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drawings/drawing2.xml" ContentType="application/vnd.openxmlformats-officedocument.drawing+xml"/>
  <Override PartName="/xl/worksheets/sheet20.xml" ContentType="application/vnd.openxmlformats-officedocument.spreadsheetml.worksheet+xml"/>
  <Override PartName="/xl/drawings/drawing3.xml" ContentType="application/vnd.openxmlformats-officedocument.drawing+xml"/>
  <Override PartName="/xl/worksheets/sheet21.xml" ContentType="application/vnd.openxmlformats-officedocument.spreadsheetml.worksheet+xml"/>
  <Override PartName="/xl/worksheets/sheet22.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Building Balance" sheetId="9" state="visible" r:id="rId9"/>
    <sheet xmlns:r="http://schemas.openxmlformats.org/officeDocument/2006/relationships" name="RTUs" sheetId="10" state="visible" r:id="rId10"/>
    <sheet xmlns:r="http://schemas.openxmlformats.org/officeDocument/2006/relationships" name="MAUs" sheetId="11" state="visible" r:id="rId11"/>
    <sheet xmlns:r="http://schemas.openxmlformats.org/officeDocument/2006/relationships" name="ERVs" sheetId="12" state="visible" r:id="rId12"/>
    <sheet xmlns:r="http://schemas.openxmlformats.org/officeDocument/2006/relationships" name="Fans" sheetId="13" state="visible" r:id="rId13"/>
    <sheet xmlns:r="http://schemas.openxmlformats.org/officeDocument/2006/relationships" name="VAVs" sheetId="14" state="visible" r:id="rId14"/>
    <sheet xmlns:r="http://schemas.openxmlformats.org/officeDocument/2006/relationships" name="Hoods" sheetId="15" state="visible" r:id="rId15"/>
    <sheet xmlns:r="http://schemas.openxmlformats.org/officeDocument/2006/relationships" name="Traverses" sheetId="16" state="visible" r:id="rId16"/>
    <sheet xmlns:r="http://schemas.openxmlformats.org/officeDocument/2006/relationships" name="Photos" sheetId="17" state="hidden" r:id="rId17"/>
    <sheet xmlns:r="http://schemas.openxmlformats.org/officeDocument/2006/relationships" name="Certification" sheetId="18" state="visible" r:id="rId18"/>
    <sheet xmlns:r="http://schemas.openxmlformats.org/officeDocument/2006/relationships" name="NEBB Cert " sheetId="19" state="visible" r:id="rId19"/>
    <sheet xmlns:r="http://schemas.openxmlformats.org/officeDocument/2006/relationships" name="NEBB Frm Cert" sheetId="20" state="visible" r:id="rId20"/>
    <sheet xmlns:r="http://schemas.openxmlformats.org/officeDocument/2006/relationships" name="Abbreviations" sheetId="21" state="visible" r:id="rId21"/>
    <sheet xmlns:r="http://schemas.openxmlformats.org/officeDocument/2006/relationships" name="Calibration" sheetId="22" state="visible" r:id="rId22"/>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'{Dropdowns}'!$T$2:$T$6</definedName>
    <definedName name="_xlnm.Print_Area" localSheetId="1">'ToC'!$A$1:$M$50</definedName>
    <definedName name="_xlnm.Print_Area" localSheetId="2">'Narrative'!$A$1:$M$41</definedName>
    <definedName name="_xlnm.Print_Area" localSheetId="3">'Summary - New'!$A$1:$M$62</definedName>
    <definedName name="_xlnm.Print_Area" localSheetId="4">'Summary - (E)'!$A$1:$M$62</definedName>
    <definedName name="_xlnm.Print_Area" localSheetId="6">'{Equipment Data Entry}'!$A$1:$S$230</definedName>
    <definedName name="_xlnm.Print_Area" localSheetId="8">'Building Balance'!$A$1:$M$84</definedName>
    <definedName name="_xlnm.Print_Titles" localSheetId="9">'RTUs'!$1:$3</definedName>
    <definedName name="_xlnm.Print_Area" localSheetId="9">'RTUs'!$A$1:$N$419</definedName>
    <definedName name="_xlnm.Print_Titles" localSheetId="10">'MAUs'!$1:$3</definedName>
    <definedName name="_xlnm.Print_Area" localSheetId="10">'MAUs'!$A$1:$N$211</definedName>
    <definedName name="_xlnm.Print_Titles" localSheetId="11">'ERVs'!$1:$3</definedName>
    <definedName name="_xlnm.Print_Area" localSheetId="11">'ERVs'!$A$1:$N$211</definedName>
    <definedName name="_xlnm.Print_Titles" localSheetId="12">'Fans'!$1:$3</definedName>
    <definedName name="_xlnm.Print_Area" localSheetId="12">'Fans'!$A$1:$N$419</definedName>
    <definedName name="_xlnm.Print_Titles" localSheetId="13">'VAVs'!$1:$3</definedName>
    <definedName name="_xlnm.Print_Area" localSheetId="13">'VAVs'!$A$1:$N$107</definedName>
    <definedName name="_xlnm.Print_Titles" localSheetId="14">'Hoods'!$1:$3,'Hoods'!$A:$N</definedName>
    <definedName name="_xlnm.Print_Area" localSheetId="14">'Hoods'!$A$1:$N$52</definedName>
    <definedName name="_xlnm.Print_Titles" localSheetId="15">'Traverses'!$1:$3,'Traverses'!$A:$N</definedName>
    <definedName name="_xlnm.Print_Area" localSheetId="15">'Traverses'!$A$1:$M$52</definedName>
    <definedName name="_xlnm.Print_Titles" localSheetId="16">'Photos'!$1:$3,'Photos'!$A:$N</definedName>
    <definedName name="_xlnm.Print_Area" localSheetId="16">'Photos'!$A$1:$M$101</definedName>
    <definedName name="_xlnm.Print_Area" localSheetId="17">'Certification'!$A$1:$M$58</definedName>
    <definedName name="_xlnm.Print_Area" localSheetId="18">'NEBB Cert '!$A$1:$N$162</definedName>
    <definedName name="_xlnm.Print_Area" localSheetId="19">'NEBB Frm Cert'!$A$1:$M$51</definedName>
    <definedName name="_xlnm.Print_Area" localSheetId="21">'Calibration'!$A$1:$N$40</definedName>
  </definedNames>
  <calcPr calcId="191029" fullCalcOnLoad="1"/>
</workbook>
</file>

<file path=xl/styles.xml><?xml version="1.0" encoding="utf-8"?>
<styleSheet xmlns="http://schemas.openxmlformats.org/spreadsheetml/2006/main">
  <numFmts count="11">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s>
  <fonts count="38">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s>
  <fills count="13">
    <fill>
      <patternFill/>
    </fill>
    <fill>
      <patternFill patternType="gray125"/>
    </fill>
    <fill>
      <patternFill patternType="solid">
        <fgColor theme="0" tint="-0.249977111117893"/>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4" tint="0.3999755851924192"/>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s>
  <borders count="104">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1499984740745262"/>
      </left>
      <right/>
      <top style="thin">
        <color theme="0" tint="-0.1499984740745262"/>
      </top>
      <bottom style="thin">
        <color theme="0" tint="-0.249977111117893"/>
      </bottom>
      <diagonal/>
    </border>
    <border>
      <left/>
      <right/>
      <top style="thin">
        <color theme="0" tint="-0.1499984740745262"/>
      </top>
      <bottom style="thin">
        <color theme="0" tint="-0.249977111117893"/>
      </bottom>
      <diagonal/>
    </border>
    <border>
      <left/>
      <right style="thin">
        <color theme="0" tint="-0.1499984740745262"/>
      </right>
      <top style="thin">
        <color theme="0" tint="-0.1499984740745262"/>
      </top>
      <bottom style="thin">
        <color theme="0" tint="-0.249977111117893"/>
      </bottom>
      <diagonal/>
    </border>
    <border>
      <left style="thin">
        <color theme="0" tint="-0.1499984740745262"/>
      </left>
      <right/>
      <top/>
      <bottom/>
      <diagonal/>
    </border>
    <border>
      <left/>
      <right style="thin">
        <color theme="0" tint="-0.1499984740745262"/>
      </right>
      <top/>
      <bottom/>
      <diagonal/>
    </border>
    <border>
      <left style="thin">
        <color theme="0" tint="-0.1499984740745262"/>
      </left>
      <right/>
      <top/>
      <bottom style="thin">
        <color theme="0" tint="-0.1499984740745262"/>
      </bottom>
      <diagonal/>
    </border>
    <border>
      <left/>
      <right/>
      <top/>
      <bottom style="thin">
        <color theme="0" tint="-0.1499984740745262"/>
      </bottom>
      <diagonal/>
    </border>
    <border>
      <left/>
      <right style="thin">
        <color theme="0" tint="-0.1499984740745262"/>
      </right>
      <top/>
      <bottom style="thin">
        <color theme="0" tint="-0.1499984740745262"/>
      </bottom>
      <diagonal/>
    </border>
    <border>
      <left style="thin">
        <color theme="0" tint="-0.1499984740745262"/>
      </left>
      <right/>
      <top style="thin">
        <color theme="0" tint="-0.249977111117893"/>
      </top>
      <bottom/>
      <diagonal/>
    </border>
    <border>
      <left/>
      <right style="thin">
        <color theme="0" tint="-0.1499984740745262"/>
      </right>
      <top style="thin">
        <color theme="0" tint="-0.249977111117893"/>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indexed="64"/>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style="thin">
        <color indexed="64"/>
      </right>
      <top/>
      <bottom/>
      <diagonal/>
    </border>
    <border>
      <left/>
      <right style="thin">
        <color rgb="FFD0D0D0"/>
      </right>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499984740745262"/>
      </left>
      <right style="thin">
        <color indexed="64"/>
      </right>
      <top/>
      <bottom/>
      <diagonal/>
    </border>
    <border>
      <left/>
      <right/>
      <top style="thin">
        <color theme="2" tint="-0.499984740745262"/>
      </top>
      <bottom/>
      <diagonal/>
    </border>
    <border>
      <left/>
      <right style="thin">
        <color theme="2" tint="-0.499984740745262"/>
      </right>
      <top style="thin">
        <color theme="2" tint="-0.499984740745262"/>
      </top>
      <bottom/>
      <diagonal/>
    </border>
    <border>
      <left/>
      <right style="thin">
        <color theme="0" tint="-0.499984740745262"/>
      </right>
      <top style="thin">
        <color theme="0" tint="-0.499984740745262"/>
      </top>
      <bottom style="medium">
        <color theme="0" tint="-0.499984740745262"/>
      </bottom>
      <diagonal/>
    </border>
    <border>
      <left/>
      <right/>
      <top style="medium">
        <color theme="0" tint="-0.499984740745262"/>
      </top>
      <bottom/>
      <diagonal/>
    </border>
    <border>
      <left/>
      <right style="thin">
        <color theme="0" tint="-0.499984740745262"/>
      </right>
      <top style="medium">
        <color theme="0" tint="-0.499984740745262"/>
      </top>
      <bottom/>
      <diagonal/>
    </border>
    <border>
      <left/>
      <right/>
      <top style="medium">
        <color theme="0" tint="-0.499984740745262"/>
      </top>
      <bottom style="thin">
        <color theme="0" tint="-0.499984740745262"/>
      </bottom>
      <diagonal/>
    </border>
    <border>
      <left/>
      <right style="thin">
        <color theme="0" tint="-0.499984740745262"/>
      </right>
      <top style="medium">
        <color theme="0" tint="-0.499984740745262"/>
      </top>
      <bottom style="thin">
        <color theme="0" tint="-0.499984740745262"/>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thin">
        <color theme="0" tint="-0.499984740745262"/>
      </left>
      <right style="thin">
        <color theme="0" tint="-0.499984740745262"/>
      </right>
      <top/>
      <bottom/>
      <diagonal/>
    </border>
    <border>
      <left style="thin">
        <color theme="0" tint="-0.1499984740745262"/>
      </left>
      <right style="thin">
        <color theme="0" tint="-0.1499984740745262"/>
      </right>
      <top/>
      <bottom style="thin">
        <color theme="0" tint="-0.1499984740745262"/>
      </bottom>
      <diagonal/>
    </border>
    <border>
      <left style="thin">
        <color theme="0" tint="-0.1499984740745262"/>
      </left>
      <right style="thin">
        <color theme="0" tint="-0.1499984740745262"/>
      </right>
      <top/>
      <bottom/>
      <diagonal/>
    </border>
    <border>
      <left style="thin">
        <color theme="0" tint="-0.1499984740745262"/>
      </left>
      <right style="thin">
        <color theme="0" tint="-0.1499984740745262"/>
      </right>
      <top style="thin">
        <color theme="0" tint="-0.1499984740745262"/>
      </top>
      <bottom style="thin">
        <color theme="0" tint="-0.249977111117893"/>
      </bottom>
      <diagonal/>
    </border>
    <border>
      <left/>
      <right/>
      <top style="thin">
        <color theme="0" tint="-0.1499984740745262"/>
      </top>
      <bottom/>
      <diagonal/>
    </border>
    <border>
      <left/>
      <right style="thin">
        <color theme="0" tint="-0.1499984740745262"/>
      </right>
      <top style="thin">
        <color theme="0" tint="-0.1499984740745262"/>
      </top>
      <bottom/>
      <diagonal/>
    </border>
    <border>
      <left style="thin">
        <color theme="0" tint="-0.1499984740745262"/>
      </left>
      <right style="thin">
        <color theme="0" tint="-0.1499984740745262"/>
      </right>
      <top style="thin">
        <color theme="0" tint="-0.249977111117893"/>
      </top>
      <bottom/>
      <diagonal/>
    </border>
    <border>
      <left style="thin"/>
      <top style="thin"/>
    </border>
    <border>
      <top style="thin"/>
    </border>
    <border>
      <right style="thin"/>
      <top style="thin"/>
    </border>
    <border>
      <left style="thin"/>
    </border>
    <border/>
    <border>
      <right style="thin"/>
    </border>
    <border>
      <left style="thin"/>
      <bottom style="thin"/>
    </border>
    <border>
      <bottom style="thin"/>
    </border>
    <border>
      <right style="thin"/>
      <bottom style="thin"/>
    </border>
    <border>
      <left style="thin"/>
      <right style="thin"/>
      <top style="thin"/>
      <bottom style="thin"/>
    </border>
    <border>
      <left style="thin"/>
      <top style="thin"/>
      <bottom style="thin"/>
    </border>
    <border>
      <bottom style="hair"/>
    </border>
    <border>
      <right/>
      <bottom style="hair"/>
    </border>
    <border>
      <left/>
      <right/>
      <top/>
      <bottom style="hair"/>
      <diagonal/>
    </border>
    <border>
      <right/>
      <bottom style="thin"/>
    </border>
    <border>
      <left/>
      <right/>
      <top/>
      <bottom style="thin"/>
      <diagonal/>
    </border>
    <border>
      <left/>
      <right/>
      <top style="thin"/>
      <bottom/>
      <diagonal/>
    </border>
    <border>
      <left style="thin"/>
      <right/>
      <top/>
      <bottom/>
      <diagonal/>
    </border>
    <border>
      <left/>
      <right style="thin"/>
      <top style="thin"/>
      <bottom/>
      <diagonal/>
    </border>
    <border>
      <left/>
      <right style="thin"/>
      <top/>
      <bottom/>
      <diagonal/>
    </border>
    <border>
      <left style="thin"/>
      <right/>
      <top/>
      <bottom style="thin"/>
      <diagonal/>
    </border>
    <border>
      <left/>
      <right style="thin"/>
      <top/>
      <bottom style="thin"/>
      <diagonal/>
    </border>
    <border>
      <left style="thin"/>
      <right style="thin"/>
      <bottom style="thin"/>
    </border>
    <border>
      <left/>
      <right/>
      <top style="thin"/>
      <bottom style="thin"/>
      <diagonal/>
    </border>
    <border>
      <left/>
      <right style="thin"/>
      <top style="thin"/>
      <bottom style="thin"/>
      <diagonal/>
    </border>
    <border>
      <left style="thin"/>
      <right style="thin"/>
      <top/>
      <bottom style="thin"/>
      <diagonal/>
    </border>
    <border>
      <left style="thin"/>
      <right style="thin"/>
      <top/>
      <bottom/>
      <diagonal/>
    </border>
  </borders>
  <cellStyleXfs count="1">
    <xf numFmtId="0" fontId="0" fillId="0" borderId="0"/>
  </cellStyleXfs>
  <cellXfs count="501">
    <xf numFmtId="0" fontId="0" fillId="0" borderId="0" pivotButton="0" quotePrefix="0" xfId="0"/>
    <xf numFmtId="0" fontId="0" fillId="0" borderId="0" applyAlignment="1" pivotButton="0" quotePrefix="0" xfId="0">
      <alignment vertical="center"/>
    </xf>
    <xf numFmtId="0" fontId="1"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numFmtId="0" fontId="1" fillId="5" borderId="1" applyAlignment="1" pivotButton="0" quotePrefix="0" xfId="0">
      <alignment horizontal="center" vertical="center"/>
    </xf>
    <xf numFmtId="0" fontId="1" fillId="5" borderId="8" applyAlignment="1" pivotButton="0" quotePrefix="0" xfId="0">
      <alignment vertical="center"/>
    </xf>
    <xf numFmtId="0" fontId="1" fillId="5"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numFmtId="0" fontId="1"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numFmtId="0" fontId="5" fillId="0" borderId="0" applyAlignment="1" pivotButton="0" quotePrefix="0" xfId="0">
      <alignment horizontal="center" vertical="center"/>
    </xf>
    <xf numFmtId="0" fontId="8" fillId="5" borderId="21" applyAlignment="1" pivotButton="0" quotePrefix="0" xfId="0">
      <alignment horizontal="center" vertical="center"/>
    </xf>
    <xf numFmtId="0" fontId="8" fillId="5" borderId="3" applyAlignment="1" pivotButton="0" quotePrefix="0" xfId="0">
      <alignment horizontal="center" vertical="center"/>
    </xf>
    <xf numFmtId="0" fontId="8" fillId="5" borderId="15" applyAlignment="1" pivotButton="0" quotePrefix="0" xfId="0">
      <alignment horizontal="center" vertical="center"/>
    </xf>
    <xf numFmtId="0" fontId="8" fillId="5" borderId="16" applyAlignment="1" pivotButton="0" quotePrefix="0" xfId="0">
      <alignment horizontal="center" vertical="center"/>
    </xf>
    <xf numFmtId="0" fontId="8" fillId="5" borderId="0" applyAlignment="1" pivotButton="0" quotePrefix="0" xfId="0">
      <alignment horizontal="center" vertical="center"/>
    </xf>
    <xf numFmtId="0" fontId="8" fillId="5" borderId="17" applyAlignment="1" pivotButton="0" quotePrefix="0" xfId="0">
      <alignment horizontal="center" vertical="center"/>
    </xf>
    <xf numFmtId="0" fontId="8" fillId="5" borderId="18" applyAlignment="1" pivotButton="0" quotePrefix="0" xfId="0">
      <alignment horizontal="center" vertical="center"/>
    </xf>
    <xf numFmtId="0" fontId="8" fillId="5" borderId="19" applyAlignment="1" pivotButton="0" quotePrefix="0" xfId="0">
      <alignment horizontal="center" vertical="center"/>
    </xf>
    <xf numFmtId="0" fontId="8" fillId="5"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numFmtId="0" fontId="1" fillId="5" borderId="1" applyAlignment="1" pivotButton="0" quotePrefix="0" xfId="0">
      <alignment vertical="center"/>
    </xf>
    <xf numFmtId="0" fontId="0" fillId="0" borderId="1" applyAlignment="1" pivotButton="0" quotePrefix="0" xfId="0">
      <alignment vertical="center"/>
    </xf>
    <xf numFmtId="0" fontId="1"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numFmtId="0" fontId="5" fillId="5"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numFmtId="0" fontId="1" fillId="5" borderId="1" applyAlignment="1" pivotButton="0" quotePrefix="0" xfId="0">
      <alignment horizontal="center" vertical="center"/>
    </xf>
    <xf numFmtId="1" fontId="0" fillId="0" borderId="1" applyAlignment="1" pivotButton="0" quotePrefix="0" xfId="0">
      <alignment vertical="center"/>
    </xf>
    <xf numFmtId="0" fontId="1" fillId="5" borderId="5" applyAlignment="1" pivotButton="0" quotePrefix="0" xfId="0">
      <alignment horizontal="center" vertical="center"/>
    </xf>
    <xf numFmtId="0" fontId="1" fillId="5" borderId="6" applyAlignment="1" pivotButton="0" quotePrefix="0" xfId="0">
      <alignment horizontal="center" vertical="center"/>
    </xf>
    <xf numFmtId="0" fontId="1" fillId="5" borderId="7" applyAlignment="1" pivotButton="0" quotePrefix="0" xfId="0">
      <alignment horizontal="center" vertical="center"/>
    </xf>
    <xf numFmtId="164" fontId="0" fillId="0" borderId="1" applyAlignment="1" pivotButton="0" quotePrefix="0" xfId="0">
      <alignment horizontal="center" vertical="center"/>
    </xf>
    <xf numFmtId="0" fontId="1" fillId="5"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numFmtId="0" fontId="1" fillId="5" borderId="1" applyAlignment="1" applyProtection="1" pivotButton="0" quotePrefix="0" xfId="0">
      <alignment horizontal="center" vertical="center"/>
      <protection locked="0" hidden="0"/>
    </xf>
    <xf numFmtId="0" fontId="0" fillId="5" borderId="13" applyAlignment="1" applyProtection="1" pivotButton="0" quotePrefix="0" xfId="0">
      <alignment horizontal="center" vertical="center"/>
      <protection locked="0" hidden="0"/>
    </xf>
    <xf numFmtId="0" fontId="0" fillId="5"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numFmtId="0" fontId="1"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numFmtId="0" fontId="2" fillId="0" borderId="1" applyAlignment="1" applyProtection="1" pivotButton="0" quotePrefix="0" xfId="0">
      <alignment horizontal="center" vertical="center"/>
      <protection locked="0" hidden="0"/>
    </xf>
    <xf numFmtId="0" fontId="2"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numFmtId="0" fontId="1" fillId="5" borderId="13" applyAlignment="1" pivotButton="0" quotePrefix="0" xfId="0">
      <alignment horizontal="center" vertical="center"/>
    </xf>
    <xf numFmtId="0" fontId="1" fillId="5"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numFmtId="0" fontId="1" fillId="5" borderId="14" applyAlignment="1" pivotButton="0" quotePrefix="0" xfId="0">
      <alignment horizontal="center" vertical="center"/>
    </xf>
    <xf numFmtId="0" fontId="1" fillId="5"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numFmtId="0" fontId="2" fillId="0" borderId="21" applyAlignment="1" applyProtection="1" pivotButton="0" quotePrefix="0" xfId="0">
      <alignment horizontal="center" vertical="center" shrinkToFit="1"/>
      <protection locked="0" hidden="0"/>
    </xf>
    <xf numFmtId="0" fontId="2" fillId="0" borderId="3" applyAlignment="1" applyProtection="1" pivotButton="0" quotePrefix="0" xfId="0">
      <alignment horizontal="center" vertical="center" shrinkToFit="1"/>
      <protection locked="0" hidden="0"/>
    </xf>
    <xf numFmtId="0" fontId="2" fillId="0" borderId="15" applyAlignment="1" applyProtection="1" pivotButton="0" quotePrefix="0" xfId="0">
      <alignment horizontal="center" vertical="center" shrinkToFit="1"/>
      <protection locked="0" hidden="0"/>
    </xf>
    <xf numFmtId="0" fontId="2" fillId="0" borderId="18" applyAlignment="1" applyProtection="1" pivotButton="0" quotePrefix="0" xfId="0">
      <alignment horizontal="center" vertical="center" shrinkToFit="1"/>
      <protection locked="0" hidden="0"/>
    </xf>
    <xf numFmtId="0" fontId="2" fillId="0" borderId="19" applyAlignment="1" applyProtection="1" pivotButton="0" quotePrefix="0" xfId="0">
      <alignment horizontal="center" vertical="center" shrinkToFit="1"/>
      <protection locked="0" hidden="0"/>
    </xf>
    <xf numFmtId="0" fontId="2"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numFmtId="0" fontId="0" fillId="5" borderId="13" applyAlignment="1" pivotButton="0" quotePrefix="0" xfId="0">
      <alignment horizontal="center" vertical="center"/>
    </xf>
    <xf numFmtId="0" fontId="0" fillId="5"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numFmtId="0" fontId="0" fillId="5" borderId="14" applyAlignment="1" pivotButton="0" quotePrefix="0" xfId="0">
      <alignment horizontal="center" vertical="center"/>
    </xf>
    <xf numFmtId="0" fontId="6" fillId="5"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numFmtId="0" fontId="10" fillId="5" borderId="21" applyAlignment="1" pivotButton="0" quotePrefix="0" xfId="0">
      <alignment horizontal="center" vertical="center"/>
    </xf>
    <xf numFmtId="0" fontId="10" fillId="5" borderId="3" applyAlignment="1" pivotButton="0" quotePrefix="0" xfId="0">
      <alignment horizontal="center" vertical="center"/>
    </xf>
    <xf numFmtId="0" fontId="10" fillId="5" borderId="15" applyAlignment="1" pivotButton="0" quotePrefix="0" xfId="0">
      <alignment horizontal="center" vertical="center"/>
    </xf>
    <xf numFmtId="0" fontId="10" fillId="5" borderId="16" applyAlignment="1" pivotButton="0" quotePrefix="0" xfId="0">
      <alignment horizontal="center" vertical="center"/>
    </xf>
    <xf numFmtId="0" fontId="10" fillId="5" borderId="0" applyAlignment="1" pivotButton="0" quotePrefix="0" xfId="0">
      <alignment horizontal="center" vertical="center"/>
    </xf>
    <xf numFmtId="0" fontId="10" fillId="5" borderId="17" applyAlignment="1" pivotButton="0" quotePrefix="0" xfId="0">
      <alignment horizontal="center" vertical="center"/>
    </xf>
    <xf numFmtId="0" fontId="10" fillId="5" borderId="18" applyAlignment="1" pivotButton="0" quotePrefix="0" xfId="0">
      <alignment horizontal="center" vertical="center"/>
    </xf>
    <xf numFmtId="0" fontId="10" fillId="5" borderId="19" applyAlignment="1" pivotButton="0" quotePrefix="0" xfId="0">
      <alignment horizontal="center" vertical="center"/>
    </xf>
    <xf numFmtId="0" fontId="10" fillId="5" borderId="20" applyAlignment="1" pivotButton="0" quotePrefix="0" xfId="0">
      <alignment horizontal="center" vertical="center"/>
    </xf>
    <xf numFmtId="0" fontId="9" fillId="0" borderId="0" applyAlignment="1" pivotButton="0" quotePrefix="0" xfId="0">
      <alignment horizontal="center" vertical="center"/>
    </xf>
    <xf numFmtId="0" fontId="2"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numFmtId="0" fontId="5" fillId="5" borderId="21" applyAlignment="1" pivotButton="0" quotePrefix="0" xfId="0">
      <alignment horizontal="center" vertical="center"/>
    </xf>
    <xf numFmtId="0" fontId="5" fillId="5" borderId="3" applyAlignment="1" pivotButton="0" quotePrefix="0" xfId="0">
      <alignment horizontal="center" vertical="center"/>
    </xf>
    <xf numFmtId="0" fontId="5" fillId="5" borderId="15" applyAlignment="1" pivotButton="0" quotePrefix="0" xfId="0">
      <alignment horizontal="center" vertical="center"/>
    </xf>
    <xf numFmtId="0" fontId="5" fillId="5" borderId="16" applyAlignment="1" pivotButton="0" quotePrefix="0" xfId="0">
      <alignment horizontal="center" vertical="center"/>
    </xf>
    <xf numFmtId="0" fontId="5" fillId="5" borderId="0" applyAlignment="1" pivotButton="0" quotePrefix="0" xfId="0">
      <alignment horizontal="center" vertical="center"/>
    </xf>
    <xf numFmtId="0" fontId="5" fillId="5" borderId="17" applyAlignment="1" pivotButton="0" quotePrefix="0" xfId="0">
      <alignment horizontal="center" vertical="center"/>
    </xf>
    <xf numFmtId="0" fontId="5" fillId="5" borderId="18" applyAlignment="1" pivotButton="0" quotePrefix="0" xfId="0">
      <alignment horizontal="center" vertical="center"/>
    </xf>
    <xf numFmtId="0" fontId="5" fillId="5" borderId="19" applyAlignment="1" pivotButton="0" quotePrefix="0" xfId="0">
      <alignment horizontal="center" vertical="center"/>
    </xf>
    <xf numFmtId="0" fontId="5" fillId="5"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numFmtId="0" fontId="24"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numFmtId="0" fontId="8" fillId="5"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numFmtId="0" fontId="0" fillId="5"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numFmtId="0" fontId="32"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numFmtId="0" fontId="0" fillId="5"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numFmtId="0" fontId="10" fillId="5"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cellXfs>
  <cellStyles count="1">
    <cellStyle name="Normal" xfId="0" builtinId="0"/>
  </cellStyles>
  <dxfs count="71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styles" Target="styles.xml" Id="rId23"/><Relationship Type="http://schemas.openxmlformats.org/officeDocument/2006/relationships/theme" Target="theme/theme1.xml" Id="rId24"/><Relationship Type="http://schemas.microsoft.com/office/2006/relationships/vbaProject" Target="vbaProject.bin" Id="rId25"/></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45</xdr:row>
      <xdr:rowOff>42164</xdr:rowOff>
    </xdr:from>
    <xdr:to>
      <xdr:col>9</xdr:col>
      <xdr:colOff>28687</xdr:colOff>
      <xdr:row>50</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240687</xdr:colOff>
      <xdr:row>4</xdr:row>
      <xdr:rowOff>29224</xdr:rowOff>
    </xdr:from>
    <xdr:ext cx="5660280" cy="7134117"/>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496232" y="1413843"/>
          <a:ext cx="7134117" cy="5660280"/>
        </a:xfrm>
        <a:prstGeom prst="rect">
          <a:avLst/>
        </a:prstGeom>
      </xdr:spPr>
    </xdr:pic>
    <xdr:clientData/>
  </xdr:oneCellAnchor>
  <xdr:oneCellAnchor>
    <xdr:from>
      <xdr:col>1</xdr:col>
      <xdr:colOff>43141</xdr:colOff>
      <xdr:row>57</xdr:row>
      <xdr:rowOff>107927</xdr:rowOff>
    </xdr:from>
    <xdr:ext cx="5614242" cy="7070013"/>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rot="16200000">
          <a:off x="-446620" y="10065538"/>
          <a:ext cx="7070013" cy="5614242"/>
        </a:xfrm>
        <a:prstGeom prst="rect">
          <a:avLst/>
        </a:prstGeom>
      </xdr:spPr>
    </xdr:pic>
    <xdr:clientData/>
  </xdr:oneCellAnchor>
  <xdr:oneCellAnchor>
    <xdr:from>
      <xdr:col>1</xdr:col>
      <xdr:colOff>68038</xdr:colOff>
      <xdr:row>114</xdr:row>
      <xdr:rowOff>146992</xdr:rowOff>
    </xdr:from>
    <xdr:ext cx="5499212" cy="6792651"/>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rot="16200000">
          <a:off x="-340557" y="19253162"/>
          <a:ext cx="6792651" cy="549921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201363</xdr:colOff>
      <xdr:row>3</xdr:row>
      <xdr:rowOff>143915</xdr:rowOff>
    </xdr:from>
    <xdr:to>
      <xdr:col>12</xdr:col>
      <xdr:colOff>176523</xdr:colOff>
      <xdr:row>46</xdr:row>
      <xdr:rowOff>49825</xdr:rowOff>
    </xdr:to>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664125" y="1495178"/>
          <a:ext cx="6868685" cy="51377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19.xml.rels><Relationships xmlns="http://schemas.openxmlformats.org/package/2006/relationships"><Relationship Id="rId1000" Type="http://schemas.openxmlformats.org/officeDocument/2006/relationships/drawing" Target="../drawings/drawing3.xml"/></Relationships>
</file>

<file path=xl/worksheets/_rels/sheet20.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sheetPr>
  <dimension ref="B2:M43"/>
  <sheetViews>
    <sheetView tabSelected="1" view="pageBreakPreview"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14" ht="13.35" customHeight="1" s="162">
      <c r="B14" s="137" t="inlineStr">
        <is>
          <t>CERTIFIED</t>
        </is>
      </c>
    </row>
    <row r="15" ht="13.35" customHeight="1" s="162"/>
    <row r="18" ht="13.35" customHeight="1" s="162">
      <c r="B18" s="137" t="inlineStr">
        <is>
          <t>TEST, ADJUST, and BALANCE REPORT</t>
        </is>
      </c>
    </row>
    <row r="19" ht="13.35" customHeight="1" s="162"/>
    <row r="22" ht="13.35" customHeight="1" s="162">
      <c r="C22" s="133" t="inlineStr">
        <is>
          <t>PROJECT NAME</t>
        </is>
      </c>
      <c r="G22" s="136">
        <f>IF('{Project Information}'!E2="","",'{Project Information}'!E2)</f>
        <v/>
      </c>
    </row>
    <row r="23" ht="13.35" customHeight="1" s="162"/>
    <row r="24" ht="13.35" customHeight="1" s="162">
      <c r="C24" s="133" t="inlineStr">
        <is>
          <t>PROJECT ADDRESS</t>
        </is>
      </c>
      <c r="G24" s="136">
        <f>IF('{Project Information}'!E3="","",'{Project Information}'!E3)</f>
        <v/>
      </c>
    </row>
    <row r="25" ht="13.35" customHeight="1" s="162"/>
    <row r="26" ht="13.35" customHeight="1" s="162">
      <c r="C26" s="133" t="inlineStr">
        <is>
          <t>REPORT DATE</t>
        </is>
      </c>
      <c r="G26" s="481">
        <f>IF('{Project Information}'!E14="","",'{Project Information}'!E14)</f>
        <v/>
      </c>
    </row>
    <row r="27" ht="13.35" customHeight="1" s="162"/>
    <row r="28" ht="13.35" customHeight="1" s="162">
      <c r="C28" s="133" t="inlineStr">
        <is>
          <t>MECHANICAL CONTRACTOR</t>
        </is>
      </c>
      <c r="G28" s="136">
        <f>'{Project Information}'!$E$8</f>
        <v/>
      </c>
    </row>
    <row r="29" ht="13.35" customHeight="1" s="162"/>
    <row r="30" ht="13.35" customHeight="1" s="162">
      <c r="C30" s="133" t="inlineStr">
        <is>
          <t>ENGINEER</t>
        </is>
      </c>
      <c r="G30" s="136">
        <f>'{Project Information}'!$E$5</f>
        <v/>
      </c>
    </row>
    <row r="31" ht="13.35" customHeight="1" s="162"/>
    <row r="32" ht="13.35" customHeight="1" s="162">
      <c r="C32" s="133" t="inlineStr">
        <is>
          <t>ARCHITECT</t>
        </is>
      </c>
      <c r="G32" s="136">
        <f>'{Project Information}'!$E$4</f>
        <v/>
      </c>
    </row>
    <row r="33" ht="13.35" customHeight="1" s="162"/>
    <row r="36" ht="13.35" customHeight="1" s="162">
      <c r="C36" s="133" t="inlineStr">
        <is>
          <t>NEBB CERTIFIED TAB FIRM:</t>
        </is>
      </c>
      <c r="G36" s="134" t="inlineStr">
        <is>
          <t>a2b accurate air balancing, llc</t>
        </is>
      </c>
    </row>
    <row r="37" ht="13.35" customHeight="1" s="162"/>
    <row r="38" ht="13.35" customHeight="1" s="162">
      <c r="C38" s="133" t="inlineStr">
        <is>
          <t>ADDRESS:</t>
        </is>
      </c>
      <c r="G38" s="135" t="inlineStr">
        <is>
          <t>PO Box 2050
Seabrook, NH 03874
Windham, NH 03087</t>
        </is>
      </c>
    </row>
    <row r="39" ht="17.45" customHeight="1" s="162"/>
    <row r="40" ht="13.35" customHeight="1" s="162">
      <c r="C40" s="40" t="n"/>
      <c r="D40" s="131" t="inlineStr">
        <is>
          <t>CERTIFICATION NUMBER:</t>
        </is>
      </c>
      <c r="H40" s="132" t="n">
        <v>3673</v>
      </c>
      <c r="L40" s="41" t="n"/>
    </row>
    <row r="41" ht="13.35" customHeight="1" s="162">
      <c r="C41" s="40" t="n"/>
      <c r="L41" s="41" t="n"/>
    </row>
    <row r="42" ht="13.35" customHeight="1" s="162">
      <c r="D42" s="130" t="n"/>
      <c r="H42" s="130" t="n"/>
    </row>
    <row r="43" ht="11.1" customHeight="1" s="162"/>
  </sheetData>
  <mergeCells count="22">
    <mergeCell ref="D40:G41"/>
    <mergeCell ref="C30:F31"/>
    <mergeCell ref="G32:L33"/>
    <mergeCell ref="G26:L27"/>
    <mergeCell ref="G22:L23"/>
    <mergeCell ref="H40:K41"/>
    <mergeCell ref="C26:F27"/>
    <mergeCell ref="C22:F23"/>
    <mergeCell ref="G36:L37"/>
    <mergeCell ref="B18:M19"/>
    <mergeCell ref="C36:F37"/>
    <mergeCell ref="G38:L39"/>
    <mergeCell ref="B14:M15"/>
    <mergeCell ref="C32:F33"/>
    <mergeCell ref="D42:G43"/>
    <mergeCell ref="G28:L29"/>
    <mergeCell ref="G24:L25"/>
    <mergeCell ref="C38:F39"/>
    <mergeCell ref="C28:F29"/>
    <mergeCell ref="G30:L31"/>
    <mergeCell ref="H42:K43"/>
    <mergeCell ref="C24:F25"/>
  </mergeCells>
  <pageMargins left="0.7" right="0.7" top="0.75" bottom="0.75" header="0.3" footer="0.3"/>
  <pageSetup orientation="portrait"/>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B2:M50"/>
  <sheetViews>
    <sheetView tabSelected="0" view="pageBreakPreview"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6" ht="13.35" customHeight="1" s="162">
      <c r="C16" s="374" t="inlineStr">
        <is>
          <t>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9" ht="13.35" customHeight="1" s="162">
      <c r="C19" s="374" t="inlineStr">
        <is>
          <t>Rooftop Units</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2" ht="13.35" customHeight="1" s="162">
      <c r="C22" s="374" t="inlineStr">
        <is>
          <t>Make-up Air Units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5" ht="13.35" customHeight="1" s="162">
      <c r="C25" s="374" t="inlineStr">
        <is>
          <t>Energy Recovery Units</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and VAV Terminals</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2:M62"/>
  <sheetViews>
    <sheet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13.35" customHeight="1" s="162"/>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0"/>
  <headerFooter>
    <oddFooter>&amp;C&amp;8Page &amp;P</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B2:M62"/>
  <sheetViews>
    <sheetView tabSelected="0" view="pageBreakPreview"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5.xml><?xml version="1.0" encoding="utf-8"?>
<worksheet xmlns="http://schemas.openxmlformats.org/spreadsheetml/2006/main">
  <sheetPr codeName="Sheet4">
    <tabColor rgb="FF808080"/>
    <outlinePr summaryBelow="1" summaryRight="1"/>
    <pageSetUpPr fitToPage="1"/>
  </sheetPr>
  <dimension ref="B2:M62"/>
  <sheetViews>
    <sheetView tabSelected="0" view="pageBreakPreview"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6.xml><?xml version="1.0" encoding="utf-8"?>
<worksheet xmlns="http://schemas.openxmlformats.org/spreadsheetml/2006/main">
  <sheetPr codeName="Sheet7">
    <tabColor rgb="FFFFFF00"/>
    <outlinePr summaryBelow="1" summaryRight="1"/>
    <pageSetUpPr/>
  </sheetPr>
  <dimension ref="B2: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B2:S229"/>
  <sheetViews>
    <sheetView tabSelected="0" view="pageBreakPreview"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c r="C148" s="407" t="n"/>
      <c r="D148" s="407" t="n"/>
      <c r="E148" s="407" t="n"/>
      <c r="F148" s="407" t="n"/>
      <c r="G148" s="407" t="n"/>
      <c r="H148" s="407" t="n"/>
      <c r="I148" s="407" t="n"/>
      <c r="J148" s="407" t="n"/>
      <c r="K148" s="407" t="n"/>
      <c r="L148" s="407" t="n"/>
      <c r="M148" s="407" t="n"/>
      <c r="N148" s="407" t="n"/>
      <c r="O148" s="408" t="n"/>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sheetData>
  <mergeCells count="13">
    <mergeCell ref="B79:O79"/>
    <mergeCell ref="B124:J124"/>
    <mergeCell ref="P3:Q3"/>
    <mergeCell ref="E2:M2"/>
    <mergeCell ref="N3:O3"/>
    <mergeCell ref="B148:O148"/>
    <mergeCell ref="N2:O2"/>
    <mergeCell ref="P2:Q2"/>
    <mergeCell ref="B4:Q4"/>
    <mergeCell ref="B5:O5"/>
    <mergeCell ref="E3:M3"/>
    <mergeCell ref="B63:O63"/>
    <mergeCell ref="B50:O50"/>
  </mergeCells>
  <pageMargins left="0.7" right="0.7" top="0.75" bottom="0.75" header="0.3" footer="0.3"/>
  <pageSetup orientation="portrait" scale="55" fitToHeight="0" fitToWidth="1"/>
  <headerFooter>
    <oddFooter>&amp;C&amp;8Page &amp;P</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Z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t="inlineStr">
        <is>
          <t>Traverse</t>
        </is>
      </c>
      <c r="U6" t="n">
        <v>0.35</v>
      </c>
      <c r="V6" t="n">
        <v>2036.25</v>
      </c>
      <c r="W6" t="n">
        <v>3346.5</v>
      </c>
      <c r="X6" t="n">
        <v>4676.7</v>
      </c>
      <c r="Y6" t="n">
        <v>4795.56</v>
      </c>
      <c r="Z6" t="n">
        <v>17008.5</v>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B2:M84"/>
  <sheetViews>
    <sheetView tabSelected="0" view="pageBreakPreview"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row>
    <row r="7" ht="13.35" customHeight="1" s="162">
      <c r="B7" s="11">
        <f>IF('{Equipment Data Entry}'!B7=0,"",'{Equipment Data Entry}'!B7)</f>
        <v/>
      </c>
      <c r="C7" s="189">
        <f>IF('RTUs'!K10="","",'RTUs'!K10)</f>
        <v/>
      </c>
      <c r="D7" s="173" t="n"/>
      <c r="E7" s="189">
        <f>IF('RTUs'!L10="","",'RTUs'!L10)</f>
        <v/>
      </c>
      <c r="F7" s="173" t="n"/>
      <c r="G7" s="49">
        <f>IF(OR(E7="",C7="",C7=0),"",E7/C7)</f>
        <v/>
      </c>
      <c r="H7" s="11">
        <f>IF('{Equipment Data Entry}'!B81=0,"",'{Equipment Data Entry}'!B81)</f>
        <v/>
      </c>
      <c r="I7" s="189">
        <f>IF('Fans'!K9="","",'Fans'!K9)</f>
        <v/>
      </c>
      <c r="J7" s="173" t="n"/>
      <c r="K7" s="189">
        <f>IF('Fans'!L9="","",'Fans'!L9)</f>
        <v/>
      </c>
      <c r="L7" s="173" t="n"/>
      <c r="M7" s="49">
        <f>IF(OR(K7="",I7="",I7=0),"",K7/I7)</f>
        <v/>
      </c>
    </row>
    <row r="8" ht="13.35" customHeight="1" s="162">
      <c r="B8" s="11">
        <f>IF('{Equipment Data Entry}'!B8=0,"",'{Equipment Data Entry}'!B8)</f>
        <v/>
      </c>
      <c r="C8" s="189">
        <f>IF('RTUs'!K114="","",'RTUs'!K114)</f>
        <v/>
      </c>
      <c r="D8" s="173" t="n"/>
      <c r="E8" s="189">
        <f>IF('RTUs'!L114="","",'RTUs'!L114)</f>
        <v/>
      </c>
      <c r="F8" s="173" t="n"/>
      <c r="G8" s="49">
        <f>IF(OR(E8="",C8="",C8=0),"",E8/C8)</f>
        <v/>
      </c>
      <c r="H8" s="11">
        <f>IF('{Equipment Data Entry}'!B82=0,"",'{Equipment Data Entry}'!B82)</f>
        <v/>
      </c>
      <c r="I8" s="189">
        <f>IF('Fans'!K113="","",'Fans'!K113)</f>
        <v/>
      </c>
      <c r="J8" s="173" t="n"/>
      <c r="K8" s="189">
        <f>IF('Fans'!L113="","",'Fans'!L113)</f>
        <v/>
      </c>
      <c r="L8" s="173" t="n"/>
      <c r="M8" s="49">
        <f>IF(OR(K8="",I8="",I8=0),"",K8/I8)</f>
        <v/>
      </c>
    </row>
    <row r="9" ht="13.35" customHeight="1" s="162">
      <c r="B9" s="11">
        <f>IF('{Equipment Data Entry}'!B9=0,"",'{Equipment Data Entry}'!B9)</f>
        <v/>
      </c>
      <c r="C9" s="189">
        <f>IF('RTUs'!K218="","",'RTUs'!K218)</f>
        <v/>
      </c>
      <c r="D9" s="173" t="n"/>
      <c r="E9" s="189">
        <f>IF('RTUs'!L218="","",'RTUs'!L218)</f>
        <v/>
      </c>
      <c r="F9" s="173" t="n"/>
      <c r="G9" s="49">
        <f>IF(OR(E9="",C9="",C9=0),"",E9/C9)</f>
        <v/>
      </c>
      <c r="H9" s="11">
        <f>IF('{Equipment Data Entry}'!B83=0,"",'{Equipment Data Entry}'!B83)</f>
        <v/>
      </c>
      <c r="I9" s="189">
        <f>IF('Fans'!K217="","",'Fans'!K217)</f>
        <v/>
      </c>
      <c r="J9" s="173" t="n"/>
      <c r="K9" s="189">
        <f>IF('Fans'!L217="","",'Fans'!L217)</f>
        <v/>
      </c>
      <c r="L9" s="173" t="n"/>
      <c r="M9" s="49">
        <f>IF(OR(K9="",I9="",I9=0),"",K9/I9)</f>
        <v/>
      </c>
    </row>
    <row r="10" ht="13.35" customHeight="1" s="162">
      <c r="B10" s="11">
        <f>IF('{Equipment Data Entry}'!B10=0,"",'{Equipment Data Entry}'!B10)</f>
        <v/>
      </c>
      <c r="C10" s="189">
        <f>IF('RTUs'!K322="","",'RTUs'!K322)</f>
        <v/>
      </c>
      <c r="D10" s="173" t="n"/>
      <c r="E10" s="189">
        <f>IF('RTUs'!L322="","",'RTUs'!L322)</f>
        <v/>
      </c>
      <c r="F10" s="173" t="n"/>
      <c r="G10" s="49">
        <f>IF(OR(E10="",C10="",C10=0),"",E10/C10)</f>
        <v/>
      </c>
      <c r="H10" s="11">
        <f>IF('{Equipment Data Entry}'!B84=0,"",'{Equipment Data Entry}'!B84)</f>
        <v/>
      </c>
      <c r="I10" s="189">
        <f>IF('Fans'!K321="","",'Fans'!K321)</f>
        <v/>
      </c>
      <c r="J10" s="173" t="n"/>
      <c r="K10" s="189">
        <f>IF('Fans'!L321="","",'Fans'!L321)</f>
        <v/>
      </c>
      <c r="L10" s="173" t="n"/>
      <c r="M10" s="49">
        <f>IF(OR(K10="",I10="",I10=0),"",K10/I10)</f>
        <v/>
      </c>
    </row>
    <row r="11" ht="13.35" customHeight="1" s="162">
      <c r="B11" s="11">
        <f>IF('{Equipment Data Entry}'!B11=0,"",'{Equipment Data Entry}'!B11)</f>
        <v/>
      </c>
      <c r="C11" s="189">
        <f>IF('RTUs'!K426="","",'RTUs'!K426)</f>
        <v/>
      </c>
      <c r="D11" s="173" t="n"/>
      <c r="E11" s="189">
        <f>IF('RTUs'!L426="","",'RTUs'!L426)</f>
        <v/>
      </c>
      <c r="F11" s="173" t="n"/>
      <c r="G11" s="49">
        <f>IF(OR(E11="",C11="",C11=0),"",E11/C11)</f>
        <v/>
      </c>
      <c r="H11" s="11">
        <f>IF('{Equipment Data Entry}'!B85=0,"",'{Equipment Data Entry}'!B85)</f>
        <v/>
      </c>
      <c r="I11" s="189">
        <f>IF('Fans'!K425="","",'Fans'!K425)</f>
        <v/>
      </c>
      <c r="J11" s="173" t="n"/>
      <c r="K11" s="189">
        <f>IF('Fans'!L425="","",'Fans'!L425)</f>
        <v/>
      </c>
      <c r="L11" s="173" t="n"/>
      <c r="M11" s="49">
        <f>IF(OR(K11="",I11="",I11=0),"",K11/I11)</f>
        <v/>
      </c>
    </row>
    <row r="12" ht="13.35" customHeight="1" s="162">
      <c r="B12" s="11">
        <f>IF('{Equipment Data Entry}'!B12=0,"",'{Equipment Data Entry}'!B12)</f>
        <v/>
      </c>
      <c r="C12" s="189">
        <f>IF('RTUs'!K530="","",'RTUs'!K530)</f>
        <v/>
      </c>
      <c r="D12" s="173" t="n"/>
      <c r="E12" s="189">
        <f>IF('RTUs'!L530="","",'RTUs'!L530)</f>
        <v/>
      </c>
      <c r="F12" s="173" t="n"/>
      <c r="G12" s="49">
        <f>IF(OR(E12="",C12="",C12=0),"",E12/C12)</f>
        <v/>
      </c>
      <c r="H12" s="11">
        <f>IF('{Equipment Data Entry}'!B86=0,"",'{Equipment Data Entry}'!B86)</f>
        <v/>
      </c>
      <c r="I12" s="189">
        <f>IF('Fans'!K529="","",'Fans'!K529)</f>
        <v/>
      </c>
      <c r="J12" s="173" t="n"/>
      <c r="K12" s="189">
        <f>IF('Fans'!L529="","",'Fans'!L529)</f>
        <v/>
      </c>
      <c r="L12" s="173" t="n"/>
      <c r="M12" s="49">
        <f>IF(OR(K12="",I12="",I12=0),"",K12/I12)</f>
        <v/>
      </c>
    </row>
    <row r="13" ht="13.35" customHeight="1" s="162">
      <c r="B13" s="11">
        <f>IF('{Equipment Data Entry}'!B13=0,"",'{Equipment Data Entry}'!B13)</f>
        <v/>
      </c>
      <c r="C13" s="189">
        <f>IF('RTUs'!K634="","",'RTUs'!K634)</f>
        <v/>
      </c>
      <c r="D13" s="173" t="n"/>
      <c r="E13" s="189">
        <f>IF('RTUs'!L634="","",'RTUs'!L634)</f>
        <v/>
      </c>
      <c r="F13" s="173" t="n"/>
      <c r="G13" s="49">
        <f>IF(OR(E13="",C13="",C13=0),"",E13/C13)</f>
        <v/>
      </c>
      <c r="H13" s="11">
        <f>IF('{Equipment Data Entry}'!B87=0,"",'{Equipment Data Entry}'!B87)</f>
        <v/>
      </c>
      <c r="I13" s="189">
        <f>IF('Fans'!K633="","",'Fans'!K633)</f>
        <v/>
      </c>
      <c r="J13" s="173" t="n"/>
      <c r="K13" s="189">
        <f>IF('Fans'!L633="","",'Fans'!L633)</f>
        <v/>
      </c>
      <c r="L13" s="173" t="n"/>
      <c r="M13" s="49">
        <f>IF(OR(K13="",I13="",I13=0),"",K13/I13)</f>
        <v/>
      </c>
    </row>
    <row r="14" ht="13.35" customHeight="1" s="162">
      <c r="B14" s="11">
        <f>IF('{Equipment Data Entry}'!B14=0,"",'{Equipment Data Entry}'!B14)</f>
        <v/>
      </c>
      <c r="C14" s="189">
        <f>IF('RTUs'!K738="","",'RTUs'!K738)</f>
        <v/>
      </c>
      <c r="D14" s="173" t="n"/>
      <c r="E14" s="189">
        <f>IF('RTUs'!L738="","",'RTUs'!L738)</f>
        <v/>
      </c>
      <c r="F14" s="173" t="n"/>
      <c r="G14" s="49">
        <f>IF(OR(E14="",C14="",C14=0),"",E14/C14)</f>
        <v/>
      </c>
      <c r="H14" s="11">
        <f>IF('{Equipment Data Entry}'!B88=0,"",'{Equipment Data Entry}'!B88)</f>
        <v/>
      </c>
      <c r="I14" s="189">
        <f>IF('Fans'!K737="","",'Fans'!K737)</f>
        <v/>
      </c>
      <c r="J14" s="173" t="n"/>
      <c r="K14" s="189">
        <f>IF('Fans'!L737="","",'Fans'!L737)</f>
        <v/>
      </c>
      <c r="L14" s="173" t="n"/>
      <c r="M14" s="49">
        <f>IF(OR(K14="",I14="",I14=0),"",K14/I14)</f>
        <v/>
      </c>
    </row>
    <row r="15" ht="13.35" customHeight="1" s="162">
      <c r="B15" s="11">
        <f>IF('{Equipment Data Entry}'!B15=0,"",'{Equipment Data Entry}'!B15)</f>
        <v/>
      </c>
      <c r="C15" s="189">
        <f>IF('RTUs'!K842="","",'RTUs'!K842)</f>
        <v/>
      </c>
      <c r="D15" s="173" t="n"/>
      <c r="E15" s="189">
        <f>IF('RTUs'!L842="","",'RTUs'!L842)</f>
        <v/>
      </c>
      <c r="F15" s="173" t="n"/>
      <c r="G15" s="49">
        <f>IF(OR(E15="",C15="",C15=0),"",E15/C15)</f>
        <v/>
      </c>
      <c r="H15" s="11">
        <f>IF('{Equipment Data Entry}'!B89=0,"",'{Equipment Data Entry}'!B89)</f>
        <v/>
      </c>
      <c r="I15" s="189">
        <f>IF('Fans'!K841="","",'Fans'!K841)</f>
        <v/>
      </c>
      <c r="J15" s="173" t="n"/>
      <c r="K15" s="189">
        <f>IF('Fans'!L841="","",'Fans'!L841)</f>
        <v/>
      </c>
      <c r="L15" s="173" t="n"/>
      <c r="M15" s="49">
        <f>IF(OR(K15="",I15="",I15=0),"",K15/I15)</f>
        <v/>
      </c>
    </row>
    <row r="16" ht="13.35" customHeight="1" s="162">
      <c r="B16" s="11">
        <f>IF('{Equipment Data Entry}'!B16=0,"",'{Equipment Data Entry}'!B16)</f>
        <v/>
      </c>
      <c r="C16" s="189">
        <f>IF('RTUs'!K946="","",'RTUs'!K946)</f>
        <v/>
      </c>
      <c r="D16" s="173" t="n"/>
      <c r="E16" s="189">
        <f>IF('RTUs'!L946="","",'RTUs'!L946)</f>
        <v/>
      </c>
      <c r="F16" s="173" t="n"/>
      <c r="G16" s="49">
        <f>IF(OR(E16="",C16="",C16=0),"",E16/C16)</f>
        <v/>
      </c>
      <c r="H16" s="11">
        <f>IF('{Equipment Data Entry}'!B90=0,"",'{Equipment Data Entry}'!B90)</f>
        <v/>
      </c>
      <c r="I16" s="189">
        <f>IF('Fans'!K945="","",'Fans'!K945)</f>
        <v/>
      </c>
      <c r="J16" s="173" t="n"/>
      <c r="K16" s="189">
        <f>IF('Fans'!L945="","",'Fans'!L945)</f>
        <v/>
      </c>
      <c r="L16" s="173" t="n"/>
      <c r="M16" s="49">
        <f>IF(OR(K16="",I16="",I16=0),"",K16/I16)</f>
        <v/>
      </c>
    </row>
    <row r="17" ht="13.35" customHeight="1" s="162">
      <c r="B17" s="11">
        <f>IF('{Equipment Data Entry}'!B17=0,"",'{Equipment Data Entry}'!B17)</f>
        <v/>
      </c>
      <c r="C17" s="189">
        <f>IF('RTUs'!K1050="","",'RTUs'!K1050)</f>
        <v/>
      </c>
      <c r="D17" s="173" t="n"/>
      <c r="E17" s="189">
        <f>IF('RTUs'!L1050="","",'RTUs'!L1050)</f>
        <v/>
      </c>
      <c r="F17" s="173" t="n"/>
      <c r="G17" s="49">
        <f>IF(OR(E17="",C17="",C17=0),"",E17/C17)</f>
        <v/>
      </c>
      <c r="H17" s="11">
        <f>IF('{Equipment Data Entry}'!B91=0,"",'{Equipment Data Entry}'!B91)</f>
        <v/>
      </c>
      <c r="I17" s="189">
        <f>IF('Fans'!K1049="","",'Fans'!K1049)</f>
        <v/>
      </c>
      <c r="J17" s="173" t="n"/>
      <c r="K17" s="189">
        <f>IF('Fans'!L1049="","",'Fans'!L1049)</f>
        <v/>
      </c>
      <c r="L17" s="173" t="n"/>
      <c r="M17" s="49">
        <f>IF(OR(K17="",I17="",I17=0),"",K17/I17)</f>
        <v/>
      </c>
    </row>
    <row r="18" ht="13.35" customHeight="1" s="162">
      <c r="B18" s="11">
        <f>IF('{Equipment Data Entry}'!B18=0,"",'{Equipment Data Entry}'!B18)</f>
        <v/>
      </c>
      <c r="C18" s="189">
        <f>IF('RTUs'!K1154="","",'RTUs'!K1154)</f>
        <v/>
      </c>
      <c r="D18" s="173" t="n"/>
      <c r="E18" s="189">
        <f>IF('RTUs'!L1154="","",'RTUs'!L1154)</f>
        <v/>
      </c>
      <c r="F18" s="173" t="n"/>
      <c r="G18" s="49">
        <f>IF(OR(E18="",C18="",C18=0),"",E18/C18)</f>
        <v/>
      </c>
      <c r="H18" s="11">
        <f>IF('{Equipment Data Entry}'!B92=0,"",'{Equipment Data Entry}'!B92)</f>
        <v/>
      </c>
      <c r="I18" s="189">
        <f>IF('Fans'!K1153="","",'Fans'!K1153)</f>
        <v/>
      </c>
      <c r="J18" s="173" t="n"/>
      <c r="K18" s="189">
        <f>IF('Fans'!L1153="","",'Fans'!L1153)</f>
        <v/>
      </c>
      <c r="L18" s="173" t="n"/>
      <c r="M18" s="49">
        <f>IF(OR(K18="",I18="",I18=0),"",K18/I18)</f>
        <v/>
      </c>
    </row>
    <row r="19" ht="13.35" customHeight="1" s="162">
      <c r="B19" s="11">
        <f>IF('{Equipment Data Entry}'!B19=0,"",'{Equipment Data Entry}'!B19)</f>
        <v/>
      </c>
      <c r="C19" s="189">
        <f>IF('RTUs'!K1258="","",'RTUs'!K1258)</f>
        <v/>
      </c>
      <c r="D19" s="173" t="n"/>
      <c r="E19" s="189">
        <f>IF('RTUs'!L1258="","",'RTUs'!L1258)</f>
        <v/>
      </c>
      <c r="F19" s="173" t="n"/>
      <c r="G19" s="49">
        <f>IF(OR(E19="",C19="",C19=0),"",E19/C19)</f>
        <v/>
      </c>
      <c r="H19" s="11">
        <f>IF('{Equipment Data Entry}'!B93=0,"",'{Equipment Data Entry}'!B93)</f>
        <v/>
      </c>
      <c r="I19" s="189">
        <f>IF('Fans'!K1257="","",'Fans'!K1257)</f>
        <v/>
      </c>
      <c r="J19" s="173" t="n"/>
      <c r="K19" s="189">
        <f>IF('Fans'!L1257="","",'Fans'!L1257)</f>
        <v/>
      </c>
      <c r="L19" s="173" t="n"/>
      <c r="M19" s="49">
        <f>IF(OR(K19="",I19="",I19=0),"",K19/I19)</f>
        <v/>
      </c>
    </row>
    <row r="20" ht="13.35" customHeight="1" s="162">
      <c r="B20" s="11">
        <f>IF('{Equipment Data Entry}'!B20=0,"",'{Equipment Data Entry}'!B20)</f>
        <v/>
      </c>
      <c r="C20" s="189">
        <f>IF('RTUs'!K1362="","",'RTUs'!K1362)</f>
        <v/>
      </c>
      <c r="D20" s="173" t="n"/>
      <c r="E20" s="189">
        <f>IF('RTUs'!L1362="","",'RTUs'!L1362)</f>
        <v/>
      </c>
      <c r="F20" s="173" t="n"/>
      <c r="G20" s="49">
        <f>IF(OR(E20="",C20="",C20=0),"",E20/C20)</f>
        <v/>
      </c>
      <c r="H20" s="11">
        <f>IF('{Equipment Data Entry}'!B94=0,"",'{Equipment Data Entry}'!B94)</f>
        <v/>
      </c>
      <c r="I20" s="189">
        <f>IF('Fans'!K1361="","",'Fans'!K1361)</f>
        <v/>
      </c>
      <c r="J20" s="173" t="n"/>
      <c r="K20" s="189">
        <f>IF('Fans'!L1361="","",'Fans'!L1361)</f>
        <v/>
      </c>
      <c r="L20" s="173" t="n"/>
      <c r="M20" s="49">
        <f>IF(OR(K20="",I20="",I20=0),"",K20/I20)</f>
        <v/>
      </c>
    </row>
    <row r="21" ht="13.35" customHeight="1" s="162">
      <c r="B21" s="11">
        <f>IF('{Equipment Data Entry}'!B21=0,"",'{Equipment Data Entry}'!B21)</f>
        <v/>
      </c>
      <c r="C21" s="189">
        <f>IF('RTUs'!K1466="","",'RTUs'!K1466)</f>
        <v/>
      </c>
      <c r="D21" s="173" t="n"/>
      <c r="E21" s="189">
        <f>IF('RTUs'!L1466="","",'RTUs'!L1466)</f>
        <v/>
      </c>
      <c r="F21" s="173" t="n"/>
      <c r="G21" s="49">
        <f>IF(OR(E21="",C21="",C21=0),"",E21/C21)</f>
        <v/>
      </c>
      <c r="H21" s="11">
        <f>IF('{Equipment Data Entry}'!B95=0,"",'{Equipment Data Entry}'!B95)</f>
        <v/>
      </c>
      <c r="I21" s="189">
        <f>IF('Fans'!K1465="","",'Fans'!K1465)</f>
        <v/>
      </c>
      <c r="J21" s="173" t="n"/>
      <c r="K21" s="189">
        <f>IF('Fans'!L1465="","",'Fans'!L1465)</f>
        <v/>
      </c>
      <c r="L21" s="173" t="n"/>
      <c r="M21" s="49">
        <f>IF(OR(K21="",I21="",I21=0),"",K21/I21)</f>
        <v/>
      </c>
    </row>
    <row r="22" ht="13.35" customHeight="1" s="162">
      <c r="B22" s="11">
        <f>IF('{Equipment Data Entry}'!B22=0,"",'{Equipment Data Entry}'!B22)</f>
        <v/>
      </c>
      <c r="C22" s="189">
        <f>IF('RTUs'!K1570="","",'RTUs'!K1570)</f>
        <v/>
      </c>
      <c r="D22" s="173" t="n"/>
      <c r="E22" s="189">
        <f>IF('RTUs'!L1570="","",'RTUs'!L1570)</f>
        <v/>
      </c>
      <c r="F22" s="173" t="n"/>
      <c r="G22" s="49">
        <f>IF(OR(E22="",C22="",C22=0),"",E22/C22)</f>
        <v/>
      </c>
      <c r="H22" s="11">
        <f>IF('{Equipment Data Entry}'!B96=0,"",'{Equipment Data Entry}'!B96)</f>
        <v/>
      </c>
      <c r="I22" s="189">
        <f>IF('Fans'!K1569="","",'Fans'!K1569)</f>
        <v/>
      </c>
      <c r="J22" s="173" t="n"/>
      <c r="K22" s="189">
        <f>IF('Fans'!L1569="","",'Fans'!L1569)</f>
        <v/>
      </c>
      <c r="L22" s="173" t="n"/>
      <c r="M22" s="49">
        <f>IF(OR(K22="",I22="",I22=0),"",K22/I22)</f>
        <v/>
      </c>
    </row>
    <row r="23" ht="13.35" customHeight="1" s="162">
      <c r="B23" s="11">
        <f>IF('{Equipment Data Entry}'!B23=0,"",'{Equipment Data Entry}'!B23)</f>
        <v/>
      </c>
      <c r="C23" s="189">
        <f>IF('RTUs'!K1674="","",'RTUs'!K1674)</f>
        <v/>
      </c>
      <c r="D23" s="173" t="n"/>
      <c r="E23" s="189">
        <f>IF('RTUs'!L1674="","",'RTUs'!L1674)</f>
        <v/>
      </c>
      <c r="F23" s="173" t="n"/>
      <c r="G23" s="49">
        <f>IF(OR(E23="",C23="",C23=0),"",E23/C23)</f>
        <v/>
      </c>
      <c r="H23" s="11">
        <f>IF('{Equipment Data Entry}'!B97=0,"",'{Equipment Data Entry}'!B97)</f>
        <v/>
      </c>
      <c r="I23" s="189">
        <f>IF('Fans'!K1673="","",'Fans'!K1673)</f>
        <v/>
      </c>
      <c r="J23" s="173" t="n"/>
      <c r="K23" s="189">
        <f>IF('Fans'!L1673="","",'Fans'!L1673)</f>
        <v/>
      </c>
      <c r="L23" s="173" t="n"/>
      <c r="M23" s="49">
        <f>IF(OR(K23="",I23="",I23=0),"",K23/I23)</f>
        <v/>
      </c>
    </row>
    <row r="24" ht="13.35" customHeight="1" s="162">
      <c r="B24" s="11">
        <f>IF('{Equipment Data Entry}'!B24=0,"",'{Equipment Data Entry}'!B24)</f>
        <v/>
      </c>
      <c r="C24" s="189">
        <f>IF('RTUs'!K1778="","",'RTUs'!K1778)</f>
        <v/>
      </c>
      <c r="D24" s="173" t="n"/>
      <c r="E24" s="189">
        <f>IF('RTUs'!L1778="","",'RTUs'!L1778)</f>
        <v/>
      </c>
      <c r="F24" s="173" t="n"/>
      <c r="G24" s="49">
        <f>IF(OR(E24="",C24="",C24=0),"",E24/C24)</f>
        <v/>
      </c>
      <c r="H24" s="11">
        <f>IF('{Equipment Data Entry}'!B98=0,"",'{Equipment Data Entry}'!B98)</f>
        <v/>
      </c>
      <c r="I24" s="189">
        <f>IF('Fans'!K1777="","",'Fans'!K1777)</f>
        <v/>
      </c>
      <c r="J24" s="173" t="n"/>
      <c r="K24" s="189">
        <f>IF('Fans'!L1777="","",'Fans'!L1777)</f>
        <v/>
      </c>
      <c r="L24" s="173" t="n"/>
      <c r="M24" s="49">
        <f>IF(OR(K24="",I24="",I24=0),"",K24/I24)</f>
        <v/>
      </c>
    </row>
    <row r="25" ht="13.35" customHeight="1" s="162">
      <c r="B25" s="11">
        <f>IF('{Equipment Data Entry}'!B25=0,"",'{Equipment Data Entry}'!B25)</f>
        <v/>
      </c>
      <c r="C25" s="189">
        <f>IF('RTUs'!K1882="","",'RTUs'!K1882)</f>
        <v/>
      </c>
      <c r="D25" s="173" t="n"/>
      <c r="E25" s="189">
        <f>IF('RTUs'!L1882="","",'RTUs'!L1882)</f>
        <v/>
      </c>
      <c r="F25" s="173" t="n"/>
      <c r="G25" s="49">
        <f>IF(OR(E25="",C25="",C25=0),"",E25/C25)</f>
        <v/>
      </c>
      <c r="H25" s="11">
        <f>IF('{Equipment Data Entry}'!B99=0,"",'{Equipment Data Entry}'!B99)</f>
        <v/>
      </c>
      <c r="I25" s="189">
        <f>IF('Fans'!K1881="","",'Fans'!K1881)</f>
        <v/>
      </c>
      <c r="J25" s="173" t="n"/>
      <c r="K25" s="189">
        <f>IF('Fans'!L1881="","",'Fans'!L1881)</f>
        <v/>
      </c>
      <c r="L25" s="173" t="n"/>
      <c r="M25" s="49">
        <f>IF(OR(K25="",I25="",I25=0),"",K25/I25)</f>
        <v/>
      </c>
    </row>
    <row r="26" ht="13.35" customHeight="1" s="162">
      <c r="B26" s="11">
        <f>IF('{Equipment Data Entry}'!B26=0,"",'{Equipment Data Entry}'!B26)</f>
        <v/>
      </c>
      <c r="C26" s="189">
        <f>IF('RTUs'!K1986="","",'RTUs'!K1986)</f>
        <v/>
      </c>
      <c r="D26" s="173" t="n"/>
      <c r="E26" s="189">
        <f>IF('RTUs'!L1986="","",'RTUs'!L1986)</f>
        <v/>
      </c>
      <c r="F26" s="173" t="n"/>
      <c r="G26" s="49">
        <f>IF(OR(E26="",C26="",C26=0),"",E26/C26)</f>
        <v/>
      </c>
      <c r="H26" s="11">
        <f>IF('{Equipment Data Entry}'!B100=0,"",'{Equipment Data Entry}'!B100)</f>
        <v/>
      </c>
      <c r="I26" s="189">
        <f>IF('Fans'!K1985="","",'Fans'!K1985)</f>
        <v/>
      </c>
      <c r="J26" s="173" t="n"/>
      <c r="K26" s="189">
        <f>IF('Fans'!L1985="","",'Fans'!L1985)</f>
        <v/>
      </c>
      <c r="L26" s="173" t="n"/>
      <c r="M26" s="49">
        <f>IF(OR(K26="",I26="",I26=0),"",K26/I26)</f>
        <v/>
      </c>
    </row>
    <row r="27" hidden="1" ht="13.35" customHeight="1" s="162">
      <c r="B27" s="11">
        <f>IF('{Equipment Data Entry}'!B27=0,"",'{Equipment Data Entry}'!B27)</f>
        <v/>
      </c>
      <c r="C27" s="189">
        <f>IF('RTUs'!K2090="","",'RTUs'!K2090)</f>
        <v/>
      </c>
      <c r="D27" s="173" t="n"/>
      <c r="E27" s="189">
        <f>IF('RTUs'!L2090="","",'RTUs'!L2090)</f>
        <v/>
      </c>
      <c r="F27" s="173" t="n"/>
      <c r="G27" s="49">
        <f>IF(OR(E27="",C27="",C27=0),"",E27/C27)</f>
        <v/>
      </c>
      <c r="H27" s="11">
        <f>IF('{Equipment Data Entry}'!B101=0,"",'{Equipment Data Entry}'!B101)</f>
        <v/>
      </c>
      <c r="I27" s="189">
        <f>IF('Fans'!K2089="","",'Fans'!K2089)</f>
        <v/>
      </c>
      <c r="J27" s="173" t="n"/>
      <c r="K27" s="189">
        <f>IF('Fans'!L2089="","",'Fans'!L2089)</f>
        <v/>
      </c>
      <c r="L27" s="173" t="n"/>
      <c r="M27" s="49">
        <f>IF(OR(K27="",I27="",I27=0),"",K27/I27)</f>
        <v/>
      </c>
    </row>
    <row r="28" hidden="1" ht="13.35" customHeight="1" s="162">
      <c r="B28" s="11">
        <f>IF('{Equipment Data Entry}'!B28=0,"",'{Equipment Data Entry}'!B28)</f>
        <v/>
      </c>
      <c r="C28" s="189">
        <f>IF('RTUs'!K2194="","",'RTUs'!K2194)</f>
        <v/>
      </c>
      <c r="D28" s="173" t="n"/>
      <c r="E28" s="189">
        <f>IF('RTUs'!L2194="","",'RTUs'!L2194)</f>
        <v/>
      </c>
      <c r="F28" s="173" t="n"/>
      <c r="G28" s="49">
        <f>IF(OR(E28="",C28="",C28=0),"",E28/C28)</f>
        <v/>
      </c>
      <c r="H28" s="11">
        <f>IF('{Equipment Data Entry}'!B102=0,"",'{Equipment Data Entry}'!B102)</f>
        <v/>
      </c>
      <c r="I28" s="189">
        <f>IF('Fans'!K2193="","",'Fans'!K2193)</f>
        <v/>
      </c>
      <c r="J28" s="173" t="n"/>
      <c r="K28" s="189">
        <f>IF('Fans'!L2193="","",'Fans'!L2193)</f>
        <v/>
      </c>
      <c r="L28" s="173" t="n"/>
      <c r="M28" s="49">
        <f>IF(OR(K28="",I28="",I28=0),"",K28/I28)</f>
        <v/>
      </c>
    </row>
    <row r="29" hidden="1" ht="13.35" customHeight="1" s="162">
      <c r="B29" s="11">
        <f>IF('{Equipment Data Entry}'!B29=0,"",'{Equipment Data Entry}'!B29)</f>
        <v/>
      </c>
      <c r="C29" s="189">
        <f>IF('RTUs'!K2298="","",'RTUs'!K2298)</f>
        <v/>
      </c>
      <c r="D29" s="173" t="n"/>
      <c r="E29" s="189">
        <f>IF('RTUs'!L2298="","",'RTUs'!L2298)</f>
        <v/>
      </c>
      <c r="F29" s="173" t="n"/>
      <c r="G29" s="49">
        <f>IF(OR(E29="",C29="",C29=0),"",E29/C29)</f>
        <v/>
      </c>
      <c r="H29" s="11">
        <f>IF('{Equipment Data Entry}'!B103=0,"",'{Equipment Data Entry}'!B103)</f>
        <v/>
      </c>
      <c r="I29" s="189">
        <f>IF('Fans'!K2297="","",'Fans'!K2297)</f>
        <v/>
      </c>
      <c r="J29" s="173" t="n"/>
      <c r="K29" s="189">
        <f>IF('Fans'!L2297="","",'Fans'!L2297)</f>
        <v/>
      </c>
      <c r="L29" s="173" t="n"/>
      <c r="M29" s="49">
        <f>IF(OR(K29="",I29="",I29=0),"",K29/I29)</f>
        <v/>
      </c>
    </row>
    <row r="30" hidden="1" ht="13.35" customHeight="1" s="162">
      <c r="B30" s="11">
        <f>IF('{Equipment Data Entry}'!B30=0,"",'{Equipment Data Entry}'!B30)</f>
        <v/>
      </c>
      <c r="C30" s="189">
        <f>IF('RTUs'!K2402="","",'RTUs'!K2402)</f>
        <v/>
      </c>
      <c r="D30" s="173" t="n"/>
      <c r="E30" s="189">
        <f>IF('RTUs'!L2402="","",'RTUs'!L2402)</f>
        <v/>
      </c>
      <c r="F30" s="173" t="n"/>
      <c r="G30" s="49">
        <f>IF(OR(E30="",C30="",C30=0),"",E30/C30)</f>
        <v/>
      </c>
      <c r="H30" s="11">
        <f>IF('{Equipment Data Entry}'!B104=0,"",'{Equipment Data Entry}'!B104)</f>
        <v/>
      </c>
      <c r="I30" s="189">
        <f>IF('Fans'!K2401="","",'Fans'!K2401)</f>
        <v/>
      </c>
      <c r="J30" s="173" t="n"/>
      <c r="K30" s="189">
        <f>IF('Fans'!L2401="","",'Fans'!L2401)</f>
        <v/>
      </c>
      <c r="L30" s="173" t="n"/>
      <c r="M30" s="49">
        <f>IF(OR(K30="",I30="",I30=0),"",K30/I30)</f>
        <v/>
      </c>
    </row>
    <row r="31" hidden="1" ht="13.35" customHeight="1" s="162">
      <c r="B31" s="11">
        <f>IF('{Equipment Data Entry}'!B31=0,"",'{Equipment Data Entry}'!B31)</f>
        <v/>
      </c>
      <c r="C31" s="189">
        <f>IF('RTUs'!K2506="","",'RTUs'!K2506)</f>
        <v/>
      </c>
      <c r="D31" s="173" t="n"/>
      <c r="E31" s="189">
        <f>IF('RTUs'!L2506="","",'RTUs'!L2506)</f>
        <v/>
      </c>
      <c r="F31" s="173" t="n"/>
      <c r="G31" s="49">
        <f>IF(OR(E31="",C31="",C31=0),"",E31/C31)</f>
        <v/>
      </c>
      <c r="H31" s="11">
        <f>IF('{Equipment Data Entry}'!B105=0,"",'{Equipment Data Entry}'!B105)</f>
        <v/>
      </c>
      <c r="I31" s="189">
        <f>IF('Fans'!K2505="","",'Fans'!K2505)</f>
        <v/>
      </c>
      <c r="J31" s="173" t="n"/>
      <c r="K31" s="189">
        <f>IF('Fans'!L2505="","",'Fans'!L2505)</f>
        <v/>
      </c>
      <c r="L31" s="173" t="n"/>
      <c r="M31" s="49">
        <f>IF(OR(K31="",I31="",I31=0),"",K31/I31)</f>
        <v/>
      </c>
    </row>
    <row r="32" hidden="1" ht="13.35" customHeight="1" s="162">
      <c r="B32" s="11">
        <f>IF('{Equipment Data Entry}'!B32=0,"",'{Equipment Data Entry}'!B32)</f>
        <v/>
      </c>
      <c r="C32" s="189">
        <f>IF('RTUs'!K2610="","",'RTUs'!K2610)</f>
        <v/>
      </c>
      <c r="D32" s="173" t="n"/>
      <c r="E32" s="189">
        <f>IF('RTUs'!L2610="","",'RTUs'!L2610)</f>
        <v/>
      </c>
      <c r="F32" s="173" t="n"/>
      <c r="G32" s="49">
        <f>IF(OR(E32="",C32="",C32=0),"",E32/C32)</f>
        <v/>
      </c>
      <c r="H32" s="11">
        <f>IF('{Equipment Data Entry}'!B106=0,"",'{Equipment Data Entry}'!B106)</f>
        <v/>
      </c>
      <c r="I32" s="189">
        <f>IF('Fans'!K2609="","",'Fans'!K2609)</f>
        <v/>
      </c>
      <c r="J32" s="173" t="n"/>
      <c r="K32" s="189">
        <f>IF('Fans'!L2609="","",'Fans'!L2609)</f>
        <v/>
      </c>
      <c r="L32" s="173" t="n"/>
      <c r="M32" s="49">
        <f>IF(OR(K32="",I32="",I32=0),"",K32/I32)</f>
        <v/>
      </c>
    </row>
    <row r="33" hidden="1" ht="13.35" customHeight="1" s="162">
      <c r="B33" s="11">
        <f>IF('{Equipment Data Entry}'!B33=0,"",'{Equipment Data Entry}'!B33)</f>
        <v/>
      </c>
      <c r="C33" s="189">
        <f>IF('RTUs'!K2714="","",'RTUs'!K2714)</f>
        <v/>
      </c>
      <c r="D33" s="173" t="n"/>
      <c r="E33" s="189">
        <f>IF('RTUs'!L2714="","",'RTUs'!L2714)</f>
        <v/>
      </c>
      <c r="F33" s="173" t="n"/>
      <c r="G33" s="49">
        <f>IF(OR(E33="",C33="",C33=0),"",E33/C33)</f>
        <v/>
      </c>
      <c r="H33" s="11">
        <f>IF('{Equipment Data Entry}'!B107=0,"",'{Equipment Data Entry}'!B107)</f>
        <v/>
      </c>
      <c r="I33" s="189">
        <f>IF('Fans'!K2713="","",'Fans'!K2713)</f>
        <v/>
      </c>
      <c r="J33" s="173" t="n"/>
      <c r="K33" s="189">
        <f>IF('Fans'!L2713="","",'Fans'!L2713)</f>
        <v/>
      </c>
      <c r="L33" s="173" t="n"/>
      <c r="M33" s="49">
        <f>IF(OR(K33="",I33="",I33=0),"",K33/I33)</f>
        <v/>
      </c>
    </row>
    <row r="34" hidden="1" ht="13.35" customHeight="1" s="162">
      <c r="B34" s="11">
        <f>IF('{Equipment Data Entry}'!B34=0,"",'{Equipment Data Entry}'!B34)</f>
        <v/>
      </c>
      <c r="C34" s="189">
        <f>IF('RTUs'!K2818="","",'RTUs'!K2818)</f>
        <v/>
      </c>
      <c r="D34" s="173" t="n"/>
      <c r="E34" s="189">
        <f>IF('RTUs'!L2818="","",'RTUs'!L2818)</f>
        <v/>
      </c>
      <c r="F34" s="173" t="n"/>
      <c r="G34" s="49">
        <f>IF(OR(E34="",C34="",C34=0),"",E34/C34)</f>
        <v/>
      </c>
      <c r="H34" s="11">
        <f>IF('{Equipment Data Entry}'!B108=0,"",'{Equipment Data Entry}'!B108)</f>
        <v/>
      </c>
      <c r="I34" s="189">
        <f>IF('Fans'!K2817="","",'Fans'!K2817)</f>
        <v/>
      </c>
      <c r="J34" s="173" t="n"/>
      <c r="K34" s="189">
        <f>IF('Fans'!L2817="","",'Fans'!L2817)</f>
        <v/>
      </c>
      <c r="L34" s="173" t="n"/>
      <c r="M34" s="49">
        <f>IF(OR(K34="",I34="",I34=0),"",K34/I34)</f>
        <v/>
      </c>
    </row>
    <row r="35" hidden="1" ht="13.35" customHeight="1" s="162">
      <c r="B35" s="11">
        <f>IF('{Equipment Data Entry}'!B35=0,"",'{Equipment Data Entry}'!B35)</f>
        <v/>
      </c>
      <c r="C35" s="189">
        <f>IF('RTUs'!K2922="","",'RTUs'!K2922)</f>
        <v/>
      </c>
      <c r="D35" s="173" t="n"/>
      <c r="E35" s="189">
        <f>IF('RTUs'!L2922="","",'RTUs'!L2922)</f>
        <v/>
      </c>
      <c r="F35" s="173" t="n"/>
      <c r="G35" s="49">
        <f>IF(OR(E35="",C35="",C35=0),"",E35/C35)</f>
        <v/>
      </c>
      <c r="H35" s="11">
        <f>IF('{Equipment Data Entry}'!B109=0,"",'{Equipment Data Entry}'!B109)</f>
        <v/>
      </c>
      <c r="I35" s="189">
        <f>IF('Fans'!K2921="","",'Fans'!K2921)</f>
        <v/>
      </c>
      <c r="J35" s="173" t="n"/>
      <c r="K35" s="189">
        <f>IF('Fans'!L2921="","",'Fans'!L2921)</f>
        <v/>
      </c>
      <c r="L35" s="173" t="n"/>
      <c r="M35" s="49">
        <f>IF(OR(K35="",I35="",I35=0),"",K35/I35)</f>
        <v/>
      </c>
    </row>
    <row r="36" hidden="1" ht="13.35" customHeight="1" s="162">
      <c r="B36" s="11">
        <f>IF('{Equipment Data Entry}'!B36=0,"",'{Equipment Data Entry}'!B36)</f>
        <v/>
      </c>
      <c r="C36" s="189">
        <f>IF('RTUs'!K3026="","",'RTUs'!K3026)</f>
        <v/>
      </c>
      <c r="D36" s="173" t="n"/>
      <c r="E36" s="189">
        <f>IF('RTUs'!L3026="","",'RTUs'!L3026)</f>
        <v/>
      </c>
      <c r="F36" s="173" t="n"/>
      <c r="G36" s="49">
        <f>IF(OR(E36="",C36="",C36=0),"",E36/C36)</f>
        <v/>
      </c>
      <c r="H36" s="11">
        <f>IF('{Equipment Data Entry}'!B110=0,"",'{Equipment Data Entry}'!B110)</f>
        <v/>
      </c>
      <c r="I36" s="189">
        <f>IF('Fans'!K3025="","",'Fans'!K3025)</f>
        <v/>
      </c>
      <c r="J36" s="173" t="n"/>
      <c r="K36" s="189">
        <f>IF('Fans'!L3025="","",'Fans'!L3025)</f>
        <v/>
      </c>
      <c r="L36" s="173" t="n"/>
      <c r="M36" s="49">
        <f>IF(OR(K36="",I36="",I36=0),"",K36/I36)</f>
        <v/>
      </c>
    </row>
    <row r="37" hidden="1" ht="13.35" customHeight="1" s="162">
      <c r="B37" s="11">
        <f>IF('{Equipment Data Entry}'!B37=0,"",'{Equipment Data Entry}'!B37)</f>
        <v/>
      </c>
      <c r="C37" s="189">
        <f>IF('RTUs'!K3130="","",'RTUs'!K3130)</f>
        <v/>
      </c>
      <c r="D37" s="173" t="n"/>
      <c r="E37" s="189">
        <f>IF('RTUs'!L3130="","",'RTUs'!L3130)</f>
        <v/>
      </c>
      <c r="F37" s="173" t="n"/>
      <c r="G37" s="49">
        <f>IF(OR(E37="",C37="",C37=0),"",E37/C37)</f>
        <v/>
      </c>
      <c r="H37" s="11">
        <f>IF('{Equipment Data Entry}'!B111=0,"",'{Equipment Data Entry}'!B111)</f>
        <v/>
      </c>
      <c r="I37" s="189">
        <f>IF('Fans'!K3129="","",'Fans'!K3129)</f>
        <v/>
      </c>
      <c r="J37" s="173" t="n"/>
      <c r="K37" s="189">
        <f>IF('Fans'!L3129="","",'Fans'!L3129)</f>
        <v/>
      </c>
      <c r="L37" s="173" t="n"/>
      <c r="M37" s="49">
        <f>IF(OR(K37="",I37="",I37=0),"",K37/I37)</f>
        <v/>
      </c>
    </row>
    <row r="38" hidden="1" ht="13.35" customHeight="1" s="162">
      <c r="B38" s="11">
        <f>IF('{Equipment Data Entry}'!B38=0,"",'{Equipment Data Entry}'!B38)</f>
        <v/>
      </c>
      <c r="C38" s="189">
        <f>IF('RTUs'!K3234="","",'RTUs'!K3234)</f>
        <v/>
      </c>
      <c r="D38" s="173" t="n"/>
      <c r="E38" s="189">
        <f>IF('RTUs'!L3234="","",'RTUs'!L3234)</f>
        <v/>
      </c>
      <c r="F38" s="173" t="n"/>
      <c r="G38" s="49">
        <f>IF(OR(E38="",C38="",C38=0),"",E38/C38)</f>
        <v/>
      </c>
      <c r="H38" s="11">
        <f>IF('{Equipment Data Entry}'!B112=0,"",'{Equipment Data Entry}'!B112)</f>
        <v/>
      </c>
      <c r="I38" s="189">
        <f>IF('Fans'!K3233="","",'Fans'!K3233)</f>
        <v/>
      </c>
      <c r="J38" s="173" t="n"/>
      <c r="K38" s="189">
        <f>IF('Fans'!L3233="","",'Fans'!L3233)</f>
        <v/>
      </c>
      <c r="L38" s="173" t="n"/>
      <c r="M38" s="49">
        <f>IF(OR(K38="",I38="",I38=0),"",K38/I38)</f>
        <v/>
      </c>
    </row>
    <row r="39" hidden="1" ht="13.35" customHeight="1" s="162">
      <c r="B39" s="11">
        <f>IF('{Equipment Data Entry}'!B39=0,"",'{Equipment Data Entry}'!B39)</f>
        <v/>
      </c>
      <c r="C39" s="189">
        <f>IF('RTUs'!K3338="","",'RTUs'!K3338)</f>
        <v/>
      </c>
      <c r="D39" s="173" t="n"/>
      <c r="E39" s="189">
        <f>IF('RTUs'!L3338="","",'RTUs'!L3338)</f>
        <v/>
      </c>
      <c r="F39" s="173" t="n"/>
      <c r="G39" s="49">
        <f>IF(OR(E39="",C39="",C39=0),"",E39/C39)</f>
        <v/>
      </c>
      <c r="H39" s="11">
        <f>IF('{Equipment Data Entry}'!B113=0,"",'{Equipment Data Entry}'!B113)</f>
        <v/>
      </c>
      <c r="I39" s="189">
        <f>IF('Fans'!K3337="","",'Fans'!K3337)</f>
        <v/>
      </c>
      <c r="J39" s="173" t="n"/>
      <c r="K39" s="189">
        <f>IF('Fans'!L3337="","",'Fans'!L3337)</f>
        <v/>
      </c>
      <c r="L39" s="173" t="n"/>
      <c r="M39" s="49">
        <f>IF(OR(K39="",I39="",I39=0),"",K39/I39)</f>
        <v/>
      </c>
    </row>
    <row r="40" hidden="1" ht="13.35" customHeight="1" s="162">
      <c r="B40" s="11">
        <f>IF('{Equipment Data Entry}'!B40=0,"",'{Equipment Data Entry}'!B40)</f>
        <v/>
      </c>
      <c r="C40" s="189">
        <f>IF('RTUs'!K3442="","",'RTUs'!K3442)</f>
        <v/>
      </c>
      <c r="D40" s="173" t="n"/>
      <c r="E40" s="189">
        <f>IF('RTUs'!L3442="","",'RTUs'!L3442)</f>
        <v/>
      </c>
      <c r="F40" s="173" t="n"/>
      <c r="G40" s="49">
        <f>IF(OR(E40="",C40="",C40=0),"",E40/C40)</f>
        <v/>
      </c>
      <c r="H40" s="11">
        <f>IF('{Equipment Data Entry}'!B114=0,"",'{Equipment Data Entry}'!B114)</f>
        <v/>
      </c>
      <c r="I40" s="189">
        <f>IF('Fans'!K3441="","",'Fans'!K3441)</f>
        <v/>
      </c>
      <c r="J40" s="173" t="n"/>
      <c r="K40" s="189">
        <f>IF('Fans'!L3441="","",'Fans'!L3441)</f>
        <v/>
      </c>
      <c r="L40" s="173" t="n"/>
      <c r="M40" s="49">
        <f>IF(OR(K40="",I40="",I40=0),"",K40/I40)</f>
        <v/>
      </c>
    </row>
    <row r="41" hidden="1" ht="13.35" customHeight="1" s="162">
      <c r="B41" s="11">
        <f>IF('{Equipment Data Entry}'!B41=0,"",'{Equipment Data Entry}'!B41)</f>
        <v/>
      </c>
      <c r="C41" s="189">
        <f>IF('RTUs'!K3546="","",'RTUs'!K3546)</f>
        <v/>
      </c>
      <c r="D41" s="173" t="n"/>
      <c r="E41" s="189">
        <f>IF('RTUs'!L3546="","",'RTUs'!L3546)</f>
        <v/>
      </c>
      <c r="F41" s="173" t="n"/>
      <c r="G41" s="49">
        <f>IF(OR(E41="",C41="",C41=0),"",E41/C41)</f>
        <v/>
      </c>
      <c r="H41" s="11">
        <f>IF('{Equipment Data Entry}'!B115=0,"",'{Equipment Data Entry}'!B115)</f>
        <v/>
      </c>
      <c r="I41" s="189">
        <f>IF('Fans'!K3545="","",'Fans'!K3545)</f>
        <v/>
      </c>
      <c r="J41" s="173" t="n"/>
      <c r="K41" s="189">
        <f>IF('Fans'!L3545="","",'Fans'!L3545)</f>
        <v/>
      </c>
      <c r="L41" s="173" t="n"/>
      <c r="M41" s="49">
        <f>IF(OR(K41="",I41="",I41=0),"",K41/I41)</f>
        <v/>
      </c>
    </row>
    <row r="42" hidden="1" ht="13.35" customHeight="1" s="162">
      <c r="B42" s="11">
        <f>IF('{Equipment Data Entry}'!B42=0,"",'{Equipment Data Entry}'!B42)</f>
        <v/>
      </c>
      <c r="C42" s="189">
        <f>IF('RTUs'!K3650="","",'RTUs'!K3650)</f>
        <v/>
      </c>
      <c r="D42" s="173" t="n"/>
      <c r="E42" s="189">
        <f>IF('RTUs'!L3650="","",'RTUs'!L3650)</f>
        <v/>
      </c>
      <c r="F42" s="173" t="n"/>
      <c r="G42" s="49">
        <f>IF(OR(E42="",C42="",C42=0),"",E42/C42)</f>
        <v/>
      </c>
      <c r="H42" s="11">
        <f>IF('{Equipment Data Entry}'!B116=0,"",'{Equipment Data Entry}'!B116)</f>
        <v/>
      </c>
      <c r="I42" s="189">
        <f>IF('Fans'!K3649="","",'Fans'!K3649)</f>
        <v/>
      </c>
      <c r="J42" s="173" t="n"/>
      <c r="K42" s="189">
        <f>IF('Fans'!L3649="","",'Fans'!L3649)</f>
        <v/>
      </c>
      <c r="L42" s="173" t="n"/>
      <c r="M42" s="49">
        <f>IF(OR(K42="",I42="",I42=0),"",K42/I42)</f>
        <v/>
      </c>
    </row>
    <row r="43" hidden="1" ht="13.35" customHeight="1" s="162">
      <c r="B43" s="11">
        <f>IF('{Equipment Data Entry}'!B43=0,"",'{Equipment Data Entry}'!B43)</f>
        <v/>
      </c>
      <c r="C43" s="189">
        <f>IF('RTUs'!K3754="","",'RTUs'!K3754)</f>
        <v/>
      </c>
      <c r="D43" s="173" t="n"/>
      <c r="E43" s="189">
        <f>IF('RTUs'!L3754="","",'RTUs'!L3754)</f>
        <v/>
      </c>
      <c r="F43" s="173" t="n"/>
      <c r="G43" s="49">
        <f>IF(OR(E43="",C43="",C43=0),"",E43/C43)</f>
        <v/>
      </c>
      <c r="H43" s="11">
        <f>IF('{Equipment Data Entry}'!B117=0,"",'{Equipment Data Entry}'!B117)</f>
        <v/>
      </c>
      <c r="I43" s="189">
        <f>IF('Fans'!K3753="","",'Fans'!K3753)</f>
        <v/>
      </c>
      <c r="J43" s="173" t="n"/>
      <c r="K43" s="189">
        <f>IF('Fans'!L3753="","",'Fans'!L3753)</f>
        <v/>
      </c>
      <c r="L43" s="173" t="n"/>
      <c r="M43" s="49">
        <f>IF(OR(K43="",I43="",I43=0),"",K43/I43)</f>
        <v/>
      </c>
    </row>
    <row r="44" hidden="1" ht="13.35" customHeight="1" s="162">
      <c r="B44" s="11">
        <f>IF('{Equipment Data Entry}'!B44=0,"",'{Equipment Data Entry}'!B44)</f>
        <v/>
      </c>
      <c r="C44" s="189">
        <f>IF('RTUs'!K3858="","",'RTUs'!K3858)</f>
        <v/>
      </c>
      <c r="D44" s="173" t="n"/>
      <c r="E44" s="189">
        <f>IF('RTUs'!L3858="","",'RTUs'!L3858)</f>
        <v/>
      </c>
      <c r="F44" s="173" t="n"/>
      <c r="G44" s="49">
        <f>IF(OR(E44="",C44="",C44=0),"",E44/C44)</f>
        <v/>
      </c>
      <c r="H44" s="11">
        <f>IF('{Equipment Data Entry}'!B118=0,"",'{Equipment Data Entry}'!B118)</f>
        <v/>
      </c>
      <c r="I44" s="189">
        <f>IF('Fans'!K3857="","",'Fans'!K3857)</f>
        <v/>
      </c>
      <c r="J44" s="173" t="n"/>
      <c r="K44" s="189">
        <f>IF('Fans'!L3857="","",'Fans'!L3857)</f>
        <v/>
      </c>
      <c r="L44" s="173" t="n"/>
      <c r="M44" s="49">
        <f>IF(OR(K44="",I44="",I44=0),"",K44/I44)</f>
        <v/>
      </c>
    </row>
    <row r="45" hidden="1" ht="13.35" customHeight="1" s="162">
      <c r="B45" s="11">
        <f>IF('{Equipment Data Entry}'!B45=0,"",'{Equipment Data Entry}'!B45)</f>
        <v/>
      </c>
      <c r="C45" s="189">
        <f>IF('RTUs'!K3962="","",'RTUs'!K3962)</f>
        <v/>
      </c>
      <c r="D45" s="173" t="n"/>
      <c r="E45" s="189">
        <f>IF('RTUs'!L3962="","",'RTUs'!L3962)</f>
        <v/>
      </c>
      <c r="F45" s="173" t="n"/>
      <c r="G45" s="49">
        <f>IF(OR(E45="",C45="",C45=0),"",E45/C45)</f>
        <v/>
      </c>
      <c r="H45" s="11">
        <f>IF('{Equipment Data Entry}'!B119=0,"",'{Equipment Data Entry}'!B119)</f>
        <v/>
      </c>
      <c r="I45" s="189">
        <f>IF('Fans'!K3961="","",'Fans'!K3961)</f>
        <v/>
      </c>
      <c r="J45" s="173" t="n"/>
      <c r="K45" s="189">
        <f>IF('Fans'!L3961="","",'Fans'!L3961)</f>
        <v/>
      </c>
      <c r="L45" s="173" t="n"/>
      <c r="M45" s="49">
        <f>IF(OR(K45="",I45="",I45=0),"",K45/I45)</f>
        <v/>
      </c>
    </row>
    <row r="46" hidden="1" ht="13.35" customHeight="1" s="162">
      <c r="B46" s="11">
        <f>IF('{Equipment Data Entry}'!B46=0,"",'{Equipment Data Entry}'!B46)</f>
        <v/>
      </c>
      <c r="C46" s="189">
        <f>IF('RTUs'!K4066="","",'RTUs'!K4066)</f>
        <v/>
      </c>
      <c r="D46" s="173" t="n"/>
      <c r="E46" s="189">
        <f>IF('RTUs'!L4066="","",'RTUs'!L4066)</f>
        <v/>
      </c>
      <c r="F46" s="173" t="n"/>
      <c r="G46" s="49">
        <f>IF(OR(E46="",C46="",C46=0),"",E46/C46)</f>
        <v/>
      </c>
      <c r="H46" s="11">
        <f>IF('{Equipment Data Entry}'!B120=0,"",'{Equipment Data Entry}'!B120)</f>
        <v/>
      </c>
      <c r="I46" s="189">
        <f>IF('Fans'!K4065="","",'Fans'!K4065)</f>
        <v/>
      </c>
      <c r="J46" s="173" t="n"/>
      <c r="K46" s="189">
        <f>IF('Fans'!L4065="","",'Fans'!L4065)</f>
        <v/>
      </c>
      <c r="L46" s="173" t="n"/>
      <c r="M46" s="49">
        <f>IF(OR(K46="",I46="",I46=0),"",K46/I46)</f>
        <v/>
      </c>
    </row>
    <row r="47" ht="13.35" customHeight="1" s="162">
      <c r="B47" s="11">
        <f>IF('{Equipment Data Entry}'!B52=0,"",'{Equipment Data Entry}'!B52)</f>
        <v/>
      </c>
      <c r="C47" s="189">
        <f>IF('MAUs'!K9="","",'MAUs'!K9)</f>
        <v/>
      </c>
      <c r="D47" s="173" t="n"/>
      <c r="E47" s="189">
        <f>IF('MAUs'!L9="","",'MAUs'!L9)</f>
        <v/>
      </c>
      <c r="F47" s="173" t="n"/>
      <c r="G47" s="49">
        <f>IF(OR(E47="",C47="",C47=0),"",E47/C47)</f>
        <v/>
      </c>
      <c r="H47" s="11" t="n"/>
      <c r="I47" s="189" t="n"/>
      <c r="J47" s="173" t="n"/>
      <c r="K47" s="189" t="n"/>
      <c r="L47" s="173" t="n"/>
      <c r="M47" s="49" t="n"/>
    </row>
    <row r="48" ht="13.35" customHeight="1" s="162">
      <c r="B48" s="11">
        <f>IF('{Equipment Data Entry}'!B53=0,"",'{Equipment Data Entry}'!B53)</f>
        <v/>
      </c>
      <c r="C48" s="189">
        <f>IF('MAUs'!K113="","",'MAUs'!K113)</f>
        <v/>
      </c>
      <c r="D48" s="173" t="n"/>
      <c r="E48" s="189">
        <f>IF('MAUs'!L113="","",'MAUs'!L113)</f>
        <v/>
      </c>
      <c r="F48" s="173" t="n"/>
      <c r="G48" s="49">
        <f>IF(OR(E48="",C48="",C48=0),"",E48/C48)</f>
        <v/>
      </c>
      <c r="H48" s="11" t="n"/>
      <c r="I48" s="189" t="n"/>
      <c r="J48" s="173" t="n"/>
      <c r="K48" s="189" t="n"/>
      <c r="L48" s="173" t="n"/>
      <c r="M48" s="49" t="n"/>
    </row>
    <row r="49" ht="13.35" customHeight="1" s="162">
      <c r="B49" s="11">
        <f>IF('{Equipment Data Entry}'!B54=0,"",'{Equipment Data Entry}'!B54)</f>
        <v/>
      </c>
      <c r="C49" s="189">
        <f>IF('MAUs'!K217="","",'MAUs'!K217)</f>
        <v/>
      </c>
      <c r="D49" s="173" t="n"/>
      <c r="E49" s="189">
        <f>IF('MAUs'!L217="","",'MAUs'!L217)</f>
        <v/>
      </c>
      <c r="F49" s="173" t="n"/>
      <c r="G49" s="49">
        <f>IF(OR(E49="",C49="",C49=0),"",E49/C49)</f>
        <v/>
      </c>
      <c r="H49" s="11" t="n"/>
      <c r="I49" s="189" t="n"/>
      <c r="J49" s="173" t="n"/>
      <c r="K49" s="189" t="n"/>
      <c r="L49" s="173" t="n"/>
      <c r="M49" s="49" t="n"/>
    </row>
    <row r="50" ht="13.35" customHeight="1" s="162">
      <c r="B50" s="11">
        <f>IF('{Equipment Data Entry}'!B55=0,"",'{Equipment Data Entry}'!B55)</f>
        <v/>
      </c>
      <c r="C50" s="189">
        <f>IF('MAUs'!K321="","",'MAUs'!K321)</f>
        <v/>
      </c>
      <c r="D50" s="173" t="n"/>
      <c r="E50" s="189">
        <f>IF('MAUs'!L321="","",'MAUs'!L321)</f>
        <v/>
      </c>
      <c r="F50" s="173" t="n"/>
      <c r="G50" s="49">
        <f>IF(OR(E50="",C50="",C50=0),"",E50/C50)</f>
        <v/>
      </c>
      <c r="H50" s="11" t="n"/>
      <c r="I50" s="189" t="n"/>
      <c r="J50" s="173" t="n"/>
      <c r="K50" s="189" t="n"/>
      <c r="L50" s="173" t="n"/>
      <c r="M50" s="49" t="n"/>
    </row>
    <row r="51" ht="13.35" customHeight="1" s="162">
      <c r="B51" s="11">
        <f>IF('{Equipment Data Entry}'!B56=0,"",'{Equipment Data Entry}'!B56)</f>
        <v/>
      </c>
      <c r="C51" s="189">
        <f>IF('MAUs'!K425="","",'MAUs'!K425)</f>
        <v/>
      </c>
      <c r="D51" s="173" t="n"/>
      <c r="E51" s="189">
        <f>IF('MAUs'!L425="","",'MAUs'!L425)</f>
        <v/>
      </c>
      <c r="F51" s="173" t="n"/>
      <c r="G51" s="49">
        <f>IF(OR(E51="",C51="",C51=0),"",E51/C51)</f>
        <v/>
      </c>
      <c r="H51" s="11" t="n"/>
      <c r="I51" s="189" t="n"/>
      <c r="J51" s="173" t="n"/>
      <c r="K51" s="189" t="n"/>
      <c r="L51" s="173" t="n"/>
      <c r="M51" s="49" t="n"/>
    </row>
    <row r="52" hidden="1" ht="13.35" customHeight="1" s="162">
      <c r="B52" s="11">
        <f>IF('{Equipment Data Entry}'!B57=0,"",'{Equipment Data Entry}'!B57)</f>
        <v/>
      </c>
      <c r="C52" s="189">
        <f>IF('MAUs'!K529="","",'MAUs'!K529)</f>
        <v/>
      </c>
      <c r="D52" s="173" t="n"/>
      <c r="E52" s="189">
        <f>IF('MAUs'!L529="","",'MAUs'!L529)</f>
        <v/>
      </c>
      <c r="F52" s="173" t="n"/>
      <c r="G52" s="49">
        <f>IF(OR(E52="",C52="",C52=0),"",E52/C52)</f>
        <v/>
      </c>
      <c r="H52" s="11" t="n"/>
      <c r="I52" s="189" t="n"/>
      <c r="J52" s="173" t="n"/>
      <c r="K52" s="189" t="n"/>
      <c r="L52" s="173" t="n"/>
      <c r="M52" s="49" t="n"/>
    </row>
    <row r="53" hidden="1" ht="13.35" customHeight="1" s="162">
      <c r="B53" s="11">
        <f>IF('{Equipment Data Entry}'!B58=0,"",'{Equipment Data Entry}'!B58)</f>
        <v/>
      </c>
      <c r="C53" s="189">
        <f>IF('MAUs'!K633="","",'MAUs'!K633)</f>
        <v/>
      </c>
      <c r="D53" s="173" t="n"/>
      <c r="E53" s="189">
        <f>IF('MAUs'!L633="","",'MAUs'!L633)</f>
        <v/>
      </c>
      <c r="F53" s="173" t="n"/>
      <c r="G53" s="49">
        <f>IF(OR(E53="",C53="",C53=0),"",E53/C53)</f>
        <v/>
      </c>
      <c r="H53" s="11" t="n"/>
      <c r="I53" s="189" t="n"/>
      <c r="J53" s="173" t="n"/>
      <c r="K53" s="189" t="n"/>
      <c r="L53" s="173" t="n"/>
      <c r="M53" s="49" t="n"/>
    </row>
    <row r="54" hidden="1" ht="13.35" customHeight="1" s="162">
      <c r="B54" s="11">
        <f>IF('{Equipment Data Entry}'!B59=0,"",'{Equipment Data Entry}'!B59)</f>
        <v/>
      </c>
      <c r="C54" s="189">
        <f>IF('MAUs'!K737="","",'MAUs'!K737)</f>
        <v/>
      </c>
      <c r="D54" s="173" t="n"/>
      <c r="E54" s="189">
        <f>IF('MAUs'!L737="","",'MAUs'!L737)</f>
        <v/>
      </c>
      <c r="F54" s="173" t="n"/>
      <c r="G54" s="49">
        <f>IF(OR(E54="",C54="",C54=0),"",E54/C54)</f>
        <v/>
      </c>
      <c r="H54" s="11" t="n"/>
      <c r="I54" s="189" t="n"/>
      <c r="J54" s="173" t="n"/>
      <c r="K54" s="189" t="n"/>
      <c r="L54" s="173" t="n"/>
      <c r="M54" s="49" t="n"/>
    </row>
    <row r="55" hidden="1" ht="13.35" customHeight="1" s="162">
      <c r="B55" s="11">
        <f>IF('{Equipment Data Entry}'!B60=0,"",'{Equipment Data Entry}'!B60)</f>
        <v/>
      </c>
      <c r="C55" s="189">
        <f>IF('MAUs'!K841="","",'MAUs'!K841)</f>
        <v/>
      </c>
      <c r="D55" s="173" t="n"/>
      <c r="E55" s="189">
        <f>IF('MAUs'!L841="","",'MAUs'!L841)</f>
        <v/>
      </c>
      <c r="F55" s="173" t="n"/>
      <c r="G55" s="49">
        <f>IF(OR(E55="",C55="",C55=0),"",E55/C55)</f>
        <v/>
      </c>
      <c r="H55" s="11" t="n"/>
      <c r="I55" s="189" t="n"/>
      <c r="J55" s="173" t="n"/>
      <c r="K55" s="189" t="n"/>
      <c r="L55" s="173" t="n"/>
      <c r="M55" s="49" t="n"/>
    </row>
    <row r="56" hidden="1" ht="13.35" customHeight="1" s="162">
      <c r="B56" s="11">
        <f>IF('{Equipment Data Entry}'!B61=0,"",'{Equipment Data Entry}'!B61)</f>
        <v/>
      </c>
      <c r="C56" s="189">
        <f>IF('MAUs'!K945="","",'MAUs'!K945)</f>
        <v/>
      </c>
      <c r="D56" s="173" t="n"/>
      <c r="E56" s="189">
        <f>IF('MAUs'!L945="","",'MAUs'!L945)</f>
        <v/>
      </c>
      <c r="F56" s="173" t="n"/>
      <c r="G56" s="49">
        <f>IF(OR(E56="",C56="",C56=0),"",E56/C56)</f>
        <v/>
      </c>
      <c r="H56" s="11" t="n"/>
      <c r="I56" s="189" t="n"/>
      <c r="J56" s="173" t="n"/>
      <c r="K56" s="189" t="n"/>
      <c r="L56" s="173" t="n"/>
      <c r="M56" s="49" t="n"/>
    </row>
    <row r="57" ht="13.35" customHeight="1" s="162" thickBot="1">
      <c r="B57" s="11">
        <f>IF('{Equipment Data Entry}'!B65="","",'{Equipment Data Entry}'!B65)</f>
        <v/>
      </c>
      <c r="C57" s="189">
        <f>IF('ERVs'!K9="","",'ERVs'!K9)</f>
        <v/>
      </c>
      <c r="D57" s="173" t="n"/>
      <c r="E57" s="189">
        <f>IF('ERVs'!L9="","",'ERVs'!L9)</f>
        <v/>
      </c>
      <c r="F57" s="173" t="n"/>
      <c r="G57" s="49">
        <f>IF(OR(E57="",C57="",C57=0),"",E57/C57)</f>
        <v/>
      </c>
      <c r="H57" s="11">
        <f>IF('{Equipment Data Entry}'!B65="","",'{Equipment Data Entry}'!B65)</f>
        <v/>
      </c>
      <c r="I57" s="189">
        <f>IF('ERVs'!K10="","",'ERVs'!K10)</f>
        <v/>
      </c>
      <c r="J57" s="173" t="n"/>
      <c r="K57" s="189">
        <f>IF('ERVs'!L10="","",'ERVs'!L10)</f>
        <v/>
      </c>
      <c r="L57" s="173" t="n"/>
      <c r="M57" s="49">
        <f>IF(OR(K57="",I57="",I57=0),"",K57/I57)</f>
        <v/>
      </c>
    </row>
    <row r="58" ht="13.35" customHeight="1" s="162">
      <c r="B58" s="11">
        <f>IF('{Equipment Data Entry}'!B66="","",'{Equipment Data Entry}'!B66)</f>
        <v/>
      </c>
      <c r="C58" s="189">
        <f>IF('ERVs'!K113="","",'ERVs'!K113)</f>
        <v/>
      </c>
      <c r="D58" s="173" t="n"/>
      <c r="E58" s="189">
        <f>IF('ERVs'!L113="","",'ERVs'!L113)</f>
        <v/>
      </c>
      <c r="F58" s="173" t="n"/>
      <c r="G58" s="49">
        <f>IF(OR(E58="",C58="",C58=0),"",E58/C58)</f>
        <v/>
      </c>
      <c r="H58" s="11">
        <f>IF('{Equipment Data Entry}'!B66="","",'{Equipment Data Entry}'!B66)</f>
        <v/>
      </c>
      <c r="I58" s="189">
        <f>IF('ERVs'!K114="","",'ERVs'!K114)</f>
        <v/>
      </c>
      <c r="J58" s="173" t="n"/>
      <c r="K58" s="189">
        <f>IF('ERVs'!L114="","",'ERVs'!L114)</f>
        <v/>
      </c>
      <c r="L58" s="173" t="n"/>
      <c r="M58" s="49">
        <f>IF(OR(K58="",I58="",I58=0),"",K58/I58)</f>
        <v/>
      </c>
    </row>
    <row r="59" hidden="1" ht="13.35" customHeight="1" s="162">
      <c r="B59" s="11">
        <f>IF('{Equipment Data Entry}'!B67="","",'{Equipment Data Entry}'!B67)</f>
        <v/>
      </c>
      <c r="C59" s="189">
        <f>IF('ERVs'!K217="","",'ERVs'!K217)</f>
        <v/>
      </c>
      <c r="D59" s="173" t="n"/>
      <c r="E59" s="189">
        <f>IF('ERVs'!L217="","",'ERVs'!L217)</f>
        <v/>
      </c>
      <c r="F59" s="173" t="n"/>
      <c r="G59" s="49">
        <f>IF(OR(E59="",C59="",C59=0),"",E59/C59)</f>
        <v/>
      </c>
      <c r="H59" s="11">
        <f>IF('{Equipment Data Entry}'!B67="","",'{Equipment Data Entry}'!B67)</f>
        <v/>
      </c>
      <c r="I59" s="189">
        <f>IF('ERVs'!K218="","",'ERVs'!K218)</f>
        <v/>
      </c>
      <c r="J59" s="173" t="n"/>
      <c r="K59" s="189">
        <f>IF('ERVs'!L218="","",'ERVs'!L218)</f>
        <v/>
      </c>
      <c r="L59" s="173" t="n"/>
      <c r="M59" s="49">
        <f>IF(OR(K59="",I59="",I59=0),"",K59/I59)</f>
        <v/>
      </c>
    </row>
    <row r="60" hidden="1" ht="13.35" customHeight="1" s="162">
      <c r="B60" s="11">
        <f>IF('{Equipment Data Entry}'!B68="","",'{Equipment Data Entry}'!B68)</f>
        <v/>
      </c>
      <c r="C60" s="189">
        <f>IF('ERVs'!K321="","",'ERVs'!K321)</f>
        <v/>
      </c>
      <c r="D60" s="173" t="n"/>
      <c r="E60" s="189">
        <f>IF('ERVs'!L321="","",'ERVs'!L321)</f>
        <v/>
      </c>
      <c r="F60" s="173" t="n"/>
      <c r="G60" s="49">
        <f>IF(OR(E60="",C60="",C60=0),"",E60/C60)</f>
        <v/>
      </c>
      <c r="H60" s="11">
        <f>IF('{Equipment Data Entry}'!B68="","",'{Equipment Data Entry}'!B68)</f>
        <v/>
      </c>
      <c r="I60" s="189">
        <f>IF('ERVs'!K322="","",'ERVs'!K322)</f>
        <v/>
      </c>
      <c r="J60" s="173" t="n"/>
      <c r="K60" s="189">
        <f>IF('ERVs'!L322="","",'ERVs'!L322)</f>
        <v/>
      </c>
      <c r="L60" s="173" t="n"/>
      <c r="M60" s="49">
        <f>IF(OR(K60="",I60="",I60=0),"",K60/I60)</f>
        <v/>
      </c>
    </row>
    <row r="61" hidden="1" ht="13.35" customHeight="1" s="162">
      <c r="B61" s="11">
        <f>IF('{Equipment Data Entry}'!B69="","",'{Equipment Data Entry}'!B69)</f>
        <v/>
      </c>
      <c r="C61" s="189">
        <f>IF('ERVs'!K425="","",'ERVs'!K425)</f>
        <v/>
      </c>
      <c r="D61" s="173" t="n"/>
      <c r="E61" s="189">
        <f>IF('ERVs'!L425="","",'ERVs'!L425)</f>
        <v/>
      </c>
      <c r="F61" s="173" t="n"/>
      <c r="G61" s="49">
        <f>IF(OR(E61="",C61="",C61=0),"",E61/C61)</f>
        <v/>
      </c>
      <c r="H61" s="11">
        <f>IF('{Equipment Data Entry}'!B69="","",'{Equipment Data Entry}'!B69)</f>
        <v/>
      </c>
      <c r="I61" s="189">
        <f>IF('ERVs'!K426="","",'ERVs'!K426)</f>
        <v/>
      </c>
      <c r="J61" s="173" t="n"/>
      <c r="K61" s="189">
        <f>IF('ERVs'!L426="","",'ERVs'!L426)</f>
        <v/>
      </c>
      <c r="L61" s="173" t="n"/>
      <c r="M61" s="49">
        <f>IF(OR(K61="",I61="",I61=0),"",K61/I61)</f>
        <v/>
      </c>
    </row>
    <row r="62" hidden="1" ht="13.35" customHeight="1" s="162">
      <c r="B62" s="11">
        <f>IF('{Equipment Data Entry}'!B70="","",'{Equipment Data Entry}'!B70)</f>
        <v/>
      </c>
      <c r="C62" s="189">
        <f>IF('ERVs'!K529="","",'ERVs'!K529)</f>
        <v/>
      </c>
      <c r="D62" s="173" t="n"/>
      <c r="E62" s="189">
        <f>IF('ERVs'!L529="","",'ERVs'!L529)</f>
        <v/>
      </c>
      <c r="F62" s="173" t="n"/>
      <c r="G62" s="49">
        <f>IF(OR(E62="",C62="",C62=0),"",E62/C62)</f>
        <v/>
      </c>
      <c r="H62" s="11">
        <f>IF('{Equipment Data Entry}'!B70="","",'{Equipment Data Entry}'!B70)</f>
        <v/>
      </c>
      <c r="I62" s="189">
        <f>IF('ERVs'!K530="","",'ERVs'!K530)</f>
        <v/>
      </c>
      <c r="J62" s="173" t="n"/>
      <c r="K62" s="189">
        <f>IF('ERVs'!L530="","",'ERVs'!L530)</f>
        <v/>
      </c>
      <c r="L62" s="173" t="n"/>
      <c r="M62" s="49">
        <f>IF(OR(K62="",I62="",I62=0),"",K62/I62)</f>
        <v/>
      </c>
    </row>
    <row r="63" hidden="1" ht="13.35" customHeight="1" s="162">
      <c r="B63" s="11">
        <f>IF('{Equipment Data Entry}'!B71="","",'{Equipment Data Entry}'!B71)</f>
        <v/>
      </c>
      <c r="C63" s="189">
        <f>IF('ERVs'!K633="","",'ERVs'!K633)</f>
        <v/>
      </c>
      <c r="D63" s="173" t="n"/>
      <c r="E63" s="189">
        <f>IF('ERVs'!L633="","",'ERVs'!L633)</f>
        <v/>
      </c>
      <c r="F63" s="173" t="n"/>
      <c r="G63" s="49">
        <f>IF(OR(E63="",C63="",C63=0),"",E63/C63)</f>
        <v/>
      </c>
      <c r="H63" s="11">
        <f>IF('{Equipment Data Entry}'!B71="","",'{Equipment Data Entry}'!B71)</f>
        <v/>
      </c>
      <c r="I63" s="189">
        <f>IF('ERVs'!K634="","",'ERVs'!K634)</f>
        <v/>
      </c>
      <c r="J63" s="173" t="n"/>
      <c r="K63" s="189">
        <f>IF('ERVs'!L634="","",'ERVs'!L634)</f>
        <v/>
      </c>
      <c r="L63" s="173" t="n"/>
      <c r="M63" s="49">
        <f>IF(OR(K63="",I63="",I63=0),"",K63/I63)</f>
        <v/>
      </c>
    </row>
    <row r="64" hidden="1" ht="13.35" customHeight="1" s="162">
      <c r="B64" s="11">
        <f>IF('{Equipment Data Entry}'!B72="","",'{Equipment Data Entry}'!B72)</f>
        <v/>
      </c>
      <c r="C64" s="189">
        <f>IF('ERVs'!K737="","",'ERVs'!K737)</f>
        <v/>
      </c>
      <c r="D64" s="173" t="n"/>
      <c r="E64" s="189">
        <f>IF('ERVs'!L737="","",'ERVs'!L737)</f>
        <v/>
      </c>
      <c r="F64" s="173" t="n"/>
      <c r="G64" s="49">
        <f>IF(OR(E64="",C64="",C64=0),"",E64/C64)</f>
        <v/>
      </c>
      <c r="H64" s="11">
        <f>IF('{Equipment Data Entry}'!B72="","",'{Equipment Data Entry}'!B72)</f>
        <v/>
      </c>
      <c r="I64" s="189">
        <f>IF('ERVs'!K738="","",'ERVs'!K738)</f>
        <v/>
      </c>
      <c r="J64" s="173" t="n"/>
      <c r="K64" s="189">
        <f>IF('ERVs'!L738="","",'ERVs'!L738)</f>
        <v/>
      </c>
      <c r="L64" s="173" t="n"/>
      <c r="M64" s="49">
        <f>IF(OR(K64="",I64="",I64=0),"",K64/I64)</f>
        <v/>
      </c>
    </row>
    <row r="65" hidden="1" ht="13.35" customHeight="1" s="162">
      <c r="B65" s="11">
        <f>IF('{Equipment Data Entry}'!B73="","",'{Equipment Data Entry}'!B73)</f>
        <v/>
      </c>
      <c r="C65" s="189">
        <f>IF('ERVs'!K841="","",'ERVs'!K841)</f>
        <v/>
      </c>
      <c r="D65" s="173" t="n"/>
      <c r="E65" s="189">
        <f>IF('ERVs'!L841="","",'ERVs'!L841)</f>
        <v/>
      </c>
      <c r="F65" s="173" t="n"/>
      <c r="G65" s="49">
        <f>IF(OR(E65="",C65="",C65=0),"",E65/C65)</f>
        <v/>
      </c>
      <c r="H65" s="11">
        <f>IF('{Equipment Data Entry}'!B73="","",'{Equipment Data Entry}'!B73)</f>
        <v/>
      </c>
      <c r="I65" s="189">
        <f>IF('ERVs'!K842="","",'ERVs'!K842)</f>
        <v/>
      </c>
      <c r="J65" s="173" t="n"/>
      <c r="K65" s="189">
        <f>IF('ERVs'!L842="","",'ERVs'!L842)</f>
        <v/>
      </c>
      <c r="L65" s="173" t="n"/>
      <c r="M65" s="49">
        <f>IF(OR(K65="",I65="",I65=0),"",K65/I65)</f>
        <v/>
      </c>
    </row>
    <row r="66" hidden="1" ht="13.35" customHeight="1" s="162">
      <c r="B66" s="11">
        <f>IF('{Equipment Data Entry}'!B74="","",'{Equipment Data Entry}'!B74)</f>
        <v/>
      </c>
      <c r="C66" s="189">
        <f>IF('ERVs'!K945="","",'ERVs'!K945)</f>
        <v/>
      </c>
      <c r="D66" s="173" t="n"/>
      <c r="E66" s="189">
        <f>IF('ERVs'!L945="","",'ERVs'!L945)</f>
        <v/>
      </c>
      <c r="F66" s="173" t="n"/>
      <c r="G66" s="49">
        <f>IF(OR(E66="",C66="",C66=0),"",E66/C66)</f>
        <v/>
      </c>
      <c r="H66" s="11">
        <f>IF('{Equipment Data Entry}'!B74="","",'{Equipment Data Entry}'!B74)</f>
        <v/>
      </c>
      <c r="I66" s="189">
        <f>IF('ERVs'!K946="","",'ERVs'!K946)</f>
        <v/>
      </c>
      <c r="J66" s="173" t="n"/>
      <c r="K66" s="189">
        <f>IF('ERVs'!L946="","",'ERVs'!L946)</f>
        <v/>
      </c>
      <c r="L66" s="173" t="n"/>
      <c r="M66" s="49">
        <f>IF(OR(K66="",I66="",I66=0),"",K66/I66)</f>
        <v/>
      </c>
    </row>
    <row r="67" ht="13.35" customHeight="1" s="162">
      <c r="B67" s="12" t="inlineStr">
        <is>
          <t>Total</t>
        </is>
      </c>
      <c r="C67" s="197">
        <f>IF(SUM(C7:C66)=0,"",SUM(C7:C66))</f>
        <v/>
      </c>
      <c r="D67" s="412" t="n"/>
      <c r="E67" s="197">
        <f>IF(SUM(E7:E66)=0,"",SUM(E7:E66))</f>
        <v/>
      </c>
      <c r="F67" s="412" t="n"/>
      <c r="G67" s="50">
        <f>IF(OR(E67="",C67=0),"",E67/C67)</f>
        <v/>
      </c>
      <c r="H67" s="12" t="inlineStr">
        <is>
          <t>Total</t>
        </is>
      </c>
      <c r="I67" s="197">
        <f>IF(SUM(I7:I66)=0,"",SUM(I7:I66))</f>
        <v/>
      </c>
      <c r="J67" s="412" t="n"/>
      <c r="K67" s="197">
        <f>IF(SUM(K7:K66)=0,"",SUM(K7:K66))</f>
        <v/>
      </c>
      <c r="L67" s="412" t="n"/>
      <c r="M67" s="50">
        <f>IF(OR(K67="",I67=0),"",K67/I67)</f>
        <v/>
      </c>
    </row>
    <row r="68" s="162"/>
    <row r="69" ht="13.35" customHeight="1" s="162">
      <c r="C69" s="10" t="n"/>
      <c r="D69" s="10" t="n"/>
      <c r="E69" s="194" t="inlineStr">
        <is>
          <t>Design Building Balance</t>
        </is>
      </c>
      <c r="F69" s="159" t="n"/>
      <c r="G69" s="160" t="n"/>
      <c r="H69" s="195">
        <f>IF(AND(C67="",I67=""),"",N(C67)-N(I67))</f>
        <v/>
      </c>
      <c r="I69" s="159" t="n"/>
      <c r="J69" s="160" t="n"/>
    </row>
    <row r="70" ht="13.35" customHeight="1" s="162">
      <c r="C70" s="10" t="n"/>
      <c r="D70" s="10" t="n"/>
      <c r="E70" s="164" t="n"/>
      <c r="F70" s="165" t="n"/>
      <c r="G70" s="166" t="n"/>
      <c r="H70" s="164" t="n"/>
      <c r="I70" s="165" t="n"/>
      <c r="J70" s="166" t="n"/>
    </row>
    <row r="71" ht="13.35" customHeight="1" s="162">
      <c r="C71" s="10" t="n"/>
      <c r="D71" s="10" t="n"/>
      <c r="E71" s="194" t="inlineStr">
        <is>
          <t>Actual Building Balance</t>
        </is>
      </c>
      <c r="F71" s="159" t="n"/>
      <c r="G71" s="160" t="n"/>
      <c r="H71" s="195">
        <f>IF(AND(E67="",K67=""),"",N(E67)-N(K67))</f>
        <v/>
      </c>
      <c r="I71" s="159" t="n"/>
      <c r="J71" s="160" t="n"/>
    </row>
    <row r="72" ht="13.35" customHeight="1" s="162">
      <c r="C72" s="10" t="n"/>
      <c r="D72" s="10" t="n"/>
      <c r="E72" s="164" t="n"/>
      <c r="F72" s="165" t="n"/>
      <c r="G72" s="166" t="n"/>
      <c r="H72" s="164" t="n"/>
      <c r="I72" s="165" t="n"/>
      <c r="J72" s="166" t="n"/>
    </row>
    <row r="73" ht="13.35" customHeight="1" s="162">
      <c r="C73" s="9" t="n"/>
      <c r="D73" s="9" t="n"/>
      <c r="E73" s="194" t="inlineStr">
        <is>
          <t>Measured Building Pressures (in. w.g.)</t>
        </is>
      </c>
      <c r="F73" s="159" t="n"/>
      <c r="G73" s="160" t="n"/>
      <c r="H73" s="193" t="n"/>
    </row>
    <row r="74" ht="13.35" customHeight="1" s="162">
      <c r="C74" s="9" t="n"/>
      <c r="D74" s="9" t="n"/>
      <c r="E74" s="164" t="n"/>
      <c r="F74" s="165" t="n"/>
      <c r="G74" s="166" t="n"/>
    </row>
    <row r="75" ht="13.35" customHeight="1" s="162"/>
    <row r="76" ht="13.35" customHeight="1" s="162">
      <c r="B76" s="413" t="inlineStr">
        <is>
          <t>Test Space</t>
        </is>
      </c>
      <c r="C76" s="414" t="n"/>
      <c r="D76" s="414" t="n"/>
      <c r="E76" s="413" t="inlineStr">
        <is>
          <t>Reference Space</t>
        </is>
      </c>
      <c r="F76" s="414" t="n"/>
      <c r="G76" s="414" t="n"/>
      <c r="H76" s="413" t="inlineStr">
        <is>
          <t>ΔP (in. w.g.)</t>
        </is>
      </c>
      <c r="I76" s="414" t="n"/>
      <c r="J76" s="414" t="n"/>
      <c r="K76" s="413" t="inlineStr">
        <is>
          <t>Remarks</t>
        </is>
      </c>
      <c r="L76" s="414" t="n"/>
      <c r="M76" s="414" t="n"/>
    </row>
    <row r="77" ht="13.35" customHeight="1" s="162">
      <c r="B77" s="415" t="inlineStr">
        <is>
          <t>Building</t>
        </is>
      </c>
      <c r="C77" s="416" t="n"/>
      <c r="D77" s="416" t="n"/>
      <c r="E77" s="415" t="inlineStr">
        <is>
          <t>Outdoors</t>
        </is>
      </c>
      <c r="F77" s="416" t="n"/>
      <c r="G77" s="416" t="n"/>
      <c r="H77" s="415" t="n"/>
      <c r="I77" s="416" t="n"/>
      <c r="J77" s="416" t="n"/>
      <c r="K77" s="415" t="n"/>
      <c r="L77" s="416" t="n"/>
      <c r="M77" s="416" t="n"/>
    </row>
    <row r="78" ht="13.35" customHeight="1" s="162">
      <c r="B78" s="415" t="inlineStr">
        <is>
          <t>Kitchen</t>
        </is>
      </c>
      <c r="C78" s="416" t="n"/>
      <c r="D78" s="416" t="n"/>
      <c r="E78" s="415" t="inlineStr">
        <is>
          <t>Dining</t>
        </is>
      </c>
      <c r="F78" s="416" t="n"/>
      <c r="G78" s="416" t="n"/>
      <c r="H78" s="415" t="n"/>
      <c r="I78" s="416" t="n"/>
      <c r="J78" s="416" t="n"/>
      <c r="K78" s="415" t="n"/>
      <c r="L78" s="416" t="n"/>
      <c r="M78" s="416" t="n"/>
    </row>
    <row r="79" ht="13.35" customHeight="1" s="162">
      <c r="B79" s="415" t="inlineStr"/>
      <c r="C79" s="416" t="n"/>
      <c r="D79" s="416" t="n"/>
      <c r="E79" s="415" t="inlineStr"/>
      <c r="F79" s="416" t="n"/>
      <c r="G79" s="416" t="n"/>
      <c r="H79" s="415" t="n"/>
      <c r="I79" s="416" t="n"/>
      <c r="J79" s="416" t="n"/>
      <c r="K79" s="415" t="n"/>
      <c r="L79" s="416" t="n"/>
      <c r="M79" s="416" t="n"/>
    </row>
    <row r="80" ht="13.35" customHeight="1" s="162">
      <c r="B80" s="154" t="n"/>
    </row>
    <row r="81" ht="13.35" customHeight="1" s="162">
      <c r="B81" s="417" t="inlineStr">
        <is>
          <t>Notes</t>
        </is>
      </c>
    </row>
    <row r="82" ht="13.35" customHeight="1" s="162">
      <c r="B82" s="154" t="n"/>
    </row>
    <row r="83" ht="13.35" customHeight="1" s="162">
      <c r="B83" s="154" t="n"/>
    </row>
    <row r="84" ht="13.35" customHeight="1" s="162">
      <c r="B84" s="154" t="n"/>
    </row>
  </sheetData>
  <mergeCells count="279">
    <mergeCell ref="L2:M2"/>
    <mergeCell ref="K49:L49"/>
    <mergeCell ref="C6:D6"/>
    <mergeCell ref="C62:D62"/>
    <mergeCell ref="C15:D15"/>
    <mergeCell ref="K24:L24"/>
    <mergeCell ref="E62:F62"/>
    <mergeCell ref="K33:L33"/>
    <mergeCell ref="E23:F23"/>
    <mergeCell ref="C64:D64"/>
    <mergeCell ref="I26:J26"/>
    <mergeCell ref="E8:F8"/>
    <mergeCell ref="E64:F64"/>
    <mergeCell ref="K26:L26"/>
    <mergeCell ref="L3:M3"/>
    <mergeCell ref="K35:L35"/>
    <mergeCell ref="E51:F51"/>
    <mergeCell ref="C54:D54"/>
    <mergeCell ref="I16:J16"/>
    <mergeCell ref="C63:D63"/>
    <mergeCell ref="I25:J25"/>
    <mergeCell ref="C41:D41"/>
    <mergeCell ref="K50:L50"/>
    <mergeCell ref="E63:F63"/>
    <mergeCell ref="C50:D50"/>
    <mergeCell ref="E73:G74"/>
    <mergeCell ref="D3:I3"/>
    <mergeCell ref="I66:J66"/>
    <mergeCell ref="C56:D56"/>
    <mergeCell ref="I18:J18"/>
    <mergeCell ref="I58:J58"/>
    <mergeCell ref="E65:F65"/>
    <mergeCell ref="K58:L58"/>
    <mergeCell ref="E34:F34"/>
    <mergeCell ref="C43:D43"/>
    <mergeCell ref="K52:L52"/>
    <mergeCell ref="K67:L67"/>
    <mergeCell ref="B5:G5"/>
    <mergeCell ref="I42:J42"/>
    <mergeCell ref="C27:D27"/>
    <mergeCell ref="E49:F49"/>
    <mergeCell ref="K42:L42"/>
    <mergeCell ref="E27:F27"/>
    <mergeCell ref="C36:D36"/>
    <mergeCell ref="E36:F36"/>
    <mergeCell ref="I52:J52"/>
    <mergeCell ref="C17:D17"/>
    <mergeCell ref="H78:J78"/>
    <mergeCell ref="I44:J44"/>
    <mergeCell ref="K53:L53"/>
    <mergeCell ref="I20:J20"/>
    <mergeCell ref="C67:D67"/>
    <mergeCell ref="C19:D19"/>
    <mergeCell ref="K28:L28"/>
    <mergeCell ref="C28:D28"/>
    <mergeCell ref="K37:L37"/>
    <mergeCell ref="E53:F53"/>
    <mergeCell ref="E22:F22"/>
    <mergeCell ref="I13:J13"/>
    <mergeCell ref="K13:L13"/>
    <mergeCell ref="I30:J30"/>
    <mergeCell ref="E12:F12"/>
    <mergeCell ref="K30:L30"/>
    <mergeCell ref="C30:D30"/>
    <mergeCell ref="I6:J6"/>
    <mergeCell ref="E55:F55"/>
    <mergeCell ref="I46:J46"/>
    <mergeCell ref="I15:J15"/>
    <mergeCell ref="B3:C3"/>
    <mergeCell ref="K15:L15"/>
    <mergeCell ref="E67:F67"/>
    <mergeCell ref="C45:D45"/>
    <mergeCell ref="C14:D14"/>
    <mergeCell ref="E78:G78"/>
    <mergeCell ref="E14:F14"/>
    <mergeCell ref="E48:F48"/>
    <mergeCell ref="I61:J61"/>
    <mergeCell ref="K55:L55"/>
    <mergeCell ref="K64:L64"/>
    <mergeCell ref="K21:L21"/>
    <mergeCell ref="E77:G77"/>
    <mergeCell ref="I57:J57"/>
    <mergeCell ref="K51:L51"/>
    <mergeCell ref="E38:F38"/>
    <mergeCell ref="C47:D47"/>
    <mergeCell ref="B2:C2"/>
    <mergeCell ref="I54:J54"/>
    <mergeCell ref="I32:J32"/>
    <mergeCell ref="I7:J7"/>
    <mergeCell ref="K32:L32"/>
    <mergeCell ref="I41:J41"/>
    <mergeCell ref="K63:L63"/>
    <mergeCell ref="K41:L41"/>
    <mergeCell ref="C40:D40"/>
    <mergeCell ref="E40:F40"/>
    <mergeCell ref="I56:J56"/>
    <mergeCell ref="H77:J77"/>
    <mergeCell ref="K56:L56"/>
    <mergeCell ref="I43:J43"/>
    <mergeCell ref="K43:L43"/>
    <mergeCell ref="B76:D76"/>
    <mergeCell ref="C60:D60"/>
    <mergeCell ref="I24:J24"/>
    <mergeCell ref="I33:J33"/>
    <mergeCell ref="K27:L27"/>
    <mergeCell ref="I8:J8"/>
    <mergeCell ref="E26:F26"/>
    <mergeCell ref="I17:J17"/>
    <mergeCell ref="C8:D8"/>
    <mergeCell ref="K17:L17"/>
    <mergeCell ref="J3:K3"/>
    <mergeCell ref="I35:J35"/>
    <mergeCell ref="E16:F16"/>
    <mergeCell ref="E25:F25"/>
    <mergeCell ref="I10:J10"/>
    <mergeCell ref="C57:D57"/>
    <mergeCell ref="I19:J19"/>
    <mergeCell ref="K10:L10"/>
    <mergeCell ref="K66:L66"/>
    <mergeCell ref="K19:L19"/>
    <mergeCell ref="I59:J59"/>
    <mergeCell ref="C66:D66"/>
    <mergeCell ref="E66:F66"/>
    <mergeCell ref="E79:G79"/>
    <mergeCell ref="C18:D18"/>
    <mergeCell ref="C53:D53"/>
    <mergeCell ref="K6:L6"/>
    <mergeCell ref="E18:F18"/>
    <mergeCell ref="E58:F58"/>
    <mergeCell ref="I9:J9"/>
    <mergeCell ref="I60:J60"/>
    <mergeCell ref="K76:M76"/>
    <mergeCell ref="K16:L16"/>
    <mergeCell ref="E50:F50"/>
    <mergeCell ref="C34:D34"/>
    <mergeCell ref="K25:L25"/>
    <mergeCell ref="C58:D58"/>
    <mergeCell ref="K9:L9"/>
    <mergeCell ref="I11:J11"/>
    <mergeCell ref="H79:J79"/>
    <mergeCell ref="I45:J45"/>
    <mergeCell ref="E52:F52"/>
    <mergeCell ref="K45:L45"/>
    <mergeCell ref="B78:D78"/>
    <mergeCell ref="K54:L54"/>
    <mergeCell ref="E39:F39"/>
    <mergeCell ref="E44:F44"/>
    <mergeCell ref="K60:L60"/>
    <mergeCell ref="C20:D20"/>
    <mergeCell ref="K29:L29"/>
    <mergeCell ref="K77:M77"/>
    <mergeCell ref="E20:F20"/>
    <mergeCell ref="C29:D29"/>
    <mergeCell ref="K11:L11"/>
    <mergeCell ref="I47:J47"/>
    <mergeCell ref="E29:F29"/>
    <mergeCell ref="K47:L47"/>
    <mergeCell ref="C65:D65"/>
    <mergeCell ref="K44:L44"/>
    <mergeCell ref="C44:D44"/>
    <mergeCell ref="I37:J37"/>
    <mergeCell ref="E13:F13"/>
    <mergeCell ref="K31:L31"/>
    <mergeCell ref="K46:L46"/>
    <mergeCell ref="C22:D22"/>
    <mergeCell ref="C31:D31"/>
    <mergeCell ref="K40:L40"/>
    <mergeCell ref="E31:F31"/>
    <mergeCell ref="E69:G70"/>
    <mergeCell ref="I21:J21"/>
    <mergeCell ref="C59:D59"/>
    <mergeCell ref="C12:D12"/>
    <mergeCell ref="E59:F59"/>
    <mergeCell ref="E6:F6"/>
    <mergeCell ref="C46:D46"/>
    <mergeCell ref="C21:D21"/>
    <mergeCell ref="H76:J76"/>
    <mergeCell ref="E46:F46"/>
    <mergeCell ref="E15:F15"/>
    <mergeCell ref="K8:L8"/>
    <mergeCell ref="C51:D51"/>
    <mergeCell ref="I62:J62"/>
    <mergeCell ref="H5:M5"/>
    <mergeCell ref="K78:M78"/>
    <mergeCell ref="C61:D61"/>
    <mergeCell ref="I23:J23"/>
    <mergeCell ref="E61:F61"/>
    <mergeCell ref="K23:L23"/>
    <mergeCell ref="C48:D48"/>
    <mergeCell ref="C23:D23"/>
    <mergeCell ref="H69:J70"/>
    <mergeCell ref="I64:J64"/>
    <mergeCell ref="E57:F57"/>
    <mergeCell ref="K7:L7"/>
    <mergeCell ref="I51:J51"/>
    <mergeCell ref="E54:F54"/>
    <mergeCell ref="C38:D38"/>
    <mergeCell ref="E32:F32"/>
    <mergeCell ref="C32:D32"/>
    <mergeCell ref="C7:D7"/>
    <mergeCell ref="J2:K2"/>
    <mergeCell ref="E41:F41"/>
    <mergeCell ref="E7:F7"/>
    <mergeCell ref="K65:L65"/>
    <mergeCell ref="I63:J63"/>
    <mergeCell ref="K79:M79"/>
    <mergeCell ref="K57:L57"/>
    <mergeCell ref="I50:J50"/>
    <mergeCell ref="B77:D77"/>
    <mergeCell ref="E56:F56"/>
    <mergeCell ref="K18:L18"/>
    <mergeCell ref="C49:D49"/>
    <mergeCell ref="E43:F43"/>
    <mergeCell ref="I65:J65"/>
    <mergeCell ref="I34:J34"/>
    <mergeCell ref="D2:I2"/>
    <mergeCell ref="K34:L34"/>
    <mergeCell ref="C24:D24"/>
    <mergeCell ref="E24:F24"/>
    <mergeCell ref="C33:D33"/>
    <mergeCell ref="E33:F33"/>
    <mergeCell ref="C42:D42"/>
    <mergeCell ref="I49:J49"/>
    <mergeCell ref="E42:F42"/>
    <mergeCell ref="I27:J27"/>
    <mergeCell ref="E71:G72"/>
    <mergeCell ref="I36:J36"/>
    <mergeCell ref="K36:L36"/>
    <mergeCell ref="E17:F17"/>
    <mergeCell ref="C26:D26"/>
    <mergeCell ref="C35:D35"/>
    <mergeCell ref="E35:F35"/>
    <mergeCell ref="K20:L20"/>
    <mergeCell ref="C10:D10"/>
    <mergeCell ref="C16:D16"/>
    <mergeCell ref="E10:F10"/>
    <mergeCell ref="C25:D25"/>
    <mergeCell ref="E19:F19"/>
    <mergeCell ref="C55:D55"/>
    <mergeCell ref="E28:F28"/>
    <mergeCell ref="I53:J53"/>
    <mergeCell ref="C9:D9"/>
    <mergeCell ref="I28:J28"/>
    <mergeCell ref="K22:L22"/>
    <mergeCell ref="I22:J22"/>
    <mergeCell ref="E9:F9"/>
    <mergeCell ref="E60:F60"/>
    <mergeCell ref="E76:G76"/>
    <mergeCell ref="I12:J12"/>
    <mergeCell ref="K59:L59"/>
    <mergeCell ref="E30:F30"/>
    <mergeCell ref="K12:L12"/>
    <mergeCell ref="I55:J55"/>
    <mergeCell ref="C11:D11"/>
    <mergeCell ref="B79:D79"/>
    <mergeCell ref="E11:F11"/>
    <mergeCell ref="E45:F45"/>
    <mergeCell ref="I67:J67"/>
    <mergeCell ref="C52:D52"/>
    <mergeCell ref="I39:J39"/>
    <mergeCell ref="I14:J14"/>
    <mergeCell ref="K39:L39"/>
    <mergeCell ref="I48:J48"/>
    <mergeCell ref="K14:L14"/>
    <mergeCell ref="C39:D39"/>
    <mergeCell ref="K48:L48"/>
    <mergeCell ref="K61:L61"/>
    <mergeCell ref="I29:J29"/>
    <mergeCell ref="I38:J38"/>
    <mergeCell ref="K38:L38"/>
    <mergeCell ref="C37:D37"/>
    <mergeCell ref="E37:F37"/>
    <mergeCell ref="H71:J72"/>
    <mergeCell ref="C13:D13"/>
    <mergeCell ref="I31:J31"/>
    <mergeCell ref="K62:L62"/>
    <mergeCell ref="I40:J40"/>
    <mergeCell ref="E47:F47"/>
    <mergeCell ref="E21:F21"/>
  </mergeCells>
  <pageMargins left="0.7" right="0.7" top="0.75" bottom="0.75" header="0.3" footer="0.3"/>
  <pageSetup orientation="portrait" fitToHeight="1" fitToWidth="1"/>
  <headerFooter>
    <oddHeader>&amp;L&amp;G&amp;C&amp;"+,Bold"&amp;14Building Balance Report</oddHeader>
    <oddFooter>&amp;C&amp;8Page &amp;P</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V4161"/>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25" t="inlineStr">
        <is>
          <t>Drive Type:</t>
        </is>
      </c>
      <c r="D6" s="426" t="n"/>
      <c r="E6" s="425" t="inlineStr">
        <is>
          <t>Rotation – Design:</t>
        </is>
      </c>
      <c r="G6" s="426" t="n"/>
      <c r="I6" s="425" t="inlineStr">
        <is>
          <t>Actual:</t>
        </is>
      </c>
      <c r="J6" s="426" t="n"/>
      <c r="K6" s="425" t="inlineStr">
        <is>
          <t>Shv Bore M/F:</t>
        </is>
      </c>
      <c r="M6" s="426" t="n"/>
    </row>
    <row r="7" ht="13.35" customHeight="1" s="162">
      <c r="B7" s="200" t="inlineStr">
        <is>
          <t>Unit Data</t>
        </is>
      </c>
      <c r="C7" s="400" t="n"/>
      <c r="D7" s="400" t="n"/>
      <c r="E7" s="400" t="n"/>
      <c r="F7" s="400" t="n"/>
      <c r="G7" s="401" t="n"/>
      <c r="I7" s="200" t="inlineStr">
        <is>
          <t>Design and Performance Data</t>
        </is>
      </c>
      <c r="J7" s="400" t="n"/>
      <c r="K7" s="400" t="n"/>
      <c r="L7" s="401" t="n"/>
      <c r="M7" s="283"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row>
    <row r="9" ht="13.35" customHeight="1" s="162">
      <c r="B9" s="199" t="inlineStr">
        <is>
          <t>Model Number</t>
        </is>
      </c>
      <c r="C9" s="401" t="n"/>
      <c r="D9" s="204">
        <f>IF('{Equipment Data Entry}'!F7="","",'{Equipment Data Entry}'!F7)</f>
        <v/>
      </c>
      <c r="E9" s="400" t="n"/>
      <c r="F9" s="400" t="n"/>
      <c r="G9" s="401" t="n"/>
      <c r="I9" s="199" t="inlineStr">
        <is>
          <t>Total Airflow</t>
        </is>
      </c>
      <c r="J9" s="401" t="n"/>
      <c r="K9" s="24">
        <f>H43</f>
        <v/>
      </c>
      <c r="L9" s="24">
        <f>L43</f>
        <v/>
      </c>
      <c r="M9" s="22">
        <f>IF(OR(L9="",K9="",K9=0),"",L9/K9)</f>
        <v/>
      </c>
    </row>
    <row r="10" ht="13.35" customHeight="1" s="162">
      <c r="B10" s="199" t="inlineStr">
        <is>
          <t>Serial Number</t>
        </is>
      </c>
      <c r="C10" s="401" t="n"/>
      <c r="D10" s="204" t="n"/>
      <c r="E10" s="400" t="n"/>
      <c r="F10" s="400" t="n"/>
      <c r="G10" s="401" t="n"/>
      <c r="I10" s="199" t="inlineStr">
        <is>
          <t>Outside Airflow</t>
        </is>
      </c>
      <c r="J10" s="401" t="n"/>
      <c r="K10" s="24">
        <f>IF(N(H51)=0,"",H51)</f>
        <v/>
      </c>
      <c r="L10" s="24">
        <f>L51</f>
        <v/>
      </c>
      <c r="M10" s="22">
        <f>IF(OR(L10="",K10="",K10=0),"",L10/K10)</f>
        <v/>
      </c>
    </row>
    <row r="11" ht="13.35" customHeight="1" s="162">
      <c r="B11" s="199" t="inlineStr">
        <is>
          <t>Area Served</t>
        </is>
      </c>
      <c r="C11" s="401" t="n"/>
      <c r="D11" s="204">
        <f>I4</f>
        <v/>
      </c>
      <c r="E11" s="400" t="n"/>
      <c r="F11" s="400" t="n"/>
      <c r="G11" s="401" t="n"/>
      <c r="I11" s="199" t="inlineStr">
        <is>
          <t>Return Airflow</t>
        </is>
      </c>
      <c r="J11" s="401" t="n"/>
      <c r="K11" s="24">
        <f>IF(K9="","",K9-N(K10))</f>
        <v/>
      </c>
      <c r="L11" s="24">
        <f>IF(L9="","",L9-N(L10))</f>
        <v/>
      </c>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F25</f>
        <v/>
      </c>
    </row>
    <row r="13" ht="13.35" customHeight="1" s="162">
      <c r="I13" s="199" t="inlineStr">
        <is>
          <t>Fan RPMs</t>
        </is>
      </c>
      <c r="J13" s="401" t="n"/>
      <c r="K13" s="24">
        <f>IF('{Equipment Data Entry}'!I7="","",'{Equipment Data Entry}'!I7)</f>
        <v/>
      </c>
      <c r="L13" s="24">
        <f>IF(L22="","",L22)</f>
        <v/>
      </c>
    </row>
    <row r="14" ht="13.35" customHeight="1" s="162">
      <c r="B14" s="200" t="inlineStr">
        <is>
          <t>Motor Data</t>
        </is>
      </c>
      <c r="C14" s="400" t="n"/>
      <c r="D14" s="400" t="n"/>
      <c r="E14" s="400" t="n"/>
      <c r="F14" s="400" t="n"/>
      <c r="G14" s="401" t="n"/>
      <c r="I14" s="199" t="inlineStr">
        <is>
          <t>Filter Type/Size/Qty</t>
        </is>
      </c>
      <c r="J14" s="400" t="n"/>
      <c r="K14" s="401" t="n"/>
      <c r="L14" s="24" t="n"/>
      <c r="M14" s="401" t="n"/>
    </row>
    <row r="15" ht="13.35" customHeight="1" s="162">
      <c r="B15" s="199" t="inlineStr">
        <is>
          <t>Manufacturer</t>
        </is>
      </c>
      <c r="C15" s="401" t="n"/>
      <c r="D15" s="203" t="n"/>
      <c r="E15" s="400" t="n"/>
      <c r="F15" s="400" t="n"/>
      <c r="G15" s="401" t="n"/>
      <c r="I15" s="200" t="inlineStr">
        <is>
          <t>Drive Data</t>
        </is>
      </c>
      <c r="J15" s="400" t="n"/>
      <c r="K15" s="400" t="n"/>
      <c r="L15" s="401"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Shv OD/Bore/PD</t>
        </is>
      </c>
      <c r="J16" s="400" t="n"/>
      <c r="K16" s="401" t="n"/>
      <c r="L16">
        <f>IF('{Equipment Data Entry}'!J7="","",'{Equipment Data Entry}'!J7)</f>
        <v/>
      </c>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Sheave OD/Bore</t>
        </is>
      </c>
      <c r="J17" s="400" t="n"/>
      <c r="K17" s="401" t="n"/>
      <c r="L17">
        <f>IF('{Equipment Data Entry}'!K7="","",'{Equipment Data Entry}'!K7)</f>
        <v/>
      </c>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AVERAGE(E19,F19,G19)*AVERAGE(E20,F20,G20)*0.8*0.9*1.732/746))</f>
        <v/>
      </c>
      <c r="I18" s="199" t="inlineStr">
        <is>
          <t>Belt(s)</t>
        </is>
      </c>
      <c r="J18" s="208">
        <f>IF('{Equipment Data Entry}'!L7="","",'{Equipment Data Entry}'!L7)</f>
        <v/>
      </c>
      <c r="K18" s="199" t="inlineStr">
        <is>
          <t>C to C</t>
        </is>
      </c>
      <c r="L18" s="64">
        <f>IF('{Equipment Data Entry}'!M7="","",'{Equipment Data Entry}'!M7)</f>
        <v/>
      </c>
    </row>
    <row r="19" ht="13.35" customHeight="1" s="162">
      <c r="B19" s="199" t="inlineStr">
        <is>
          <t>Measured Voltage</t>
        </is>
      </c>
      <c r="C19" s="400" t="n"/>
      <c r="D19" s="401" t="n"/>
      <c r="E19" s="24" t="n"/>
      <c r="F19" s="24" t="n"/>
      <c r="G19" s="24" t="n"/>
      <c r="I19" s="199" t="inlineStr">
        <is>
          <t>Final Settings</t>
        </is>
      </c>
      <c r="J19" s="400" t="n"/>
      <c r="K19" s="401" t="n"/>
      <c r="L19" s="24" t="n"/>
      <c r="M19" s="401"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row>
    <row r="21" ht="13.35" customHeight="1" s="162">
      <c r="I21" s="199" t="inlineStr">
        <is>
          <t>Motor RPM</t>
        </is>
      </c>
      <c r="J21" s="401" t="n"/>
      <c r="K21" s="24" t="n"/>
      <c r="L21" s="24" t="n"/>
    </row>
    <row r="22" ht="13.35" customHeight="1" s="162">
      <c r="B22" s="200" t="inlineStr">
        <is>
          <t xml:space="preserve">Static Pressures Profile </t>
        </is>
      </c>
      <c r="C22" s="400" t="n"/>
      <c r="D22" s="400" t="n"/>
      <c r="E22" s="400" t="n"/>
      <c r="F22" s="400" t="n"/>
      <c r="G22" s="401" t="n"/>
      <c r="I22" s="199" t="inlineStr">
        <is>
          <t>Fan RPM</t>
        </is>
      </c>
      <c r="J22" s="401" t="n"/>
      <c r="K22" s="24" t="n"/>
      <c r="L22" s="24" t="n"/>
    </row>
    <row r="23" ht="13.35" customHeight="1" s="162">
      <c r="B23" s="432" t="n"/>
      <c r="C23" s="401" t="n"/>
      <c r="D23" s="205" t="inlineStr">
        <is>
          <t>Flt/Coil</t>
        </is>
      </c>
      <c r="E23" s="205" t="inlineStr">
        <is>
          <t>Fan</t>
        </is>
      </c>
      <c r="F23" s="432" t="n"/>
      <c r="G23" s="401" t="n"/>
      <c r="I23" s="199" t="inlineStr">
        <is>
          <t>VSD Frequency</t>
        </is>
      </c>
      <c r="J23" s="401" t="n"/>
      <c r="K23" s="66" t="n"/>
      <c r="L23" s="66" t="n"/>
    </row>
    <row r="24" ht="13.35" customHeight="1" s="162">
      <c r="B24" s="198" t="inlineStr">
        <is>
          <t>Entering</t>
        </is>
      </c>
      <c r="C24" s="401" t="n"/>
      <c r="D24" s="19" t="n"/>
      <c r="E24" s="19" t="n"/>
      <c r="F24" s="19">
        <f>IF(E24="","",E25-N(E24))</f>
        <v/>
      </c>
      <c r="G24" s="186" t="inlineStr">
        <is>
          <t>TSP</t>
        </is>
      </c>
      <c r="H24" s="23" t="n"/>
      <c r="I24" s="199" t="inlineStr">
        <is>
          <t>OA Damper Position</t>
        </is>
      </c>
      <c r="J24" s="400" t="n"/>
      <c r="K24" s="401" t="n"/>
      <c r="L24" s="56" t="n"/>
    </row>
    <row r="25" ht="13.35" customHeight="1" s="162">
      <c r="B25" s="198" t="inlineStr">
        <is>
          <t>Exiting</t>
        </is>
      </c>
      <c r="C25" s="401" t="n"/>
      <c r="D25" s="55">
        <f>IF(E24="", "", E24)</f>
        <v/>
      </c>
      <c r="E25" s="19" t="n"/>
      <c r="F25" s="19">
        <f>IF(E25="","",E25-N(D24))</f>
        <v/>
      </c>
      <c r="G25" s="186" t="inlineStr">
        <is>
          <t>ESP</t>
        </is>
      </c>
      <c r="H25" s="23" t="n"/>
    </row>
    <row r="26" ht="13.35" customHeight="1" s="162">
      <c r="B26" s="437" t="inlineStr">
        <is>
          <t>Instrument:</t>
        </is>
      </c>
      <c r="C26" s="13" t="n"/>
      <c r="D26" s="490" t="n"/>
      <c r="E26" s="491" t="n"/>
      <c r="F26" s="491" t="n"/>
      <c r="G26" s="437" t="inlineStr">
        <is>
          <t>Ak basis / notes:</t>
        </is>
      </c>
      <c r="H26" s="13" t="n"/>
      <c r="I26" s="492" t="n"/>
      <c r="J26" s="491" t="n"/>
      <c r="K26" s="491" t="n"/>
      <c r="L26" s="491" t="n"/>
      <c r="M26" s="491" t="n"/>
    </row>
    <row r="27" ht="13.35" customHeight="1" s="162">
      <c r="B27" s="188" t="inlineStr">
        <is>
          <t>Supply Air Diffuser / Outlet Airflow</t>
        </is>
      </c>
      <c r="C27" s="174" t="n"/>
      <c r="D27" s="174" t="n"/>
      <c r="E27" s="174" t="n"/>
      <c r="F27" s="173" t="n"/>
      <c r="G27" s="233" t="inlineStr">
        <is>
          <t>Design VEL</t>
        </is>
      </c>
      <c r="H27" s="194" t="inlineStr">
        <is>
          <t>Design CFM</t>
        </is>
      </c>
      <c r="I27" s="188" t="inlineStr">
        <is>
          <t>Initial</t>
        </is>
      </c>
      <c r="J27" s="173" t="n"/>
      <c r="K27" s="188" t="inlineStr">
        <is>
          <t>Final</t>
        </is>
      </c>
      <c r="L27" s="173" t="n"/>
      <c r="M27" s="188" t="inlineStr">
        <is>
          <t>%</t>
        </is>
      </c>
    </row>
    <row r="28" ht="13.35" customHeight="1" s="162">
      <c r="B28" s="153" t="inlineStr">
        <is>
          <t>No.</t>
        </is>
      </c>
      <c r="C28" s="188" t="inlineStr">
        <is>
          <t>Area Served</t>
        </is>
      </c>
      <c r="D28" s="188" t="inlineStr">
        <is>
          <t>Type</t>
        </is>
      </c>
      <c r="E28" s="188" t="inlineStr">
        <is>
          <t>Size</t>
        </is>
      </c>
      <c r="F28" s="188" t="inlineStr">
        <is>
          <t>Ak</t>
        </is>
      </c>
      <c r="G28" s="440" t="n"/>
      <c r="H28" s="440" t="n"/>
      <c r="I28" s="188" t="inlineStr">
        <is>
          <t>VEL</t>
        </is>
      </c>
      <c r="J28" s="188" t="inlineStr">
        <is>
          <t>CFM</t>
        </is>
      </c>
      <c r="K28" s="188" t="inlineStr">
        <is>
          <t>VEL</t>
        </is>
      </c>
      <c r="L28" s="188" t="inlineStr">
        <is>
          <t>CFM</t>
        </is>
      </c>
      <c r="M28" s="440" t="n"/>
    </row>
    <row r="29" ht="13.35" customHeight="1" s="162">
      <c r="B29" s="307" t="n"/>
      <c r="C29" s="307" t="n"/>
      <c r="E29" s="307" t="n"/>
      <c r="F29" s="32" t="n"/>
      <c r="G29" s="33">
        <f>IF(F29="", "", H29/F29)</f>
        <v/>
      </c>
      <c r="H29" s="33" t="n"/>
      <c r="I29" s="33" t="n"/>
      <c r="J29" s="33">
        <f>IF(I29="", "", I29*$F29)</f>
        <v/>
      </c>
      <c r="K29" s="33" t="n"/>
      <c r="L29" s="33">
        <f>IF(K29="", "", K29*$F29)</f>
        <v/>
      </c>
      <c r="M29" s="30">
        <f>IF(OR(H29="",H29=0),"",IF(K29="",IF(J29="","",J29/H29),L29/H29))</f>
        <v/>
      </c>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row>
    <row r="43" ht="13.35" customHeight="1" s="162">
      <c r="B43" s="42" t="n"/>
      <c r="C43" s="231" t="inlineStr">
        <is>
          <t>Total</t>
        </is>
      </c>
      <c r="D43" s="159" t="n"/>
      <c r="E43" s="42" t="n"/>
      <c r="F43" s="42" t="n"/>
      <c r="G43" s="43" t="n"/>
      <c r="H43" s="43">
        <f>IF(SUM(H29:H42)+SUM(H60:H93)=0,"",SUM(H29:H42)+SUM(H60:H93))</f>
        <v/>
      </c>
      <c r="I43" s="43" t="n"/>
      <c r="J43" s="43">
        <f>IF(SUM(J29:J42)+SUM(J60:J93)=0,"",SUM(J29:J42)+SUM(J60:J93))</f>
        <v/>
      </c>
      <c r="K43" s="43" t="n"/>
      <c r="L43" s="43">
        <f>IF(SUM(L29:L42)+SUM(L60:L93)=0,"",SUM(L29:L42)+SUM(L60:L93))</f>
        <v/>
      </c>
      <c r="M43" s="35">
        <f>IF(OR(H43="",H43=0),"",IF(L43="",IF(J43="","",J43/H43),L43/H43))</f>
        <v/>
      </c>
    </row>
    <row r="44" ht="13.35" customHeight="1" s="162">
      <c r="B44" s="188" t="inlineStr">
        <is>
          <t>Return Air Register / Inlet Airflow</t>
        </is>
      </c>
      <c r="C44" s="174" t="n"/>
      <c r="D44" s="174" t="n"/>
      <c r="E44" s="174" t="n"/>
      <c r="F44" s="173" t="n"/>
      <c r="G44" s="233" t="inlineStr">
        <is>
          <t>Design VEL</t>
        </is>
      </c>
      <c r="H44" s="194" t="inlineStr">
        <is>
          <t>Design CFM</t>
        </is>
      </c>
      <c r="I44" s="188" t="inlineStr">
        <is>
          <t>Initial</t>
        </is>
      </c>
      <c r="J44" s="173" t="n"/>
      <c r="K44" s="188" t="inlineStr">
        <is>
          <t>Final</t>
        </is>
      </c>
      <c r="L44" s="173" t="n"/>
      <c r="M44" s="188" t="inlineStr">
        <is>
          <t>%</t>
        </is>
      </c>
    </row>
    <row r="45" ht="13.35" customHeight="1" s="162">
      <c r="B45" s="153" t="inlineStr">
        <is>
          <t>No.</t>
        </is>
      </c>
      <c r="C45" s="188" t="inlineStr">
        <is>
          <t>Area Served</t>
        </is>
      </c>
      <c r="D45" s="188" t="inlineStr">
        <is>
          <t>Type</t>
        </is>
      </c>
      <c r="E45" s="188" t="inlineStr">
        <is>
          <t>Size</t>
        </is>
      </c>
      <c r="F45" s="188" t="inlineStr">
        <is>
          <t>Ak</t>
        </is>
      </c>
      <c r="G45" s="440" t="n"/>
      <c r="H45" s="440" t="n"/>
      <c r="I45" s="188" t="inlineStr">
        <is>
          <t>VEL</t>
        </is>
      </c>
      <c r="J45" s="188" t="inlineStr">
        <is>
          <t>CFM</t>
        </is>
      </c>
      <c r="K45" s="188" t="inlineStr">
        <is>
          <t>VEL</t>
        </is>
      </c>
      <c r="L45" s="188" t="inlineStr">
        <is>
          <t>CFM</t>
        </is>
      </c>
      <c r="M45" s="440" t="n"/>
    </row>
    <row r="46" ht="13.35" customHeight="1" s="162">
      <c r="B46" s="31" t="n"/>
      <c r="C46" s="31" t="n"/>
      <c r="E46" s="31" t="n"/>
      <c r="F46" s="32" t="n"/>
      <c r="G46" s="33">
        <f>IF(F46="", "", H46/F46)</f>
        <v/>
      </c>
      <c r="H46" s="33">
        <f>IF(H43="","",H43-N(H51))</f>
        <v/>
      </c>
      <c r="I46" s="33" t="n"/>
      <c r="J46" s="33">
        <f>IF(I46="", "", I46*$F46)</f>
        <v/>
      </c>
      <c r="K46" s="33" t="n"/>
      <c r="L46" s="33">
        <f>IF(L51="","",L43-N(L51))</f>
        <v/>
      </c>
      <c r="M46" s="30">
        <f>IF(OR(H46="",H46=0),"",IF(K46="",IF(J46="","",J46/H46),L46/H46))</f>
        <v/>
      </c>
    </row>
    <row r="47" ht="13.35" customHeight="1" s="162">
      <c r="B47" s="31" t="n"/>
      <c r="C47" s="31" t="n"/>
      <c r="E47" s="31" t="n"/>
      <c r="F47" s="32" t="n"/>
      <c r="G47" s="33">
        <f>IF(F47="", "", H47/F47)</f>
        <v/>
      </c>
      <c r="H47" s="33" t="n"/>
      <c r="I47" s="33" t="n"/>
      <c r="J47" s="33">
        <f>IF(I47="", "", I47*$F47)</f>
        <v/>
      </c>
      <c r="K47" s="33" t="n"/>
      <c r="L47" s="33">
        <f>IF(K47="", "", K47*$F47)</f>
        <v/>
      </c>
      <c r="M47" s="30">
        <f>IF(OR(H47="",H47=0),"",IF(K47="",IF(J47="","",J47/H47),L47/H47))</f>
        <v/>
      </c>
    </row>
    <row r="48" ht="13.35" customHeight="1" s="162">
      <c r="B48" s="42" t="n"/>
      <c r="C48" s="231" t="inlineStr">
        <is>
          <t>Total</t>
        </is>
      </c>
      <c r="D48" s="159" t="n"/>
      <c r="E48" s="42" t="n"/>
      <c r="F48" s="42" t="n"/>
      <c r="G48" s="43" t="n"/>
      <c r="H48" s="43">
        <f>IF(SUM(H46:H47)+SUM(H97:H100)=0,"",SUM(H46:H47)+SUM(H97:H100))</f>
        <v/>
      </c>
      <c r="I48" s="42" t="n"/>
      <c r="J48" s="43">
        <f>IF(SUM(J46:J47)+SUM(J97:J100)=0,"",SUM(J46:J47)+SUM(J97:J100))</f>
        <v/>
      </c>
      <c r="K48" s="42" t="n"/>
      <c r="L48" s="43">
        <f>IF(SUM(L46:L47)+SUM(L97:L100)=0,"",SUM(L46:L47)+SUM(L97:L100))</f>
        <v/>
      </c>
      <c r="M48" s="35">
        <f>IF(OR(H48="",H48=0),"",IF(L48="",IF(J48="","",J48/H48),L48/H48))</f>
        <v/>
      </c>
    </row>
    <row r="49" ht="13.35" customHeight="1" s="162">
      <c r="B49" s="188" t="inlineStr">
        <is>
          <t>Outside Air Inlet / Duct Airflow</t>
        </is>
      </c>
      <c r="C49" s="174" t="n"/>
      <c r="D49" s="174" t="n"/>
      <c r="E49" s="174" t="n"/>
      <c r="F49" s="173" t="n"/>
      <c r="G49" s="233" t="inlineStr">
        <is>
          <t>Design VEL</t>
        </is>
      </c>
      <c r="H49" s="194" t="inlineStr">
        <is>
          <t>Design CFM</t>
        </is>
      </c>
      <c r="I49" s="188" t="inlineStr">
        <is>
          <t>Initial</t>
        </is>
      </c>
      <c r="J49" s="173" t="n"/>
      <c r="K49" s="188" t="inlineStr">
        <is>
          <t>Final</t>
        </is>
      </c>
      <c r="L49" s="173" t="n"/>
      <c r="M49" s="188" t="inlineStr">
        <is>
          <t>%</t>
        </is>
      </c>
    </row>
    <row r="50" ht="13.35" customHeight="1" s="162">
      <c r="B50" s="153" t="inlineStr">
        <is>
          <t>No.</t>
        </is>
      </c>
      <c r="C50" s="188" t="inlineStr">
        <is>
          <t>Area Served</t>
        </is>
      </c>
      <c r="D50" s="188" t="inlineStr">
        <is>
          <t>Type</t>
        </is>
      </c>
      <c r="E50" s="188" t="inlineStr">
        <is>
          <t>Size</t>
        </is>
      </c>
      <c r="F50" s="188" t="inlineStr">
        <is>
          <t>Ak</t>
        </is>
      </c>
      <c r="G50" s="440" t="n"/>
      <c r="H50" s="440" t="n"/>
      <c r="I50" s="188" t="inlineStr">
        <is>
          <t>VEL</t>
        </is>
      </c>
      <c r="J50" s="188" t="inlineStr">
        <is>
          <t>CFM</t>
        </is>
      </c>
      <c r="K50" s="188" t="inlineStr">
        <is>
          <t>VEL</t>
        </is>
      </c>
      <c r="L50" s="188" t="inlineStr">
        <is>
          <t>CFM</t>
        </is>
      </c>
      <c r="M50" s="440" t="n"/>
    </row>
    <row r="51" ht="13.35" customHeight="1" s="162">
      <c r="B51" s="31" t="n"/>
      <c r="C51" s="31" t="n"/>
      <c r="E51" s="31" t="n"/>
      <c r="F51" s="32" t="n"/>
      <c r="G51" s="33">
        <f>IF(F51="", "", H51/F51)</f>
        <v/>
      </c>
      <c r="H51" s="33" t="n"/>
      <c r="I51" s="33" t="n"/>
      <c r="J51" s="33">
        <f>IF(I51="", "", I51*$F51)</f>
        <v/>
      </c>
      <c r="K51" s="33" t="n"/>
      <c r="L51" s="33">
        <f>IF(K51="", "", K51*$F51)</f>
        <v/>
      </c>
      <c r="M51" s="30">
        <f>IF(OR(H51="",H51=0),"",IF(K51="",IF(J51="","",J51/H51),L51/H51))</f>
        <v/>
      </c>
    </row>
    <row r="52" ht="13.35" customHeight="1" s="162">
      <c r="B52" s="188" t="inlineStr">
        <is>
          <t>Remarks</t>
        </is>
      </c>
      <c r="C52" s="173" t="n"/>
      <c r="D52" s="15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Entry}'!B7="","",'{Equipment Data Entry}'!B7)</f>
        <v/>
      </c>
      <c r="E56" s="418" t="n"/>
      <c r="F56" s="403" t="n"/>
      <c r="G56" s="200" t="inlineStr">
        <is>
          <t>Service</t>
        </is>
      </c>
      <c r="H56" s="403" t="n"/>
      <c r="I56" s="210">
        <f>IF('{Equipment Data Entry}'!C7="","",'{Equipment Data Entry}'!C7)</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row>
    <row r="72" ht="13.35" customHeight="1" s="162">
      <c r="B72" s="307" t="n"/>
      <c r="C72" s="307" t="n"/>
      <c r="E72" s="307" t="n"/>
      <c r="F72" s="32" t="n"/>
      <c r="G72" s="33">
        <f>IF(F72="", "", H72/F72)</f>
        <v/>
      </c>
      <c r="H72" s="33" t="n"/>
      <c r="I72" s="33" t="n"/>
      <c r="J72" s="33">
        <f>IF(I72="", "", I72*$F72)</f>
        <v/>
      </c>
      <c r="K72" s="33" t="n"/>
      <c r="L72" s="33">
        <f>IF(K72="", "", K72*$F72)</f>
        <v/>
      </c>
      <c r="M72" s="30">
        <f>IF(OR(H72="",H72=0),"",IF(K72="",IF(J72="","",J72/H72),L72/H72))</f>
        <v/>
      </c>
    </row>
    <row r="73" ht="13.35" customHeight="1" s="162">
      <c r="B73" s="307" t="n"/>
      <c r="C73" s="307" t="n"/>
      <c r="E73" s="307" t="n"/>
      <c r="F73" s="32" t="n"/>
      <c r="G73" s="33">
        <f>IF(F73="", "", H73/F73)</f>
        <v/>
      </c>
      <c r="H73" s="33" t="n"/>
      <c r="I73" s="33" t="n"/>
      <c r="J73" s="33">
        <f>IF(I73="", "", I73*$F73)</f>
        <v/>
      </c>
      <c r="K73" s="33" t="n"/>
      <c r="L73" s="33">
        <f>IF(K73="", "", K73*$F73)</f>
        <v/>
      </c>
      <c r="M73" s="30">
        <f>IF(OR(H73="",H73=0),"",IF(K73="",IF(J73="","",J73/H73),L73/H73))</f>
        <v/>
      </c>
    </row>
    <row r="74" ht="13.35" customHeight="1" s="162">
      <c r="B74" s="307" t="n"/>
      <c r="C74" s="307" t="n"/>
      <c r="E74" s="307" t="n"/>
      <c r="F74" s="32" t="n"/>
      <c r="G74" s="33">
        <f>IF(F74="", "", H74/F74)</f>
        <v/>
      </c>
      <c r="H74" s="33" t="n"/>
      <c r="I74" s="33" t="n"/>
      <c r="J74" s="33">
        <f>IF(I74="", "", I74*$F74)</f>
        <v/>
      </c>
      <c r="K74" s="33" t="n"/>
      <c r="L74" s="33">
        <f>IF(K74="", "", K74*$F74)</f>
        <v/>
      </c>
      <c r="M74" s="30">
        <f>IF(OR(H74="",H74=0),"",IF(K74="",IF(J74="","",J74/H74),L74/H74))</f>
        <v/>
      </c>
    </row>
    <row r="75" ht="13.35" customHeight="1" s="162">
      <c r="B75" s="307" t="n"/>
      <c r="C75" s="307" t="n"/>
      <c r="E75" s="307" t="n"/>
      <c r="F75" s="32" t="n"/>
      <c r="G75" s="33">
        <f>IF(F75="", "", H75/F75)</f>
        <v/>
      </c>
      <c r="H75" s="33" t="n"/>
      <c r="I75" s="33" t="n"/>
      <c r="J75" s="33">
        <f>IF(I75="", "", I75*$F75)</f>
        <v/>
      </c>
      <c r="K75" s="33" t="n"/>
      <c r="L75" s="33">
        <f>IF(K75="", "", K75*$F75)</f>
        <v/>
      </c>
      <c r="M75" s="30">
        <f>IF(OR(H75="",H75=0),"",IF(K75="",IF(J75="","",J75/H75),L75/H75))</f>
        <v/>
      </c>
    </row>
    <row r="76" ht="13.35" customHeight="1" s="162">
      <c r="B76" s="307" t="n"/>
      <c r="C76" s="307" t="n"/>
      <c r="E76" s="307" t="n"/>
      <c r="F76" s="32" t="n"/>
      <c r="G76" s="33">
        <f>IF(F76="", "", H76/F76)</f>
        <v/>
      </c>
      <c r="H76" s="33" t="n"/>
      <c r="I76" s="33" t="n"/>
      <c r="J76" s="33">
        <f>IF(I76="", "", I76*$F76)</f>
        <v/>
      </c>
      <c r="K76" s="33" t="n"/>
      <c r="L76" s="33">
        <f>IF(K76="", "", K76*$F76)</f>
        <v/>
      </c>
      <c r="M76" s="30">
        <f>IF(OR(H76="",H76=0),"",IF(K76="",IF(J76="","",J76/H76),L76/H76))</f>
        <v/>
      </c>
    </row>
    <row r="77" ht="13.35" customHeight="1" s="162">
      <c r="B77" s="307" t="n"/>
      <c r="C77" s="307" t="n"/>
      <c r="E77" s="307" t="n"/>
      <c r="F77" s="32" t="n"/>
      <c r="G77" s="33">
        <f>IF(F77="", "", H77/F77)</f>
        <v/>
      </c>
      <c r="H77" s="33" t="n"/>
      <c r="I77" s="33" t="n"/>
      <c r="J77" s="33">
        <f>IF(I77="", "", I77*$F77)</f>
        <v/>
      </c>
      <c r="K77" s="33" t="n"/>
      <c r="L77" s="33">
        <f>IF(K77="", "", K77*$F77)</f>
        <v/>
      </c>
      <c r="M77" s="30">
        <f>IF(OR(H77="",H77=0),"",IF(K77="",IF(J77="","",J77/H77),L77/H77))</f>
        <v/>
      </c>
    </row>
    <row r="78" ht="13.35" customHeight="1" s="162">
      <c r="B78" s="307" t="n"/>
      <c r="C78" s="307" t="n"/>
      <c r="E78" s="307" t="n"/>
      <c r="F78" s="32" t="n"/>
      <c r="G78" s="33">
        <f>IF(F78="", "", H78/F78)</f>
        <v/>
      </c>
      <c r="H78" s="33" t="n"/>
      <c r="I78" s="33" t="n"/>
      <c r="J78" s="33">
        <f>IF(I78="", "", I78*$F78)</f>
        <v/>
      </c>
      <c r="K78" s="33" t="n"/>
      <c r="L78" s="33">
        <f>IF(K78="", "", K78*$F78)</f>
        <v/>
      </c>
      <c r="M78" s="30">
        <f>IF(OR(H78="",H78=0),"",IF(K78="",IF(J78="","",J78/H78),L78/H78))</f>
        <v/>
      </c>
    </row>
    <row r="79" ht="13.35" customHeight="1" s="162">
      <c r="B79" s="307" t="n"/>
      <c r="C79" s="307" t="n"/>
      <c r="E79" s="307" t="n"/>
      <c r="F79" s="32" t="n"/>
      <c r="G79" s="33">
        <f>IF(F79="", "", H79/F79)</f>
        <v/>
      </c>
      <c r="H79" s="33" t="n"/>
      <c r="I79" s="33" t="n"/>
      <c r="J79" s="33">
        <f>IF(I79="", "", I79*$F79)</f>
        <v/>
      </c>
      <c r="K79" s="33" t="n"/>
      <c r="L79" s="33">
        <f>IF(K79="", "", K79*$F79)</f>
        <v/>
      </c>
      <c r="M79" s="30">
        <f>IF(OR(H79="",H79=0),"",IF(K79="",IF(J79="","",J79/H79),L79/H79))</f>
        <v/>
      </c>
    </row>
    <row r="80" ht="13.35" customHeight="1" s="162">
      <c r="B80" s="307" t="n"/>
      <c r="C80" s="307" t="n"/>
      <c r="E80" s="307" t="n"/>
      <c r="F80" s="32" t="n"/>
      <c r="G80" s="33">
        <f>IF(F80="", "", H80/F80)</f>
        <v/>
      </c>
      <c r="H80" s="33" t="n"/>
      <c r="I80" s="33" t="n"/>
      <c r="J80" s="33">
        <f>IF(I80="", "", I80*$F80)</f>
        <v/>
      </c>
      <c r="K80" s="33" t="n"/>
      <c r="L80" s="33">
        <f>IF(K80="", "", K80*$F80)</f>
        <v/>
      </c>
      <c r="M80" s="30">
        <f>IF(OR(H80="",H80=0),"",IF(K80="",IF(J80="","",J80/H80),L80/H80))</f>
        <v/>
      </c>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row>
    <row r="93" ht="13.35" customHeight="1" s="162">
      <c r="B93" s="307" t="n"/>
      <c r="C93" s="307" t="n"/>
      <c r="E93" s="307" t="n"/>
      <c r="F93" s="32" t="n"/>
      <c r="G93" s="33">
        <f>IF(F93="", "", H93/F93)</f>
        <v/>
      </c>
      <c r="H93" s="33" t="n"/>
      <c r="I93" s="33" t="n"/>
      <c r="J93" s="33">
        <f>IF(I93="", "", I93*$F93)</f>
        <v/>
      </c>
      <c r="K93" s="33" t="n"/>
      <c r="L93" s="33">
        <f>IF(K93="", "", K93*$F93)</f>
        <v/>
      </c>
      <c r="M93" s="30">
        <f>IF(OR(H93="",H93=0),"",IF(K93="",IF(J93="","",J93/H93),L93/H93))</f>
        <v/>
      </c>
    </row>
    <row r="94" ht="13.35" customHeight="1" s="162">
      <c r="B94" s="42" t="n"/>
      <c r="C94" s="231" t="inlineStr">
        <is>
          <t>Subtotal (this page)</t>
        </is>
      </c>
      <c r="D94" s="159" t="n"/>
      <c r="E94" s="42" t="n"/>
      <c r="F94" s="42" t="n"/>
      <c r="G94" s="43" t="n"/>
      <c r="H94" s="43">
        <f>IF(SUM(H60:H93)=0,"",SUM(H60:H93))</f>
        <v/>
      </c>
      <c r="I94" s="43" t="n"/>
      <c r="J94" s="43">
        <f>IF(SUM(J60:J93)=0,"",SUM(J60:J93))</f>
        <v/>
      </c>
      <c r="K94" s="43" t="n"/>
      <c r="L94" s="43">
        <f>IF(SUM(L60:L93)=0,"",SUM(L60:L93))</f>
        <v/>
      </c>
      <c r="M94" s="35">
        <f>IF(OR(H94="",H94=0),"",IF(L94="",IF(J94="","",J94/H94),L94/H94))</f>
        <v/>
      </c>
    </row>
    <row r="95" ht="13.35" customHeight="1" s="162">
      <c r="B95" s="188" t="inlineStr">
        <is>
          <t>Return Air Inlets (cont.)</t>
        </is>
      </c>
      <c r="C95" s="174" t="n"/>
      <c r="D95" s="174" t="n"/>
      <c r="E95" s="174" t="n"/>
      <c r="F95" s="173" t="n"/>
      <c r="G95" s="233" t="inlineStr">
        <is>
          <t>Design VEL</t>
        </is>
      </c>
      <c r="H95" s="194" t="inlineStr">
        <is>
          <t>Design CFM</t>
        </is>
      </c>
      <c r="I95" s="188" t="inlineStr">
        <is>
          <t>Initial</t>
        </is>
      </c>
      <c r="J95" s="173" t="n"/>
      <c r="K95" s="188" t="inlineStr">
        <is>
          <t>Final</t>
        </is>
      </c>
      <c r="L95" s="173" t="n"/>
      <c r="M95" s="188" t="inlineStr">
        <is>
          <t>%</t>
        </is>
      </c>
    </row>
    <row r="96" ht="13.35" customHeight="1" s="162">
      <c r="B96" s="153" t="inlineStr">
        <is>
          <t>No.</t>
        </is>
      </c>
      <c r="C96" s="188" t="inlineStr">
        <is>
          <t>Area Served</t>
        </is>
      </c>
      <c r="D96" s="188" t="inlineStr">
        <is>
          <t>Type</t>
        </is>
      </c>
      <c r="E96" s="188" t="inlineStr">
        <is>
          <t>Size</t>
        </is>
      </c>
      <c r="F96" s="188" t="inlineStr">
        <is>
          <t>Ak</t>
        </is>
      </c>
      <c r="G96" s="440" t="n"/>
      <c r="H96" s="440" t="n"/>
      <c r="I96" s="188" t="inlineStr">
        <is>
          <t>VEL</t>
        </is>
      </c>
      <c r="J96" s="188" t="inlineStr">
        <is>
          <t>CFM</t>
        </is>
      </c>
      <c r="K96" s="188" t="inlineStr">
        <is>
          <t>VEL</t>
        </is>
      </c>
      <c r="L96" s="188" t="inlineStr">
        <is>
          <t>CFM</t>
        </is>
      </c>
      <c r="M96" s="440" t="n"/>
    </row>
    <row r="97" ht="13.35" customHeight="1" s="162">
      <c r="B97" s="31" t="n"/>
      <c r="C97" s="31" t="n"/>
      <c r="E97" s="31" t="n"/>
      <c r="F97" s="32" t="n"/>
      <c r="G97" s="33">
        <f>IF(F97="", "", H97/F97)</f>
        <v/>
      </c>
      <c r="H97" s="33" t="n"/>
      <c r="I97" s="33" t="n"/>
      <c r="J97" s="33">
        <f>IF(I97="", "", I97*$F97)</f>
        <v/>
      </c>
      <c r="K97" s="33" t="n"/>
      <c r="L97" s="33">
        <f>IF(K97="", "", K97*$F97)</f>
        <v/>
      </c>
      <c r="M97" s="30">
        <f>IF(OR(H97="",H97=0),"",IF(K97="",IF(J97="","",J97/H97),L97/H97))</f>
        <v/>
      </c>
    </row>
    <row r="98" ht="13.35" customHeight="1" s="162">
      <c r="B98" s="31" t="n"/>
      <c r="C98" s="31" t="n"/>
      <c r="E98" s="31" t="n"/>
      <c r="F98" s="32" t="n"/>
      <c r="G98" s="33">
        <f>IF(F98="", "", H98/F98)</f>
        <v/>
      </c>
      <c r="H98" s="33" t="n"/>
      <c r="I98" s="33" t="n"/>
      <c r="J98" s="33">
        <f>IF(I98="", "", I98*$F98)</f>
        <v/>
      </c>
      <c r="K98" s="33" t="n"/>
      <c r="L98" s="33">
        <f>IF(K98="", "", K98*$F98)</f>
        <v/>
      </c>
      <c r="M98" s="30">
        <f>IF(OR(H98="",H98=0),"",IF(K98="",IF(J98="","",J98/H98),L98/H98))</f>
        <v/>
      </c>
    </row>
    <row r="99" ht="13.35" customHeight="1" s="162">
      <c r="B99" s="31" t="n"/>
      <c r="C99" s="31" t="n"/>
      <c r="E99" s="31" t="n"/>
      <c r="F99" s="32" t="n"/>
      <c r="G99" s="33">
        <f>IF(F99="", "", H99/F99)</f>
        <v/>
      </c>
      <c r="H99" s="33" t="n"/>
      <c r="I99" s="33" t="n"/>
      <c r="J99" s="33">
        <f>IF(I99="", "", I99*$F99)</f>
        <v/>
      </c>
      <c r="K99" s="33" t="n"/>
      <c r="L99" s="33">
        <f>IF(K99="", "", K99*$F99)</f>
        <v/>
      </c>
      <c r="M99" s="30">
        <f>IF(OR(H99="",H99=0),"",IF(K99="",IF(J99="","",J99/H99),L99/H99))</f>
        <v/>
      </c>
    </row>
    <row r="100" ht="13.35" customHeight="1" s="162">
      <c r="B100" s="31" t="n"/>
      <c r="C100" s="31" t="n"/>
      <c r="E100" s="31" t="n"/>
      <c r="F100" s="32" t="n"/>
      <c r="G100" s="33">
        <f>IF(F100="", "", H100/F100)</f>
        <v/>
      </c>
      <c r="H100" s="33" t="n"/>
      <c r="I100" s="33" t="n"/>
      <c r="J100" s="33">
        <f>IF(I100="", "", I100*$F100)</f>
        <v/>
      </c>
      <c r="K100" s="33" t="n"/>
      <c r="L100" s="33">
        <f>IF(K100="", "", K100*$F100)</f>
        <v/>
      </c>
      <c r="M100" s="30">
        <f>IF(OR(H100="",H100=0),"",IF(K100="",IF(J100="","",J100/H100),L100/H100))</f>
        <v/>
      </c>
    </row>
    <row r="101" ht="13.35" customHeight="1" s="162">
      <c r="B101" s="42" t="n"/>
      <c r="C101" s="231" t="inlineStr">
        <is>
          <t>Subtotal (this page)</t>
        </is>
      </c>
      <c r="D101" s="159" t="n"/>
      <c r="E101" s="42" t="n"/>
      <c r="F101" s="42" t="n"/>
      <c r="G101" s="43" t="n"/>
      <c r="H101" s="43">
        <f>IF(SUM(H97:H100)=0,"",SUM(H97:H100))</f>
        <v/>
      </c>
      <c r="I101" s="42" t="n"/>
      <c r="J101" s="43">
        <f>IF(SUM(J97:J100)=0,"",SUM(J97:J100))</f>
        <v/>
      </c>
      <c r="K101" s="42" t="n"/>
      <c r="L101" s="43">
        <f>IF(SUM(L97:L100)=0,"",SUM(L97:L100))</f>
        <v/>
      </c>
      <c r="M101" s="35">
        <f>IF(OR(H101="",H101=0),"",IF(L101="",IF(J101="","",J101/H101),L101/H101))</f>
        <v/>
      </c>
    </row>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Entry}'!B8="","",'{Equipment Data Entry}'!B8)</f>
        <v/>
      </c>
      <c r="E108" s="418" t="n"/>
      <c r="F108" s="403" t="n"/>
      <c r="G108" s="200" t="inlineStr">
        <is>
          <t>Service</t>
        </is>
      </c>
      <c r="H108" s="403" t="n"/>
      <c r="I108" s="210">
        <f>IF('{Equipment Data Entry}'!C8="","",'{Equipment Data Entry}'!C8)</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25" t="inlineStr">
        <is>
          <t>Drive Type:</t>
        </is>
      </c>
      <c r="D110" s="426" t="n"/>
      <c r="E110" s="425" t="inlineStr">
        <is>
          <t>Rotation – Design:</t>
        </is>
      </c>
      <c r="G110" s="426" t="n"/>
      <c r="I110" s="425" t="inlineStr">
        <is>
          <t>Actual:</t>
        </is>
      </c>
      <c r="J110" s="426" t="n"/>
      <c r="K110" s="425" t="inlineStr">
        <is>
          <t>Shv Bore M/F:</t>
        </is>
      </c>
      <c r="M110" s="426" t="n"/>
    </row>
    <row r="111" ht="13.35" customHeight="1" s="162">
      <c r="B111" s="200" t="inlineStr">
        <is>
          <t>Unit Data</t>
        </is>
      </c>
      <c r="C111" s="400" t="n"/>
      <c r="D111" s="400" t="n"/>
      <c r="E111" s="400" t="n"/>
      <c r="F111" s="400" t="n"/>
      <c r="G111" s="401" t="n"/>
      <c r="I111" s="200" t="inlineStr">
        <is>
          <t>Design and Performance Data</t>
        </is>
      </c>
      <c r="J111" s="400" t="n"/>
      <c r="K111" s="400" t="n"/>
      <c r="L111" s="401" t="n"/>
      <c r="M111" s="283" t="n"/>
    </row>
    <row r="112" ht="13.35" customHeight="1" s="162">
      <c r="B112" s="199" t="inlineStr">
        <is>
          <t>Manufacturer</t>
        </is>
      </c>
      <c r="C112" s="401" t="n"/>
      <c r="D112" s="204">
        <f>IF('{Equipment Data Entry}'!E8="","",'{Equipment Data Entry}'!E8)</f>
        <v/>
      </c>
      <c r="E112" s="400" t="n"/>
      <c r="F112" s="400" t="n"/>
      <c r="G112" s="401" t="n"/>
      <c r="I112" s="199" t="inlineStr">
        <is>
          <t>Design Criteria</t>
        </is>
      </c>
      <c r="J112" s="401" t="n"/>
      <c r="K112" s="199" t="inlineStr">
        <is>
          <t>Design</t>
        </is>
      </c>
      <c r="L112" s="199" t="inlineStr">
        <is>
          <t>Actual</t>
        </is>
      </c>
    </row>
    <row r="113" ht="13.35" customHeight="1" s="162">
      <c r="B113" s="199" t="inlineStr">
        <is>
          <t>Model Number</t>
        </is>
      </c>
      <c r="C113" s="401" t="n"/>
      <c r="D113" s="204">
        <f>IF('{Equipment Data Entry}'!F8="","",'{Equipment Data Entry}'!F8)</f>
        <v/>
      </c>
      <c r="E113" s="400" t="n"/>
      <c r="F113" s="400" t="n"/>
      <c r="G113" s="401" t="n"/>
      <c r="I113" s="199" t="inlineStr">
        <is>
          <t>Total Airflow</t>
        </is>
      </c>
      <c r="J113" s="401" t="n"/>
      <c r="K113" s="24">
        <f>H147</f>
        <v/>
      </c>
      <c r="L113" s="24">
        <f>L147</f>
        <v/>
      </c>
      <c r="M113" s="22">
        <f>IF(OR(L113="",K113="",K113=0),"",L113/K113)</f>
        <v/>
      </c>
    </row>
    <row r="114" ht="13.35" customHeight="1" s="162">
      <c r="B114" s="199" t="inlineStr">
        <is>
          <t>Serial Number</t>
        </is>
      </c>
      <c r="C114" s="401" t="n"/>
      <c r="D114" s="204" t="n"/>
      <c r="E114" s="400" t="n"/>
      <c r="F114" s="400" t="n"/>
      <c r="G114" s="401" t="n"/>
      <c r="I114" s="199" t="inlineStr">
        <is>
          <t>Outside Airflow</t>
        </is>
      </c>
      <c r="J114" s="401" t="n"/>
      <c r="K114" s="24">
        <f>IF(N(H155)=0,"",H155)</f>
        <v/>
      </c>
      <c r="L114" s="24">
        <f>L155</f>
        <v/>
      </c>
      <c r="M114" s="22">
        <f>IF(OR(L114="",K114="",K114=0),"",L114/K114)</f>
        <v/>
      </c>
    </row>
    <row r="115" ht="13.35" customHeight="1" s="162">
      <c r="B115" s="199" t="inlineStr">
        <is>
          <t>Area Served</t>
        </is>
      </c>
      <c r="C115" s="401" t="n"/>
      <c r="D115" s="204">
        <f>I108</f>
        <v/>
      </c>
      <c r="E115" s="400" t="n"/>
      <c r="F115" s="400" t="n"/>
      <c r="G115" s="401" t="n"/>
      <c r="I115" s="199" t="inlineStr">
        <is>
          <t>Return Airflow</t>
        </is>
      </c>
      <c r="J115" s="401" t="n"/>
      <c r="K115" s="24">
        <f>IF(K113="","",K113-N(K114))</f>
        <v/>
      </c>
      <c r="L115" s="24">
        <f>IF(L113="","",L113-N(L114))</f>
        <v/>
      </c>
    </row>
    <row r="116" ht="13.35" customHeight="1" s="162">
      <c r="B116" s="199" t="inlineStr">
        <is>
          <t>Location</t>
        </is>
      </c>
      <c r="C116" s="401" t="n"/>
      <c r="D116" s="204">
        <f>IF('{Equipment Data Entry}'!D8="","",'{Equipment Data Entry}'!D8)</f>
        <v/>
      </c>
      <c r="E116" s="400" t="n"/>
      <c r="F116" s="400" t="n"/>
      <c r="G116" s="401" t="n"/>
      <c r="I116" s="199" t="inlineStr">
        <is>
          <t>Unit ESP</t>
        </is>
      </c>
      <c r="J116" s="401" t="n"/>
      <c r="K116" s="71">
        <f>IF('{Equipment Data Entry}'!H8="","",'{Equipment Data Entry}'!H8)</f>
        <v/>
      </c>
      <c r="L116" s="29">
        <f>F129</f>
        <v/>
      </c>
    </row>
    <row r="117" ht="13.35" customHeight="1" s="162">
      <c r="I117" s="199" t="inlineStr">
        <is>
          <t>Fan RPMs</t>
        </is>
      </c>
      <c r="J117" s="401" t="n"/>
      <c r="K117" s="24">
        <f>IF('{Equipment Data Entry}'!I8="","",'{Equipment Data Entry}'!I8)</f>
        <v/>
      </c>
      <c r="L117" s="24">
        <f>IF(L126="","",L126)</f>
        <v/>
      </c>
    </row>
    <row r="118" ht="13.35" customHeight="1" s="162">
      <c r="B118" s="200" t="inlineStr">
        <is>
          <t>Motor Data</t>
        </is>
      </c>
      <c r="C118" s="400" t="n"/>
      <c r="D118" s="400" t="n"/>
      <c r="E118" s="400" t="n"/>
      <c r="F118" s="400" t="n"/>
      <c r="G118" s="401"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I119" s="200" t="inlineStr">
        <is>
          <t>Drive Data</t>
        </is>
      </c>
      <c r="J119" s="400" t="n"/>
      <c r="K119" s="400" t="n"/>
      <c r="L119" s="401" t="n"/>
    </row>
    <row r="120" ht="13.35" customHeight="1" s="162">
      <c r="B120" s="199" t="inlineStr">
        <is>
          <t>Horsepower</t>
        </is>
      </c>
      <c r="C120" s="401" t="n"/>
      <c r="D120" s="28">
        <f>IF('{Equipment Data Entry}'!G8="","",'{Equipment Data Entry}'!G8)</f>
        <v/>
      </c>
      <c r="E120" s="21" t="inlineStr">
        <is>
          <t>RPM</t>
        </is>
      </c>
      <c r="F120" s="24" t="n"/>
      <c r="G120" s="199" t="inlineStr">
        <is>
          <t>SF</t>
        </is>
      </c>
      <c r="I120" s="199" t="inlineStr">
        <is>
          <t>Motor Shv OD/Bore/PD</t>
        </is>
      </c>
      <c r="J120" s="400" t="n"/>
      <c r="K120" s="401" t="n"/>
      <c r="L120">
        <f>IF('{Equipment Data Entry}'!J8="","",'{Equipment Data Entry}'!J8)</f>
        <v/>
      </c>
    </row>
    <row r="121" ht="13.35" customHeight="1" s="162">
      <c r="B121" s="198">
        <f>IF('{Equipment Data Entry}'!N8="","",'{Equipment Data Entry}'!N8)</f>
        <v/>
      </c>
      <c r="C121" s="198">
        <f>IF('{Equipment Data Entry}'!O8="","",'{Equipment Data Entry}'!O8)</f>
        <v/>
      </c>
      <c r="D121" s="21" t="inlineStr">
        <is>
          <t>FLA</t>
        </is>
      </c>
      <c r="E121" s="25" t="n"/>
      <c r="F121" s="21" t="inlineStr">
        <is>
          <t>Frame</t>
        </is>
      </c>
      <c r="G121" s="208" t="n"/>
      <c r="I121" s="199" t="inlineStr">
        <is>
          <t>Fan Sheave OD/Bore</t>
        </is>
      </c>
      <c r="J121" s="400" t="n"/>
      <c r="K121" s="401" t="n"/>
      <c r="L121">
        <f>IF('{Equipment Data Entry}'!K8="","",'{Equipment Data Entry}'!K8)</f>
        <v/>
      </c>
    </row>
    <row r="122" ht="13.35" customHeight="1" s="162">
      <c r="B122" s="199" t="inlineStr">
        <is>
          <t>Corrected FLA</t>
        </is>
      </c>
      <c r="C122" s="401" t="n"/>
      <c r="D122" s="27">
        <f>IF(OR(E123="",E121="",B121=""),"",B121/AVERAGE(E123:G123)*E121)</f>
        <v/>
      </c>
      <c r="E122" s="199" t="inlineStr">
        <is>
          <t>Estimated BHP</t>
        </is>
      </c>
      <c r="F122" s="401" t="n"/>
      <c r="G122" s="27">
        <f>IF(OR(COUNT(E123:G123)=0,COUNT(E124:G124)=0),"",IF(C121="1-phase", ((0.8*0.9*E123*E124)/746), AVERAGE(E123,F123,G123)*AVERAGE(E124,F124,G124)*0.8*0.9*1.732/746))</f>
        <v/>
      </c>
      <c r="I122" s="199" t="inlineStr">
        <is>
          <t>Belt(s)</t>
        </is>
      </c>
      <c r="J122" s="208">
        <f>IF('{Equipment Data Entry}'!L8="","",'{Equipment Data Entry}'!L8)</f>
        <v/>
      </c>
      <c r="K122" s="199" t="inlineStr">
        <is>
          <t>C to C</t>
        </is>
      </c>
      <c r="L122" s="64">
        <f>IF('{Equipment Data Entry}'!M8="","",'{Equipment Data Entry}'!M8)</f>
        <v/>
      </c>
    </row>
    <row r="123" ht="13.35" customHeight="1" s="162">
      <c r="B123" s="199" t="inlineStr">
        <is>
          <t>Measured Voltage</t>
        </is>
      </c>
      <c r="C123" s="400" t="n"/>
      <c r="D123" s="401" t="n"/>
      <c r="E123" s="24" t="n"/>
      <c r="F123" s="24" t="n"/>
      <c r="G123" s="24"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I124" s="205" t="inlineStr">
        <is>
          <t>RPM Data</t>
        </is>
      </c>
      <c r="J124" s="401" t="n"/>
      <c r="K124" s="205" t="inlineStr">
        <is>
          <t>Initial</t>
        </is>
      </c>
      <c r="L124" s="205" t="inlineStr">
        <is>
          <t>Final</t>
        </is>
      </c>
    </row>
    <row r="125" ht="13.35" customHeight="1" s="162">
      <c r="I125" s="199" t="inlineStr">
        <is>
          <t>Motor RPM</t>
        </is>
      </c>
      <c r="J125" s="401" t="n"/>
      <c r="K125" s="24" t="n"/>
      <c r="L125" s="24" t="n"/>
    </row>
    <row r="126" ht="13.35" customHeight="1" s="162">
      <c r="B126" s="200" t="inlineStr">
        <is>
          <t xml:space="preserve">Static Pressures Profile </t>
        </is>
      </c>
      <c r="C126" s="400" t="n"/>
      <c r="D126" s="400" t="n"/>
      <c r="E126" s="400" t="n"/>
      <c r="F126" s="400" t="n"/>
      <c r="G126" s="401" t="n"/>
      <c r="I126" s="199" t="inlineStr">
        <is>
          <t>Fan RPM</t>
        </is>
      </c>
      <c r="J126" s="401" t="n"/>
      <c r="K126" s="24" t="n"/>
      <c r="L126" s="24" t="n"/>
    </row>
    <row r="127" ht="13.35" customHeight="1" s="162">
      <c r="B127" s="432" t="n"/>
      <c r="C127" s="401" t="n"/>
      <c r="D127" s="205" t="inlineStr">
        <is>
          <t>Flt/Coil</t>
        </is>
      </c>
      <c r="E127" s="205" t="inlineStr">
        <is>
          <t>Fan</t>
        </is>
      </c>
      <c r="F127" s="432" t="n"/>
      <c r="G127" s="401" t="n"/>
      <c r="I127" s="199" t="inlineStr">
        <is>
          <t>VSD Frequency</t>
        </is>
      </c>
      <c r="J127" s="401" t="n"/>
      <c r="K127" s="66" t="n"/>
      <c r="L127" s="66" t="n"/>
    </row>
    <row r="128" ht="13.35" customHeight="1" s="162">
      <c r="B128" s="198" t="inlineStr">
        <is>
          <t>Entering</t>
        </is>
      </c>
      <c r="C128" s="401" t="n"/>
      <c r="D128" s="19" t="n"/>
      <c r="E128" s="19" t="n"/>
      <c r="F128" s="19">
        <f>IF(E128="","",E129-N(E128))</f>
        <v/>
      </c>
      <c r="G128" s="186" t="inlineStr">
        <is>
          <t>TSP</t>
        </is>
      </c>
      <c r="H128" s="23" t="n"/>
      <c r="I128" s="199" t="inlineStr">
        <is>
          <t>OA Damper Position</t>
        </is>
      </c>
      <c r="J128" s="400" t="n"/>
      <c r="K128" s="401" t="n"/>
      <c r="L128" s="56" t="n"/>
    </row>
    <row r="129" ht="13.35" customHeight="1" s="162">
      <c r="B129" s="198" t="inlineStr">
        <is>
          <t>Exiting</t>
        </is>
      </c>
      <c r="C129" s="401" t="n"/>
      <c r="D129" s="55">
        <f>IF(E128="", "", E128)</f>
        <v/>
      </c>
      <c r="E129" s="19" t="n"/>
      <c r="F129" s="19">
        <f>IF(E129="","",E129-N(D128))</f>
        <v/>
      </c>
      <c r="G129" s="186" t="inlineStr">
        <is>
          <t>ESP</t>
        </is>
      </c>
      <c r="H129" s="23" t="n"/>
    </row>
    <row r="130" ht="13.35" customHeight="1" s="162">
      <c r="B130" s="437" t="inlineStr">
        <is>
          <t>Instrument:</t>
        </is>
      </c>
      <c r="C130" s="13" t="n"/>
      <c r="D130" s="490" t="n"/>
      <c r="E130" s="491" t="n"/>
      <c r="F130" s="491" t="n"/>
      <c r="G130" s="437" t="inlineStr">
        <is>
          <t>Ak basis / notes:</t>
        </is>
      </c>
      <c r="H130" s="13" t="n"/>
      <c r="I130" s="492" t="n"/>
      <c r="J130" s="491" t="n"/>
      <c r="K130" s="491" t="n"/>
      <c r="L130" s="491" t="n"/>
      <c r="M130" s="491" t="n"/>
    </row>
    <row r="131" ht="13.35" customHeight="1" s="162">
      <c r="B131" s="188" t="inlineStr">
        <is>
          <t>Supply Air Diffuser / Outlet Airflow</t>
        </is>
      </c>
      <c r="C131" s="174" t="n"/>
      <c r="D131" s="174" t="n"/>
      <c r="E131" s="174" t="n"/>
      <c r="F131" s="173" t="n"/>
      <c r="G131" s="233" t="inlineStr">
        <is>
          <t>Design VEL</t>
        </is>
      </c>
      <c r="H131" s="194" t="inlineStr">
        <is>
          <t>Design CFM</t>
        </is>
      </c>
      <c r="I131" s="188" t="inlineStr">
        <is>
          <t>Initial</t>
        </is>
      </c>
      <c r="J131" s="173" t="n"/>
      <c r="K131" s="188" t="inlineStr">
        <is>
          <t>Final</t>
        </is>
      </c>
      <c r="L131" s="173" t="n"/>
      <c r="M131" s="188" t="inlineStr">
        <is>
          <t>%</t>
        </is>
      </c>
    </row>
    <row r="132" ht="13.35" customHeight="1" s="162">
      <c r="B132" s="153" t="inlineStr">
        <is>
          <t>No.</t>
        </is>
      </c>
      <c r="C132" s="188" t="inlineStr">
        <is>
          <t>Area Served</t>
        </is>
      </c>
      <c r="D132" s="188" t="inlineStr">
        <is>
          <t>Type</t>
        </is>
      </c>
      <c r="E132" s="188" t="inlineStr">
        <is>
          <t>Size</t>
        </is>
      </c>
      <c r="F132" s="188" t="inlineStr">
        <is>
          <t>Ak</t>
        </is>
      </c>
      <c r="G132" s="440" t="n"/>
      <c r="H132" s="440" t="n"/>
      <c r="I132" s="188" t="inlineStr">
        <is>
          <t>VEL</t>
        </is>
      </c>
      <c r="J132" s="188" t="inlineStr">
        <is>
          <t>CFM</t>
        </is>
      </c>
      <c r="K132" s="188" t="inlineStr">
        <is>
          <t>VEL</t>
        </is>
      </c>
      <c r="L132" s="188" t="inlineStr">
        <is>
          <t>CFM</t>
        </is>
      </c>
      <c r="M132" s="440"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row>
    <row r="142" ht="13.35" customHeight="1" s="162">
      <c r="B142" s="307" t="n"/>
      <c r="C142" s="307" t="n"/>
      <c r="E142" s="307" t="n"/>
      <c r="F142" s="32" t="n"/>
      <c r="G142" s="33">
        <f>IF(F142="", "", H142/F142)</f>
        <v/>
      </c>
      <c r="H142" s="33" t="n"/>
      <c r="I142" s="33" t="n"/>
      <c r="J142" s="33">
        <f>IF(I142="", "", I142*$F142)</f>
        <v/>
      </c>
      <c r="K142" s="33" t="n"/>
      <c r="L142" s="33">
        <f>IF(K142="", "", K142*$F142)</f>
        <v/>
      </c>
      <c r="M142" s="30">
        <f>IF(OR(H142="",H142=0),"",IF(K142="",IF(J142="","",J142/H142),L142/H142))</f>
        <v/>
      </c>
    </row>
    <row r="143" ht="13.35" customHeight="1" s="162">
      <c r="B143" s="307" t="n"/>
      <c r="C143" s="307" t="n"/>
      <c r="E143" s="307" t="n"/>
      <c r="F143" s="32" t="n"/>
      <c r="G143" s="33">
        <f>IF(F143="", "", H143/F143)</f>
        <v/>
      </c>
      <c r="H143" s="33" t="n"/>
      <c r="I143" s="33" t="n"/>
      <c r="J143" s="33">
        <f>IF(I143="", "", I143*$F143)</f>
        <v/>
      </c>
      <c r="K143" s="33" t="n"/>
      <c r="L143" s="33">
        <f>IF(K143="", "", K143*$F143)</f>
        <v/>
      </c>
      <c r="M143" s="30">
        <f>IF(OR(H143="",H143=0),"",IF(K143="",IF(J143="","",J143/H143),L143/H143))</f>
        <v/>
      </c>
    </row>
    <row r="144" ht="13.35" customHeight="1" s="162">
      <c r="B144" s="307" t="n"/>
      <c r="C144" s="307" t="n"/>
      <c r="E144" s="307" t="n"/>
      <c r="F144" s="32" t="n"/>
      <c r="G144" s="33">
        <f>IF(F144="", "", H144/F144)</f>
        <v/>
      </c>
      <c r="H144" s="33" t="n"/>
      <c r="I144" s="33" t="n"/>
      <c r="J144" s="33">
        <f>IF(I144="", "", I144*$F144)</f>
        <v/>
      </c>
      <c r="K144" s="33" t="n"/>
      <c r="L144" s="33">
        <f>IF(K144="", "", K144*$F144)</f>
        <v/>
      </c>
      <c r="M144" s="30">
        <f>IF(OR(H144="",H144=0),"",IF(K144="",IF(J144="","",J144/H144),L144/H144))</f>
        <v/>
      </c>
    </row>
    <row r="145" ht="13.35" customHeight="1" s="162">
      <c r="B145" s="307" t="n"/>
      <c r="C145" s="307" t="n"/>
      <c r="E145" s="307" t="n"/>
      <c r="F145" s="32" t="n"/>
      <c r="G145" s="33">
        <f>IF(F145="", "", H145/F145)</f>
        <v/>
      </c>
      <c r="H145" s="33" t="n"/>
      <c r="I145" s="33" t="n"/>
      <c r="J145" s="33">
        <f>IF(I145="", "", I145*$F145)</f>
        <v/>
      </c>
      <c r="K145" s="33" t="n"/>
      <c r="L145" s="33">
        <f>IF(K145="", "", K145*$F145)</f>
        <v/>
      </c>
      <c r="M145" s="30">
        <f>IF(OR(H145="",H145=0),"",IF(K145="",IF(J145="","",J145/H145),L145/H145))</f>
        <v/>
      </c>
    </row>
    <row r="146" ht="13.35" customHeight="1" s="162">
      <c r="B146" s="307" t="n"/>
      <c r="C146" s="307" t="n"/>
      <c r="E146" s="307" t="n"/>
      <c r="F146" s="32" t="n"/>
      <c r="G146" s="33">
        <f>IF(F146="", "", H146/F146)</f>
        <v/>
      </c>
      <c r="H146" s="33" t="n"/>
      <c r="I146" s="33" t="n"/>
      <c r="J146" s="33">
        <f>IF(I146="", "", I146*$F146)</f>
        <v/>
      </c>
      <c r="K146" s="33" t="n"/>
      <c r="L146" s="33">
        <f>IF(K146="", "", K146*$F146)</f>
        <v/>
      </c>
      <c r="M146" s="30">
        <f>IF(OR(H146="",H146=0),"",IF(K146="",IF(J146="","",J146/H146),L146/H146))</f>
        <v/>
      </c>
    </row>
    <row r="147" ht="13.35" customHeight="1" s="162">
      <c r="B147" s="42" t="n"/>
      <c r="C147" s="231" t="inlineStr">
        <is>
          <t>Total</t>
        </is>
      </c>
      <c r="D147" s="159" t="n"/>
      <c r="E147" s="42" t="n"/>
      <c r="F147" s="42" t="n"/>
      <c r="G147" s="43" t="n"/>
      <c r="H147" s="43">
        <f>IF(SUM(H133:H146)+SUM(H164:H197)=0,"",SUM(H133:H146)+SUM(H164:H197))</f>
        <v/>
      </c>
      <c r="I147" s="43" t="n"/>
      <c r="J147" s="43">
        <f>IF(SUM(J133:J146)+SUM(J164:J197)=0,"",SUM(J133:J146)+SUM(J164:J197))</f>
        <v/>
      </c>
      <c r="K147" s="43" t="n"/>
      <c r="L147" s="43">
        <f>IF(SUM(L133:L146)+SUM(L164:L197)=0,"",SUM(L133:L146)+SUM(L164:L197))</f>
        <v/>
      </c>
      <c r="M147" s="35">
        <f>IF(OR(H147="",H147=0),"",IF(L147="",IF(J147="","",J147/H147),L147/H147))</f>
        <v/>
      </c>
    </row>
    <row r="148" ht="13.35" customHeight="1" s="162">
      <c r="B148" s="188" t="inlineStr">
        <is>
          <t>Return Air Register / Inlet Airflow</t>
        </is>
      </c>
      <c r="C148" s="174" t="n"/>
      <c r="D148" s="174" t="n"/>
      <c r="E148" s="174" t="n"/>
      <c r="F148" s="173" t="n"/>
      <c r="G148" s="233" t="inlineStr">
        <is>
          <t>Design VEL</t>
        </is>
      </c>
      <c r="H148" s="194" t="inlineStr">
        <is>
          <t>Design CFM</t>
        </is>
      </c>
      <c r="I148" s="188" t="inlineStr">
        <is>
          <t>Initial</t>
        </is>
      </c>
      <c r="J148" s="173" t="n"/>
      <c r="K148" s="188" t="inlineStr">
        <is>
          <t>Final</t>
        </is>
      </c>
      <c r="L148" s="173" t="n"/>
      <c r="M148" s="188" t="inlineStr">
        <is>
          <t>%</t>
        </is>
      </c>
    </row>
    <row r="149" ht="13.35" customHeight="1" s="162">
      <c r="B149" s="153" t="inlineStr">
        <is>
          <t>No.</t>
        </is>
      </c>
      <c r="C149" s="188" t="inlineStr">
        <is>
          <t>Area Served</t>
        </is>
      </c>
      <c r="D149" s="188" t="inlineStr">
        <is>
          <t>Type</t>
        </is>
      </c>
      <c r="E149" s="188" t="inlineStr">
        <is>
          <t>Size</t>
        </is>
      </c>
      <c r="F149" s="188" t="inlineStr">
        <is>
          <t>Ak</t>
        </is>
      </c>
      <c r="G149" s="440" t="n"/>
      <c r="H149" s="440" t="n"/>
      <c r="I149" s="188" t="inlineStr">
        <is>
          <t>VEL</t>
        </is>
      </c>
      <c r="J149" s="188" t="inlineStr">
        <is>
          <t>CFM</t>
        </is>
      </c>
      <c r="K149" s="188" t="inlineStr">
        <is>
          <t>VEL</t>
        </is>
      </c>
      <c r="L149" s="188" t="inlineStr">
        <is>
          <t>CFM</t>
        </is>
      </c>
      <c r="M149" s="440" t="n"/>
    </row>
    <row r="150" ht="13.35" customHeight="1" s="162">
      <c r="B150" s="31" t="n"/>
      <c r="C150" s="31" t="n"/>
      <c r="E150" s="31" t="n"/>
      <c r="F150" s="32" t="n"/>
      <c r="G150" s="33">
        <f>IF(F150="", "", H150/F150)</f>
        <v/>
      </c>
      <c r="H150" s="33">
        <f>IF(H147="","",H147-N(H155))</f>
        <v/>
      </c>
      <c r="I150" s="33" t="n"/>
      <c r="J150" s="33">
        <f>IF(I150="", "", I150*$F150)</f>
        <v/>
      </c>
      <c r="K150" s="33" t="n"/>
      <c r="L150" s="33">
        <f>IF(L155="","",L147-N(L155))</f>
        <v/>
      </c>
      <c r="M150" s="30">
        <f>IF(OR(H150="",H150=0),"",IF(K150="",IF(J150="","",J150/H150),L150/H150))</f>
        <v/>
      </c>
    </row>
    <row r="151" ht="13.35" customHeight="1" s="162">
      <c r="B151" s="31" t="n"/>
      <c r="C151" s="31" t="n"/>
      <c r="E151" s="31" t="n"/>
      <c r="F151" s="32" t="n"/>
      <c r="G151" s="33">
        <f>IF(F151="", "", H151/F151)</f>
        <v/>
      </c>
      <c r="H151" s="33" t="n"/>
      <c r="I151" s="33" t="n"/>
      <c r="J151" s="33">
        <f>IF(I151="", "", I151*$F151)</f>
        <v/>
      </c>
      <c r="K151" s="33" t="n"/>
      <c r="L151" s="33">
        <f>IF(K151="", "", K151*$F151)</f>
        <v/>
      </c>
      <c r="M151" s="30">
        <f>IF(OR(H151="",H151=0),"",IF(K151="",IF(J151="","",J151/H151),L151/H151))</f>
        <v/>
      </c>
    </row>
    <row r="152" ht="13.35" customHeight="1" s="162">
      <c r="B152" s="42" t="n"/>
      <c r="C152" s="231" t="inlineStr">
        <is>
          <t>Total</t>
        </is>
      </c>
      <c r="D152" s="159" t="n"/>
      <c r="E152" s="42" t="n"/>
      <c r="F152" s="42" t="n"/>
      <c r="G152" s="43" t="n"/>
      <c r="H152" s="43">
        <f>IF(SUM(H150:H151)+SUM(H201:H204)=0,"",SUM(H150:H151)+SUM(H201:H204))</f>
        <v/>
      </c>
      <c r="I152" s="42" t="n"/>
      <c r="J152" s="43">
        <f>IF(SUM(J150:J151)+SUM(J201:J204)=0,"",SUM(J150:J151)+SUM(J201:J204))</f>
        <v/>
      </c>
      <c r="K152" s="42" t="n"/>
      <c r="L152" s="43">
        <f>IF(SUM(L150:L151)+SUM(L201:L204)=0,"",SUM(L150:L151)+SUM(L201:L204))</f>
        <v/>
      </c>
      <c r="M152" s="35">
        <f>IF(OR(H152="",H152=0),"",IF(L152="",IF(J152="","",J152/H152),L152/H152))</f>
        <v/>
      </c>
    </row>
    <row r="153" ht="13.35" customHeight="1" s="162">
      <c r="B153" s="188" t="inlineStr">
        <is>
          <t>Outside Air Inlet / Duct Airflow</t>
        </is>
      </c>
      <c r="C153" s="174" t="n"/>
      <c r="D153" s="174" t="n"/>
      <c r="E153" s="174" t="n"/>
      <c r="F153" s="173" t="n"/>
      <c r="G153" s="233" t="inlineStr">
        <is>
          <t>Design VEL</t>
        </is>
      </c>
      <c r="H153" s="194" t="inlineStr">
        <is>
          <t>Design CFM</t>
        </is>
      </c>
      <c r="I153" s="188" t="inlineStr">
        <is>
          <t>Initial</t>
        </is>
      </c>
      <c r="J153" s="173" t="n"/>
      <c r="K153" s="188" t="inlineStr">
        <is>
          <t>Final</t>
        </is>
      </c>
      <c r="L153" s="173" t="n"/>
      <c r="M153" s="188" t="inlineStr">
        <is>
          <t>%</t>
        </is>
      </c>
    </row>
    <row r="154" ht="13.35" customHeight="1" s="162">
      <c r="B154" s="153" t="inlineStr">
        <is>
          <t>No.</t>
        </is>
      </c>
      <c r="C154" s="188" t="inlineStr">
        <is>
          <t>Area Served</t>
        </is>
      </c>
      <c r="D154" s="188" t="inlineStr">
        <is>
          <t>Type</t>
        </is>
      </c>
      <c r="E154" s="188" t="inlineStr">
        <is>
          <t>Size</t>
        </is>
      </c>
      <c r="F154" s="188" t="inlineStr">
        <is>
          <t>Ak</t>
        </is>
      </c>
      <c r="G154" s="440" t="n"/>
      <c r="H154" s="440" t="n"/>
      <c r="I154" s="188" t="inlineStr">
        <is>
          <t>VEL</t>
        </is>
      </c>
      <c r="J154" s="188" t="inlineStr">
        <is>
          <t>CFM</t>
        </is>
      </c>
      <c r="K154" s="188" t="inlineStr">
        <is>
          <t>VEL</t>
        </is>
      </c>
      <c r="L154" s="188" t="inlineStr">
        <is>
          <t>CFM</t>
        </is>
      </c>
      <c r="M154" s="440" t="n"/>
    </row>
    <row r="155" ht="13.35" customHeight="1" s="162">
      <c r="B155" s="31" t="n"/>
      <c r="C155" s="31" t="n"/>
      <c r="E155" s="31" t="n"/>
      <c r="F155" s="32" t="n"/>
      <c r="G155" s="33">
        <f>IF(F155="", "", H155/F155)</f>
        <v/>
      </c>
      <c r="H155" s="33" t="n"/>
      <c r="I155" s="33" t="n"/>
      <c r="J155" s="33">
        <f>IF(I155="", "", I155*$F155)</f>
        <v/>
      </c>
      <c r="K155" s="33" t="n"/>
      <c r="L155" s="33">
        <f>IF(K155="", "", K155*$F155)</f>
        <v/>
      </c>
      <c r="M155" s="30">
        <f>IF(OR(H155="",H155=0),"",IF(K155="",IF(J155="","",J155/H155),L155/H155))</f>
        <v/>
      </c>
    </row>
    <row r="156" ht="13.35" customHeight="1" s="162">
      <c r="B156" s="188" t="inlineStr">
        <is>
          <t>Remarks</t>
        </is>
      </c>
      <c r="C156" s="173" t="n"/>
      <c r="D156" s="15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Entry}'!B8="","",'{Equipment Data Entry}'!B8)</f>
        <v/>
      </c>
      <c r="E160" s="418" t="n"/>
      <c r="F160" s="403" t="n"/>
      <c r="G160" s="200" t="inlineStr">
        <is>
          <t>Service</t>
        </is>
      </c>
      <c r="H160" s="403" t="n"/>
      <c r="I160" s="210">
        <f>IF('{Equipment Data Entry}'!C8="","",'{Equipment Data Entry}'!C8)</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row>
    <row r="170" ht="13.35" customHeight="1" s="162">
      <c r="B170" s="307" t="n"/>
      <c r="C170" s="307" t="n"/>
      <c r="E170" s="307" t="n"/>
      <c r="F170" s="32" t="n"/>
      <c r="G170" s="33">
        <f>IF(F170="", "", H170/F170)</f>
        <v/>
      </c>
      <c r="H170" s="33" t="n"/>
      <c r="I170" s="33" t="n"/>
      <c r="J170" s="33">
        <f>IF(I170="", "", I170*$F170)</f>
        <v/>
      </c>
      <c r="K170" s="33" t="n"/>
      <c r="L170" s="33">
        <f>IF(K170="", "", K170*$F170)</f>
        <v/>
      </c>
      <c r="M170" s="30">
        <f>IF(OR(H170="",H170=0),"",IF(K170="",IF(J170="","",J170/H170),L170/H170))</f>
        <v/>
      </c>
    </row>
    <row r="171" ht="13.35" customHeight="1" s="162">
      <c r="B171" s="307" t="n"/>
      <c r="C171" s="307" t="n"/>
      <c r="E171" s="307" t="n"/>
      <c r="F171" s="32" t="n"/>
      <c r="G171" s="33">
        <f>IF(F171="", "", H171/F171)</f>
        <v/>
      </c>
      <c r="H171" s="33" t="n"/>
      <c r="I171" s="33" t="n"/>
      <c r="J171" s="33">
        <f>IF(I171="", "", I171*$F171)</f>
        <v/>
      </c>
      <c r="K171" s="33" t="n"/>
      <c r="L171" s="33">
        <f>IF(K171="", "", K171*$F171)</f>
        <v/>
      </c>
      <c r="M171" s="30">
        <f>IF(OR(H171="",H171=0),"",IF(K171="",IF(J171="","",J171/H171),L171/H171))</f>
        <v/>
      </c>
    </row>
    <row r="172" ht="13.35" customHeight="1" s="162">
      <c r="B172" s="307" t="n"/>
      <c r="C172" s="307" t="n"/>
      <c r="E172" s="307" t="n"/>
      <c r="F172" s="32" t="n"/>
      <c r="G172" s="33">
        <f>IF(F172="", "", H172/F172)</f>
        <v/>
      </c>
      <c r="H172" s="33" t="n"/>
      <c r="I172" s="33" t="n"/>
      <c r="J172" s="33">
        <f>IF(I172="", "", I172*$F172)</f>
        <v/>
      </c>
      <c r="K172" s="33" t="n"/>
      <c r="L172" s="33">
        <f>IF(K172="", "", K172*$F172)</f>
        <v/>
      </c>
      <c r="M172" s="30">
        <f>IF(OR(H172="",H172=0),"",IF(K172="",IF(J172="","",J172/H172),L172/H172))</f>
        <v/>
      </c>
    </row>
    <row r="173" ht="13.35" customHeight="1" s="162">
      <c r="B173" s="307" t="n"/>
      <c r="C173" s="307" t="n"/>
      <c r="E173" s="307" t="n"/>
      <c r="F173" s="32" t="n"/>
      <c r="G173" s="33">
        <f>IF(F173="", "", H173/F173)</f>
        <v/>
      </c>
      <c r="H173" s="33" t="n"/>
      <c r="I173" s="33" t="n"/>
      <c r="J173" s="33">
        <f>IF(I173="", "", I173*$F173)</f>
        <v/>
      </c>
      <c r="K173" s="33" t="n"/>
      <c r="L173" s="33">
        <f>IF(K173="", "", K173*$F173)</f>
        <v/>
      </c>
      <c r="M173" s="30">
        <f>IF(OR(H173="",H173=0),"",IF(K173="",IF(J173="","",J173/H173),L173/H173))</f>
        <v/>
      </c>
    </row>
    <row r="174" ht="13.35" customHeight="1" s="162">
      <c r="B174" s="307" t="n"/>
      <c r="C174" s="307" t="n"/>
      <c r="E174" s="307" t="n"/>
      <c r="F174" s="32" t="n"/>
      <c r="G174" s="33">
        <f>IF(F174="", "", H174/F174)</f>
        <v/>
      </c>
      <c r="H174" s="33" t="n"/>
      <c r="I174" s="33" t="n"/>
      <c r="J174" s="33">
        <f>IF(I174="", "", I174*$F174)</f>
        <v/>
      </c>
      <c r="K174" s="33" t="n"/>
      <c r="L174" s="33">
        <f>IF(K174="", "", K174*$F174)</f>
        <v/>
      </c>
      <c r="M174" s="30">
        <f>IF(OR(H174="",H174=0),"",IF(K174="",IF(J174="","",J174/H174),L174/H174))</f>
        <v/>
      </c>
    </row>
    <row r="175" ht="13.35" customHeight="1" s="162">
      <c r="B175" s="307" t="n"/>
      <c r="C175" s="307" t="n"/>
      <c r="E175" s="307" t="n"/>
      <c r="F175" s="32" t="n"/>
      <c r="G175" s="33">
        <f>IF(F175="", "", H175/F175)</f>
        <v/>
      </c>
      <c r="H175" s="33" t="n"/>
      <c r="I175" s="33" t="n"/>
      <c r="J175" s="33">
        <f>IF(I175="", "", I175*$F175)</f>
        <v/>
      </c>
      <c r="K175" s="33" t="n"/>
      <c r="L175" s="33">
        <f>IF(K175="", "", K175*$F175)</f>
        <v/>
      </c>
      <c r="M175" s="30">
        <f>IF(OR(H175="",H175=0),"",IF(K175="",IF(J175="","",J175/H175),L175/H175))</f>
        <v/>
      </c>
    </row>
    <row r="176" ht="13.35" customHeight="1" s="162">
      <c r="B176" s="307" t="n"/>
      <c r="C176" s="307" t="n"/>
      <c r="E176" s="307" t="n"/>
      <c r="F176" s="32" t="n"/>
      <c r="G176" s="33">
        <f>IF(F176="", "", H176/F176)</f>
        <v/>
      </c>
      <c r="H176" s="33" t="n"/>
      <c r="I176" s="33" t="n"/>
      <c r="J176" s="33">
        <f>IF(I176="", "", I176*$F176)</f>
        <v/>
      </c>
      <c r="K176" s="33" t="n"/>
      <c r="L176" s="33">
        <f>IF(K176="", "", K176*$F176)</f>
        <v/>
      </c>
      <c r="M176" s="30">
        <f>IF(OR(H176="",H176=0),"",IF(K176="",IF(J176="","",J176/H176),L176/H176))</f>
        <v/>
      </c>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row>
    <row r="180" ht="13.35" customHeight="1" s="162">
      <c r="B180" s="307" t="n"/>
      <c r="C180" s="307" t="n"/>
      <c r="E180" s="307" t="n"/>
      <c r="F180" s="32" t="n"/>
      <c r="G180" s="33">
        <f>IF(F180="", "", H180/F180)</f>
        <v/>
      </c>
      <c r="H180" s="33" t="n"/>
      <c r="I180" s="33" t="n"/>
      <c r="J180" s="33">
        <f>IF(I180="", "", I180*$F180)</f>
        <v/>
      </c>
      <c r="K180" s="33" t="n"/>
      <c r="L180" s="33">
        <f>IF(K180="", "", K180*$F180)</f>
        <v/>
      </c>
      <c r="M180" s="30">
        <f>IF(OR(H180="",H180=0),"",IF(K180="",IF(J180="","",J180/H180),L180/H180))</f>
        <v/>
      </c>
    </row>
    <row r="181" ht="13.35" customHeight="1" s="162">
      <c r="B181" s="307" t="n"/>
      <c r="C181" s="307" t="n"/>
      <c r="E181" s="307" t="n"/>
      <c r="F181" s="32" t="n"/>
      <c r="G181" s="33">
        <f>IF(F181="", "", H181/F181)</f>
        <v/>
      </c>
      <c r="H181" s="33" t="n"/>
      <c r="I181" s="33" t="n"/>
      <c r="J181" s="33">
        <f>IF(I181="", "", I181*$F181)</f>
        <v/>
      </c>
      <c r="K181" s="33" t="n"/>
      <c r="L181" s="33">
        <f>IF(K181="", "", K181*$F181)</f>
        <v/>
      </c>
      <c r="M181" s="30">
        <f>IF(OR(H181="",H181=0),"",IF(K181="",IF(J181="","",J181/H181),L181/H181))</f>
        <v/>
      </c>
    </row>
    <row r="182" ht="13.35" customHeight="1" s="162">
      <c r="B182" s="307" t="n"/>
      <c r="C182" s="307" t="n"/>
      <c r="E182" s="307" t="n"/>
      <c r="F182" s="32" t="n"/>
      <c r="G182" s="33">
        <f>IF(F182="", "", H182/F182)</f>
        <v/>
      </c>
      <c r="H182" s="33" t="n"/>
      <c r="I182" s="33" t="n"/>
      <c r="J182" s="33">
        <f>IF(I182="", "", I182*$F182)</f>
        <v/>
      </c>
      <c r="K182" s="33" t="n"/>
      <c r="L182" s="33">
        <f>IF(K182="", "", K182*$F182)</f>
        <v/>
      </c>
      <c r="M182" s="30">
        <f>IF(OR(H182="",H182=0),"",IF(K182="",IF(J182="","",J182/H182),L182/H182))</f>
        <v/>
      </c>
    </row>
    <row r="183" ht="13.35" customHeight="1" s="162">
      <c r="B183" s="307" t="n"/>
      <c r="C183" s="307" t="n"/>
      <c r="E183" s="307" t="n"/>
      <c r="F183" s="32" t="n"/>
      <c r="G183" s="33">
        <f>IF(F183="", "", H183/F183)</f>
        <v/>
      </c>
      <c r="H183" s="33" t="n"/>
      <c r="I183" s="33" t="n"/>
      <c r="J183" s="33">
        <f>IF(I183="", "", I183*$F183)</f>
        <v/>
      </c>
      <c r="K183" s="33" t="n"/>
      <c r="L183" s="33">
        <f>IF(K183="", "", K183*$F183)</f>
        <v/>
      </c>
      <c r="M183" s="30">
        <f>IF(OR(H183="",H183=0),"",IF(K183="",IF(J183="","",J183/H183),L183/H183))</f>
        <v/>
      </c>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row>
    <row r="191" ht="13.35" customHeight="1" s="162">
      <c r="B191" s="307" t="n"/>
      <c r="C191" s="307" t="n"/>
      <c r="E191" s="307" t="n"/>
      <c r="F191" s="32" t="n"/>
      <c r="G191" s="33">
        <f>IF(F191="", "", H191/F191)</f>
        <v/>
      </c>
      <c r="H191" s="33" t="n"/>
      <c r="I191" s="33" t="n"/>
      <c r="J191" s="33">
        <f>IF(I191="", "", I191*$F191)</f>
        <v/>
      </c>
      <c r="K191" s="33" t="n"/>
      <c r="L191" s="33">
        <f>IF(K191="", "", K191*$F191)</f>
        <v/>
      </c>
      <c r="M191" s="30">
        <f>IF(OR(H191="",H191=0),"",IF(K191="",IF(J191="","",J191/H191),L191/H191))</f>
        <v/>
      </c>
    </row>
    <row r="192" ht="13.35" customHeight="1" s="162">
      <c r="B192" s="307" t="n"/>
      <c r="C192" s="307" t="n"/>
      <c r="E192" s="307" t="n"/>
      <c r="F192" s="32" t="n"/>
      <c r="G192" s="33">
        <f>IF(F192="", "", H192/F192)</f>
        <v/>
      </c>
      <c r="H192" s="33" t="n"/>
      <c r="I192" s="33" t="n"/>
      <c r="J192" s="33">
        <f>IF(I192="", "", I192*$F192)</f>
        <v/>
      </c>
      <c r="K192" s="33" t="n"/>
      <c r="L192" s="33">
        <f>IF(K192="", "", K192*$F192)</f>
        <v/>
      </c>
      <c r="M192" s="30">
        <f>IF(OR(H192="",H192=0),"",IF(K192="",IF(J192="","",J192/H192),L192/H192))</f>
        <v/>
      </c>
    </row>
    <row r="193" ht="13.35" customHeight="1" s="162">
      <c r="B193" s="307" t="n"/>
      <c r="C193" s="307" t="n"/>
      <c r="E193" s="307" t="n"/>
      <c r="F193" s="32" t="n"/>
      <c r="G193" s="33">
        <f>IF(F193="", "", H193/F193)</f>
        <v/>
      </c>
      <c r="H193" s="33" t="n"/>
      <c r="I193" s="33" t="n"/>
      <c r="J193" s="33">
        <f>IF(I193="", "", I193*$F193)</f>
        <v/>
      </c>
      <c r="K193" s="33" t="n"/>
      <c r="L193" s="33">
        <f>IF(K193="", "", K193*$F193)</f>
        <v/>
      </c>
      <c r="M193" s="30">
        <f>IF(OR(H193="",H193=0),"",IF(K193="",IF(J193="","",J193/H193),L193/H193))</f>
        <v/>
      </c>
    </row>
    <row r="194" ht="13.35" customHeight="1" s="162">
      <c r="B194" s="307" t="n"/>
      <c r="C194" s="307" t="n"/>
      <c r="E194" s="307" t="n"/>
      <c r="F194" s="32" t="n"/>
      <c r="G194" s="33">
        <f>IF(F194="", "", H194/F194)</f>
        <v/>
      </c>
      <c r="H194" s="33" t="n"/>
      <c r="I194" s="33" t="n"/>
      <c r="J194" s="33">
        <f>IF(I194="", "", I194*$F194)</f>
        <v/>
      </c>
      <c r="K194" s="33" t="n"/>
      <c r="L194" s="33">
        <f>IF(K194="", "", K194*$F194)</f>
        <v/>
      </c>
      <c r="M194" s="30">
        <f>IF(OR(H194="",H194=0),"",IF(K194="",IF(J194="","",J194/H194),L194/H194))</f>
        <v/>
      </c>
    </row>
    <row r="195" ht="13.35" customHeight="1" s="162">
      <c r="B195" s="307" t="n"/>
      <c r="C195" s="307" t="n"/>
      <c r="E195" s="307" t="n"/>
      <c r="F195" s="32" t="n"/>
      <c r="G195" s="33">
        <f>IF(F195="", "", H195/F195)</f>
        <v/>
      </c>
      <c r="H195" s="33" t="n"/>
      <c r="I195" s="33" t="n"/>
      <c r="J195" s="33">
        <f>IF(I195="", "", I195*$F195)</f>
        <v/>
      </c>
      <c r="K195" s="33" t="n"/>
      <c r="L195" s="33">
        <f>IF(K195="", "", K195*$F195)</f>
        <v/>
      </c>
      <c r="M195" s="30">
        <f>IF(OR(H195="",H195=0),"",IF(K195="",IF(J195="","",J195/H195),L195/H195))</f>
        <v/>
      </c>
    </row>
    <row r="196" ht="13.35" customHeight="1" s="162">
      <c r="B196" s="307" t="n"/>
      <c r="C196" s="307" t="n"/>
      <c r="E196" s="307" t="n"/>
      <c r="F196" s="32" t="n"/>
      <c r="G196" s="33">
        <f>IF(F196="", "", H196/F196)</f>
        <v/>
      </c>
      <c r="H196" s="33" t="n"/>
      <c r="I196" s="33" t="n"/>
      <c r="J196" s="33">
        <f>IF(I196="", "", I196*$F196)</f>
        <v/>
      </c>
      <c r="K196" s="33" t="n"/>
      <c r="L196" s="33">
        <f>IF(K196="", "", K196*$F196)</f>
        <v/>
      </c>
      <c r="M196" s="30">
        <f>IF(OR(H196="",H196=0),"",IF(K196="",IF(J196="","",J196/H196),L196/H196))</f>
        <v/>
      </c>
    </row>
    <row r="197" ht="13.35" customHeight="1" s="162">
      <c r="B197" s="307" t="n"/>
      <c r="C197" s="307" t="n"/>
      <c r="E197" s="307" t="n"/>
      <c r="F197" s="32" t="n"/>
      <c r="G197" s="33">
        <f>IF(F197="", "", H197/F197)</f>
        <v/>
      </c>
      <c r="H197" s="33" t="n"/>
      <c r="I197" s="33" t="n"/>
      <c r="J197" s="33">
        <f>IF(I197="", "", I197*$F197)</f>
        <v/>
      </c>
      <c r="K197" s="33" t="n"/>
      <c r="L197" s="33">
        <f>IF(K197="", "", K197*$F197)</f>
        <v/>
      </c>
      <c r="M197" s="30">
        <f>IF(OR(H197="",H197=0),"",IF(K197="",IF(J197="","",J197/H197),L197/H197))</f>
        <v/>
      </c>
    </row>
    <row r="198" ht="13.35" customHeight="1" s="162">
      <c r="B198" s="42" t="n"/>
      <c r="C198" s="231" t="inlineStr">
        <is>
          <t>Subtotal (this page)</t>
        </is>
      </c>
      <c r="D198" s="159" t="n"/>
      <c r="E198" s="42" t="n"/>
      <c r="F198" s="42" t="n"/>
      <c r="G198" s="43" t="n"/>
      <c r="H198" s="43">
        <f>IF(SUM(H164:H197)=0,"",SUM(H164:H197))</f>
        <v/>
      </c>
      <c r="I198" s="43" t="n"/>
      <c r="J198" s="43">
        <f>IF(SUM(J164:J197)=0,"",SUM(J164:J197))</f>
        <v/>
      </c>
      <c r="K198" s="43" t="n"/>
      <c r="L198" s="43">
        <f>IF(SUM(L164:L197)=0,"",SUM(L164:L197))</f>
        <v/>
      </c>
      <c r="M198" s="35">
        <f>IF(OR(H198="",H198=0),"",IF(L198="",IF(J198="","",J198/H198),L198/H198))</f>
        <v/>
      </c>
    </row>
    <row r="199" ht="13.35" customHeight="1" s="162">
      <c r="B199" s="188" t="inlineStr">
        <is>
          <t>Return Air Inlets (cont.)</t>
        </is>
      </c>
      <c r="C199" s="174" t="n"/>
      <c r="D199" s="174" t="n"/>
      <c r="E199" s="174" t="n"/>
      <c r="F199" s="173" t="n"/>
      <c r="G199" s="233" t="inlineStr">
        <is>
          <t>Design VEL</t>
        </is>
      </c>
      <c r="H199" s="194" t="inlineStr">
        <is>
          <t>Design CFM</t>
        </is>
      </c>
      <c r="I199" s="188" t="inlineStr">
        <is>
          <t>Initial</t>
        </is>
      </c>
      <c r="J199" s="173" t="n"/>
      <c r="K199" s="188" t="inlineStr">
        <is>
          <t>Final</t>
        </is>
      </c>
      <c r="L199" s="173" t="n"/>
      <c r="M199" s="188" t="inlineStr">
        <is>
          <t>%</t>
        </is>
      </c>
    </row>
    <row r="200" ht="13.35" customHeight="1" s="162">
      <c r="B200" s="153" t="inlineStr">
        <is>
          <t>No.</t>
        </is>
      </c>
      <c r="C200" s="188" t="inlineStr">
        <is>
          <t>Area Served</t>
        </is>
      </c>
      <c r="D200" s="188" t="inlineStr">
        <is>
          <t>Type</t>
        </is>
      </c>
      <c r="E200" s="188" t="inlineStr">
        <is>
          <t>Size</t>
        </is>
      </c>
      <c r="F200" s="188" t="inlineStr">
        <is>
          <t>Ak</t>
        </is>
      </c>
      <c r="G200" s="440" t="n"/>
      <c r="H200" s="440" t="n"/>
      <c r="I200" s="188" t="inlineStr">
        <is>
          <t>VEL</t>
        </is>
      </c>
      <c r="J200" s="188" t="inlineStr">
        <is>
          <t>CFM</t>
        </is>
      </c>
      <c r="K200" s="188" t="inlineStr">
        <is>
          <t>VEL</t>
        </is>
      </c>
      <c r="L200" s="188" t="inlineStr">
        <is>
          <t>CFM</t>
        </is>
      </c>
      <c r="M200" s="440" t="n"/>
    </row>
    <row r="201" ht="13.35" customHeight="1" s="162">
      <c r="B201" s="31" t="n"/>
      <c r="C201" s="31" t="n"/>
      <c r="E201" s="31" t="n"/>
      <c r="F201" s="32" t="n"/>
      <c r="G201" s="33">
        <f>IF(F201="", "", H201/F201)</f>
        <v/>
      </c>
      <c r="H201" s="33" t="n"/>
      <c r="I201" s="33" t="n"/>
      <c r="J201" s="33">
        <f>IF(I201="", "", I201*$F201)</f>
        <v/>
      </c>
      <c r="K201" s="33" t="n"/>
      <c r="L201" s="33">
        <f>IF(K201="", "", K201*$F201)</f>
        <v/>
      </c>
      <c r="M201" s="30">
        <f>IF(OR(H201="",H201=0),"",IF(K201="",IF(J201="","",J201/H201),L201/H201))</f>
        <v/>
      </c>
    </row>
    <row r="202" ht="13.35" customHeight="1" s="162">
      <c r="B202" s="31" t="n"/>
      <c r="C202" s="31" t="n"/>
      <c r="E202" s="31" t="n"/>
      <c r="F202" s="32" t="n"/>
      <c r="G202" s="33">
        <f>IF(F202="", "", H202/F202)</f>
        <v/>
      </c>
      <c r="H202" s="33" t="n"/>
      <c r="I202" s="33" t="n"/>
      <c r="J202" s="33">
        <f>IF(I202="", "", I202*$F202)</f>
        <v/>
      </c>
      <c r="K202" s="33" t="n"/>
      <c r="L202" s="33">
        <f>IF(K202="", "", K202*$F202)</f>
        <v/>
      </c>
      <c r="M202" s="30">
        <f>IF(OR(H202="",H202=0),"",IF(K202="",IF(J202="","",J202/H202),L202/H202))</f>
        <v/>
      </c>
    </row>
    <row r="203" ht="13.35" customHeight="1" s="162">
      <c r="B203" s="31" t="n"/>
      <c r="C203" s="31" t="n"/>
      <c r="E203" s="31" t="n"/>
      <c r="F203" s="32" t="n"/>
      <c r="G203" s="33">
        <f>IF(F203="", "", H203/F203)</f>
        <v/>
      </c>
      <c r="H203" s="33" t="n"/>
      <c r="I203" s="33" t="n"/>
      <c r="J203" s="33">
        <f>IF(I203="", "", I203*$F203)</f>
        <v/>
      </c>
      <c r="K203" s="33" t="n"/>
      <c r="L203" s="33">
        <f>IF(K203="", "", K203*$F203)</f>
        <v/>
      </c>
      <c r="M203" s="30">
        <f>IF(OR(H203="",H203=0),"",IF(K203="",IF(J203="","",J203/H203),L203/H203))</f>
        <v/>
      </c>
    </row>
    <row r="204" ht="13.35" customHeight="1" s="162">
      <c r="B204" s="31" t="n"/>
      <c r="C204" s="31" t="n"/>
      <c r="E204" s="31" t="n"/>
      <c r="F204" s="32" t="n"/>
      <c r="G204" s="33">
        <f>IF(F204="", "", H204/F204)</f>
        <v/>
      </c>
      <c r="H204" s="33" t="n"/>
      <c r="I204" s="33" t="n"/>
      <c r="J204" s="33">
        <f>IF(I204="", "", I204*$F204)</f>
        <v/>
      </c>
      <c r="K204" s="33" t="n"/>
      <c r="L204" s="33">
        <f>IF(K204="", "", K204*$F204)</f>
        <v/>
      </c>
      <c r="M204" s="30">
        <f>IF(OR(H204="",H204=0),"",IF(K204="",IF(J204="","",J204/H204),L204/H204))</f>
        <v/>
      </c>
    </row>
    <row r="205" ht="13.35" customHeight="1" s="162">
      <c r="B205" s="42" t="n"/>
      <c r="C205" s="231" t="inlineStr">
        <is>
          <t>Subtotal (this page)</t>
        </is>
      </c>
      <c r="D205" s="159" t="n"/>
      <c r="E205" s="42" t="n"/>
      <c r="F205" s="42" t="n"/>
      <c r="G205" s="43" t="n"/>
      <c r="H205" s="43">
        <f>IF(SUM(H201:H204)=0,"",SUM(H201:H204))</f>
        <v/>
      </c>
      <c r="I205" s="42" t="n"/>
      <c r="J205" s="43">
        <f>IF(SUM(J201:J204)=0,"",SUM(J201:J204))</f>
        <v/>
      </c>
      <c r="K205" s="42" t="n"/>
      <c r="L205" s="43">
        <f>IF(SUM(L201:L204)=0,"",SUM(L201:L204))</f>
        <v/>
      </c>
      <c r="M205" s="35">
        <f>IF(OR(H205="",H205=0),"",IF(L205="",IF(J205="","",J205/H205),L205/H205))</f>
        <v/>
      </c>
    </row>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Entry}'!B9="","",'{Equipment Data Entry}'!B9)</f>
        <v/>
      </c>
      <c r="E212" s="418" t="n"/>
      <c r="F212" s="403" t="n"/>
      <c r="G212" s="200" t="inlineStr">
        <is>
          <t>Service</t>
        </is>
      </c>
      <c r="H212" s="403" t="n"/>
      <c r="I212" s="210">
        <f>IF('{Equipment Data Entry}'!C9="","",'{Equipment Data Entry}'!C9)</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25" t="inlineStr">
        <is>
          <t>Drive Type:</t>
        </is>
      </c>
      <c r="D214" s="426" t="n"/>
      <c r="E214" s="425" t="inlineStr">
        <is>
          <t>Rotation – Design:</t>
        </is>
      </c>
      <c r="G214" s="426" t="n"/>
      <c r="I214" s="425" t="inlineStr">
        <is>
          <t>Actual:</t>
        </is>
      </c>
      <c r="J214" s="426" t="n"/>
      <c r="K214" s="425" t="inlineStr">
        <is>
          <t>Shv Bore M/F:</t>
        </is>
      </c>
      <c r="M214" s="426" t="n"/>
    </row>
    <row r="215" ht="13.35" customHeight="1" s="162">
      <c r="B215" s="200" t="inlineStr">
        <is>
          <t>Unit Data</t>
        </is>
      </c>
      <c r="C215" s="400" t="n"/>
      <c r="D215" s="400" t="n"/>
      <c r="E215" s="400" t="n"/>
      <c r="F215" s="400" t="n"/>
      <c r="G215" s="401" t="n"/>
      <c r="I215" s="200" t="inlineStr">
        <is>
          <t>Design and Performance Data</t>
        </is>
      </c>
      <c r="J215" s="400" t="n"/>
      <c r="K215" s="400" t="n"/>
      <c r="L215" s="401" t="n"/>
      <c r="M215" s="283" t="n"/>
    </row>
    <row r="216" ht="13.35" customHeight="1" s="162">
      <c r="B216" s="199" t="inlineStr">
        <is>
          <t>Manufacturer</t>
        </is>
      </c>
      <c r="C216" s="401" t="n"/>
      <c r="D216" s="204">
        <f>IF('{Equipment Data Entry}'!E9="","",'{Equipment Data Entry}'!E9)</f>
        <v/>
      </c>
      <c r="E216" s="400" t="n"/>
      <c r="F216" s="400" t="n"/>
      <c r="G216" s="401" t="n"/>
      <c r="I216" s="199" t="inlineStr">
        <is>
          <t>Design Criteria</t>
        </is>
      </c>
      <c r="J216" s="401" t="n"/>
      <c r="K216" s="199" t="inlineStr">
        <is>
          <t>Design</t>
        </is>
      </c>
      <c r="L216" s="199" t="inlineStr">
        <is>
          <t>Actual</t>
        </is>
      </c>
    </row>
    <row r="217" ht="13.35" customHeight="1" s="162">
      <c r="B217" s="199" t="inlineStr">
        <is>
          <t>Model Number</t>
        </is>
      </c>
      <c r="C217" s="401" t="n"/>
      <c r="D217" s="204">
        <f>IF('{Equipment Data Entry}'!F9="","",'{Equipment Data Entry}'!F9)</f>
        <v/>
      </c>
      <c r="E217" s="400" t="n"/>
      <c r="F217" s="400" t="n"/>
      <c r="G217" s="401" t="n"/>
      <c r="I217" s="199" t="inlineStr">
        <is>
          <t>Total Airflow</t>
        </is>
      </c>
      <c r="J217" s="401" t="n"/>
      <c r="K217" s="24">
        <f>H251</f>
        <v/>
      </c>
      <c r="L217" s="24">
        <f>L251</f>
        <v/>
      </c>
      <c r="M217" s="22">
        <f>IF(OR(L217="",K217="",K217=0),"",L217/K217)</f>
        <v/>
      </c>
    </row>
    <row r="218" ht="13.35" customHeight="1" s="162">
      <c r="B218" s="199" t="inlineStr">
        <is>
          <t>Serial Number</t>
        </is>
      </c>
      <c r="C218" s="401" t="n"/>
      <c r="D218" s="204" t="n"/>
      <c r="E218" s="400" t="n"/>
      <c r="F218" s="400" t="n"/>
      <c r="G218" s="401" t="n"/>
      <c r="I218" s="199" t="inlineStr">
        <is>
          <t>Outside Airflow</t>
        </is>
      </c>
      <c r="J218" s="401" t="n"/>
      <c r="K218" s="24">
        <f>IF(N(H259)=0,"",H259)</f>
        <v/>
      </c>
      <c r="L218" s="24">
        <f>L259</f>
        <v/>
      </c>
      <c r="M218" s="22">
        <f>IF(OR(L218="",K218="",K218=0),"",L218/K218)</f>
        <v/>
      </c>
    </row>
    <row r="219" ht="13.35" customHeight="1" s="162">
      <c r="B219" s="199" t="inlineStr">
        <is>
          <t>Area Served</t>
        </is>
      </c>
      <c r="C219" s="401" t="n"/>
      <c r="D219" s="204">
        <f>I212</f>
        <v/>
      </c>
      <c r="E219" s="400" t="n"/>
      <c r="F219" s="400" t="n"/>
      <c r="G219" s="401" t="n"/>
      <c r="I219" s="199" t="inlineStr">
        <is>
          <t>Return Airflow</t>
        </is>
      </c>
      <c r="J219" s="401" t="n"/>
      <c r="K219" s="24">
        <f>IF(K217="","",K217-N(K218))</f>
        <v/>
      </c>
      <c r="L219" s="24">
        <f>IF(L217="","",L217-N(L218))</f>
        <v/>
      </c>
    </row>
    <row r="220" ht="13.35" customHeight="1" s="162">
      <c r="B220" s="199" t="inlineStr">
        <is>
          <t>Location</t>
        </is>
      </c>
      <c r="C220" s="401" t="n"/>
      <c r="D220" s="204">
        <f>IF('{Equipment Data Entry}'!D9="","",'{Equipment Data Entry}'!D9)</f>
        <v/>
      </c>
      <c r="E220" s="400" t="n"/>
      <c r="F220" s="400" t="n"/>
      <c r="G220" s="401" t="n"/>
      <c r="I220" s="199" t="inlineStr">
        <is>
          <t>Unit ESP</t>
        </is>
      </c>
      <c r="J220" s="401" t="n"/>
      <c r="K220" s="71">
        <f>IF('{Equipment Data Entry}'!H9="","",'{Equipment Data Entry}'!H9)</f>
        <v/>
      </c>
      <c r="L220" s="29">
        <f>F233</f>
        <v/>
      </c>
    </row>
    <row r="221" ht="13.35" customHeight="1" s="162">
      <c r="I221" s="199" t="inlineStr">
        <is>
          <t>Fan RPMs</t>
        </is>
      </c>
      <c r="J221" s="401" t="n"/>
      <c r="K221" s="24">
        <f>IF('{Equipment Data Entry}'!I9="","",'{Equipment Data Entry}'!I9)</f>
        <v/>
      </c>
      <c r="L221" s="24">
        <f>IF(L230="","",L230)</f>
        <v/>
      </c>
    </row>
    <row r="222" ht="13.35" customHeight="1" s="162">
      <c r="B222" s="200" t="inlineStr">
        <is>
          <t>Motor Data</t>
        </is>
      </c>
      <c r="C222" s="400" t="n"/>
      <c r="D222" s="400" t="n"/>
      <c r="E222" s="400" t="n"/>
      <c r="F222" s="400" t="n"/>
      <c r="G222" s="401"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I223" s="200" t="inlineStr">
        <is>
          <t>Drive Data</t>
        </is>
      </c>
      <c r="J223" s="400" t="n"/>
      <c r="K223" s="400" t="n"/>
      <c r="L223" s="401" t="n"/>
    </row>
    <row r="224" ht="13.35" customHeight="1" s="162">
      <c r="B224" s="199" t="inlineStr">
        <is>
          <t>Horsepower</t>
        </is>
      </c>
      <c r="C224" s="401" t="n"/>
      <c r="D224" s="28">
        <f>IF('{Equipment Data Entry}'!G9="","",'{Equipment Data Entry}'!G9)</f>
        <v/>
      </c>
      <c r="E224" s="21" t="inlineStr">
        <is>
          <t>RPM</t>
        </is>
      </c>
      <c r="F224" s="24" t="n"/>
      <c r="G224" s="199" t="inlineStr">
        <is>
          <t>SF</t>
        </is>
      </c>
      <c r="I224" s="199" t="inlineStr">
        <is>
          <t>Motor Shv OD/Bore/PD</t>
        </is>
      </c>
      <c r="J224" s="400" t="n"/>
      <c r="K224" s="401" t="n"/>
      <c r="L224">
        <f>IF('{Equipment Data Entry}'!J9="","",'{Equipment Data Entry}'!J9)</f>
        <v/>
      </c>
    </row>
    <row r="225" ht="13.35" customHeight="1" s="162">
      <c r="B225" s="198">
        <f>IF('{Equipment Data Entry}'!N9="","",'{Equipment Data Entry}'!N9)</f>
        <v/>
      </c>
      <c r="C225" s="198">
        <f>IF('{Equipment Data Entry}'!O9="","",'{Equipment Data Entry}'!O9)</f>
        <v/>
      </c>
      <c r="D225" s="21" t="inlineStr">
        <is>
          <t>FLA</t>
        </is>
      </c>
      <c r="E225" s="25" t="n"/>
      <c r="F225" s="21" t="inlineStr">
        <is>
          <t>Frame</t>
        </is>
      </c>
      <c r="G225" s="208" t="n"/>
      <c r="I225" s="199" t="inlineStr">
        <is>
          <t>Fan Sheave OD/Bore</t>
        </is>
      </c>
      <c r="J225" s="400" t="n"/>
      <c r="K225" s="401" t="n"/>
      <c r="L225">
        <f>IF('{Equipment Data Entry}'!K9="","",'{Equipment Data Entry}'!K9)</f>
        <v/>
      </c>
    </row>
    <row r="226" ht="13.35" customHeight="1" s="162">
      <c r="B226" s="199" t="inlineStr">
        <is>
          <t>Corrected FLA</t>
        </is>
      </c>
      <c r="C226" s="401" t="n"/>
      <c r="D226" s="27">
        <f>IF(OR(E227="",E225="",B225=""),"",B225/AVERAGE(E227:G227)*E225)</f>
        <v/>
      </c>
      <c r="E226" s="199" t="inlineStr">
        <is>
          <t>Estimated BHP</t>
        </is>
      </c>
      <c r="F226" s="401" t="n"/>
      <c r="G226" s="27">
        <f>IF(OR(COUNT(E227:G227)=0,COUNT(E228:G228)=0),"",IF(C225="1-phase", ((0.8*0.9*E227*E228)/746), AVERAGE(E227,F227,G227)*AVERAGE(E228,F228,G228)*0.8*0.9*1.732/746))</f>
        <v/>
      </c>
      <c r="I226" s="199" t="inlineStr">
        <is>
          <t>Belt(s)</t>
        </is>
      </c>
      <c r="J226" s="208">
        <f>IF('{Equipment Data Entry}'!L9="","",'{Equipment Data Entry}'!L9)</f>
        <v/>
      </c>
      <c r="K226" s="199" t="inlineStr">
        <is>
          <t>C to C</t>
        </is>
      </c>
      <c r="L226" s="64">
        <f>IF('{Equipment Data Entry}'!M9="","",'{Equipment Data Entry}'!M9)</f>
        <v/>
      </c>
    </row>
    <row r="227" ht="13.35" customHeight="1" s="162">
      <c r="B227" s="199" t="inlineStr">
        <is>
          <t>Measured Voltage</t>
        </is>
      </c>
      <c r="C227" s="400" t="n"/>
      <c r="D227" s="401" t="n"/>
      <c r="E227" s="24" t="n"/>
      <c r="F227" s="24" t="n"/>
      <c r="G227" s="24"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I228" s="205" t="inlineStr">
        <is>
          <t>RPM Data</t>
        </is>
      </c>
      <c r="J228" s="401" t="n"/>
      <c r="K228" s="205" t="inlineStr">
        <is>
          <t>Initial</t>
        </is>
      </c>
      <c r="L228" s="205" t="inlineStr">
        <is>
          <t>Final</t>
        </is>
      </c>
    </row>
    <row r="229" ht="13.35" customHeight="1" s="162">
      <c r="I229" s="199" t="inlineStr">
        <is>
          <t>Motor RPM</t>
        </is>
      </c>
      <c r="J229" s="401" t="n"/>
      <c r="K229" s="24" t="n"/>
      <c r="L229" s="24" t="n"/>
    </row>
    <row r="230" ht="13.35" customHeight="1" s="162">
      <c r="B230" s="200" t="inlineStr">
        <is>
          <t xml:space="preserve">Static Pressures Profile </t>
        </is>
      </c>
      <c r="C230" s="400" t="n"/>
      <c r="D230" s="400" t="n"/>
      <c r="E230" s="400" t="n"/>
      <c r="F230" s="400" t="n"/>
      <c r="G230" s="401" t="n"/>
      <c r="I230" s="199" t="inlineStr">
        <is>
          <t>Fan RPM</t>
        </is>
      </c>
      <c r="J230" s="401" t="n"/>
      <c r="K230" s="24" t="n"/>
      <c r="L230" s="24" t="n"/>
    </row>
    <row r="231" ht="13.35" customHeight="1" s="162">
      <c r="B231" s="432" t="n"/>
      <c r="C231" s="401" t="n"/>
      <c r="D231" s="205" t="inlineStr">
        <is>
          <t>Flt/Coil</t>
        </is>
      </c>
      <c r="E231" s="205" t="inlineStr">
        <is>
          <t>Fan</t>
        </is>
      </c>
      <c r="F231" s="432" t="n"/>
      <c r="G231" s="401" t="n"/>
      <c r="I231" s="199" t="inlineStr">
        <is>
          <t>VSD Frequency</t>
        </is>
      </c>
      <c r="J231" s="401" t="n"/>
      <c r="K231" s="66" t="n"/>
      <c r="L231" s="66" t="n"/>
    </row>
    <row r="232" ht="13.35" customHeight="1" s="162">
      <c r="B232" s="198" t="inlineStr">
        <is>
          <t>Entering</t>
        </is>
      </c>
      <c r="C232" s="401" t="n"/>
      <c r="D232" s="19" t="n"/>
      <c r="E232" s="19" t="n"/>
      <c r="F232" s="19">
        <f>IF(E232="","",E233-N(E232))</f>
        <v/>
      </c>
      <c r="G232" s="186" t="inlineStr">
        <is>
          <t>TSP</t>
        </is>
      </c>
      <c r="H232" s="23" t="n"/>
      <c r="I232" s="199" t="inlineStr">
        <is>
          <t>OA Damper Position</t>
        </is>
      </c>
      <c r="J232" s="400" t="n"/>
      <c r="K232" s="401" t="n"/>
      <c r="L232" s="56" t="n"/>
    </row>
    <row r="233" ht="13.35" customHeight="1" s="162">
      <c r="B233" s="198" t="inlineStr">
        <is>
          <t>Exiting</t>
        </is>
      </c>
      <c r="C233" s="401" t="n"/>
      <c r="D233" s="55">
        <f>IF(E232="", "", E232)</f>
        <v/>
      </c>
      <c r="E233" s="19" t="n"/>
      <c r="F233" s="19">
        <f>IF(E233="","",E233-N(D232))</f>
        <v/>
      </c>
      <c r="G233" s="186" t="inlineStr">
        <is>
          <t>ESP</t>
        </is>
      </c>
      <c r="H233" s="23" t="n"/>
    </row>
    <row r="234" ht="13.35" customHeight="1" s="162">
      <c r="B234" s="437" t="inlineStr">
        <is>
          <t>Instrument:</t>
        </is>
      </c>
      <c r="C234" s="13" t="n"/>
      <c r="D234" s="490" t="n"/>
      <c r="E234" s="491" t="n"/>
      <c r="F234" s="491" t="n"/>
      <c r="G234" s="437" t="inlineStr">
        <is>
          <t>Ak basis / notes:</t>
        </is>
      </c>
      <c r="H234" s="13" t="n"/>
      <c r="I234" s="492" t="n"/>
      <c r="J234" s="491" t="n"/>
      <c r="K234" s="491" t="n"/>
      <c r="L234" s="491" t="n"/>
      <c r="M234" s="491" t="n"/>
    </row>
    <row r="235" ht="13.35" customHeight="1" s="162">
      <c r="B235" s="188" t="inlineStr">
        <is>
          <t>Supply Air Diffuser / Outlet Airflow</t>
        </is>
      </c>
      <c r="C235" s="174" t="n"/>
      <c r="D235" s="174" t="n"/>
      <c r="E235" s="174" t="n"/>
      <c r="F235" s="173" t="n"/>
      <c r="G235" s="233" t="inlineStr">
        <is>
          <t>Design VEL</t>
        </is>
      </c>
      <c r="H235" s="194" t="inlineStr">
        <is>
          <t>Design CFM</t>
        </is>
      </c>
      <c r="I235" s="188" t="inlineStr">
        <is>
          <t>Initial</t>
        </is>
      </c>
      <c r="J235" s="173" t="n"/>
      <c r="K235" s="188" t="inlineStr">
        <is>
          <t>Final</t>
        </is>
      </c>
      <c r="L235" s="173" t="n"/>
      <c r="M235" s="188" t="inlineStr">
        <is>
          <t>%</t>
        </is>
      </c>
    </row>
    <row r="236" ht="13.35" customHeight="1" s="162">
      <c r="B236" s="153" t="inlineStr">
        <is>
          <t>No.</t>
        </is>
      </c>
      <c r="C236" s="188" t="inlineStr">
        <is>
          <t>Area Served</t>
        </is>
      </c>
      <c r="D236" s="188" t="inlineStr">
        <is>
          <t>Type</t>
        </is>
      </c>
      <c r="E236" s="188" t="inlineStr">
        <is>
          <t>Size</t>
        </is>
      </c>
      <c r="F236" s="188" t="inlineStr">
        <is>
          <t>Ak</t>
        </is>
      </c>
      <c r="G236" s="440" t="n"/>
      <c r="H236" s="440" t="n"/>
      <c r="I236" s="188" t="inlineStr">
        <is>
          <t>VEL</t>
        </is>
      </c>
      <c r="J236" s="188" t="inlineStr">
        <is>
          <t>CFM</t>
        </is>
      </c>
      <c r="K236" s="188" t="inlineStr">
        <is>
          <t>VEL</t>
        </is>
      </c>
      <c r="L236" s="188" t="inlineStr">
        <is>
          <t>CFM</t>
        </is>
      </c>
      <c r="M236" s="440"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row>
    <row r="240" ht="13.35" customHeight="1" s="162">
      <c r="B240" s="307" t="n"/>
      <c r="C240" s="307" t="n"/>
      <c r="E240" s="307" t="n"/>
      <c r="F240" s="32" t="n"/>
      <c r="G240" s="33">
        <f>IF(F240="", "", H240/F240)</f>
        <v/>
      </c>
      <c r="H240" s="33" t="n"/>
      <c r="I240" s="33" t="n"/>
      <c r="J240" s="33">
        <f>IF(I240="", "", I240*$F240)</f>
        <v/>
      </c>
      <c r="K240" s="33" t="n"/>
      <c r="L240" s="33">
        <f>IF(K240="", "", K240*$F240)</f>
        <v/>
      </c>
      <c r="M240" s="30">
        <f>IF(OR(H240="",H240=0),"",IF(K240="",IF(J240="","",J240/H240),L240/H240))</f>
        <v/>
      </c>
    </row>
    <row r="241" ht="13.35" customHeight="1" s="162">
      <c r="B241" s="307" t="n"/>
      <c r="C241" s="307" t="n"/>
      <c r="E241" s="307" t="n"/>
      <c r="F241" s="32" t="n"/>
      <c r="G241" s="33">
        <f>IF(F241="", "", H241/F241)</f>
        <v/>
      </c>
      <c r="H241" s="33" t="n"/>
      <c r="I241" s="33" t="n"/>
      <c r="J241" s="33">
        <f>IF(I241="", "", I241*$F241)</f>
        <v/>
      </c>
      <c r="K241" s="33" t="n"/>
      <c r="L241" s="33">
        <f>IF(K241="", "", K241*$F241)</f>
        <v/>
      </c>
      <c r="M241" s="30">
        <f>IF(OR(H241="",H241=0),"",IF(K241="",IF(J241="","",J241/H241),L241/H241))</f>
        <v/>
      </c>
    </row>
    <row r="242" ht="13.35" customHeight="1" s="162">
      <c r="B242" s="307" t="n"/>
      <c r="C242" s="307" t="n"/>
      <c r="E242" s="307" t="n"/>
      <c r="F242" s="32" t="n"/>
      <c r="G242" s="33">
        <f>IF(F242="", "", H242/F242)</f>
        <v/>
      </c>
      <c r="H242" s="33" t="n"/>
      <c r="I242" s="33" t="n"/>
      <c r="J242" s="33">
        <f>IF(I242="", "", I242*$F242)</f>
        <v/>
      </c>
      <c r="K242" s="33" t="n"/>
      <c r="L242" s="33">
        <f>IF(K242="", "", K242*$F242)</f>
        <v/>
      </c>
      <c r="M242" s="30">
        <f>IF(OR(H242="",H242=0),"",IF(K242="",IF(J242="","",J242/H242),L242/H242))</f>
        <v/>
      </c>
    </row>
    <row r="243" ht="13.35" customHeight="1" s="162">
      <c r="B243" s="307" t="n"/>
      <c r="C243" s="307" t="n"/>
      <c r="E243" s="307" t="n"/>
      <c r="F243" s="32" t="n"/>
      <c r="G243" s="33">
        <f>IF(F243="", "", H243/F243)</f>
        <v/>
      </c>
      <c r="H243" s="33" t="n"/>
      <c r="I243" s="33" t="n"/>
      <c r="J243" s="33">
        <f>IF(I243="", "", I243*$F243)</f>
        <v/>
      </c>
      <c r="K243" s="33" t="n"/>
      <c r="L243" s="33">
        <f>IF(K243="", "", K243*$F243)</f>
        <v/>
      </c>
      <c r="M243" s="30">
        <f>IF(OR(H243="",H243=0),"",IF(K243="",IF(J243="","",J243/H243),L243/H243))</f>
        <v/>
      </c>
    </row>
    <row r="244" ht="13.35" customHeight="1" s="162">
      <c r="B244" s="307" t="n"/>
      <c r="C244" s="307" t="n"/>
      <c r="E244" s="307" t="n"/>
      <c r="F244" s="32" t="n"/>
      <c r="G244" s="33">
        <f>IF(F244="", "", H244/F244)</f>
        <v/>
      </c>
      <c r="H244" s="33" t="n"/>
      <c r="I244" s="33" t="n"/>
      <c r="J244" s="33">
        <f>IF(I244="", "", I244*$F244)</f>
        <v/>
      </c>
      <c r="K244" s="33" t="n"/>
      <c r="L244" s="33">
        <f>IF(K244="", "", K244*$F244)</f>
        <v/>
      </c>
      <c r="M244" s="30">
        <f>IF(OR(H244="",H244=0),"",IF(K244="",IF(J244="","",J244/H244),L244/H244))</f>
        <v/>
      </c>
    </row>
    <row r="245" ht="13.35" customHeight="1" s="162">
      <c r="B245" s="307" t="n"/>
      <c r="C245" s="307" t="n"/>
      <c r="E245" s="307" t="n"/>
      <c r="F245" s="32" t="n"/>
      <c r="G245" s="33">
        <f>IF(F245="", "", H245/F245)</f>
        <v/>
      </c>
      <c r="H245" s="33" t="n"/>
      <c r="I245" s="33" t="n"/>
      <c r="J245" s="33">
        <f>IF(I245="", "", I245*$F245)</f>
        <v/>
      </c>
      <c r="K245" s="33" t="n"/>
      <c r="L245" s="33">
        <f>IF(K245="", "", K245*$F245)</f>
        <v/>
      </c>
      <c r="M245" s="30">
        <f>IF(OR(H245="",H245=0),"",IF(K245="",IF(J245="","",J245/H245),L245/H245))</f>
        <v/>
      </c>
    </row>
    <row r="246" ht="13.35" customHeight="1" s="162">
      <c r="B246" s="307" t="n"/>
      <c r="C246" s="307" t="n"/>
      <c r="E246" s="307" t="n"/>
      <c r="F246" s="32" t="n"/>
      <c r="G246" s="33">
        <f>IF(F246="", "", H246/F246)</f>
        <v/>
      </c>
      <c r="H246" s="33" t="n"/>
      <c r="I246" s="33" t="n"/>
      <c r="J246" s="33">
        <f>IF(I246="", "", I246*$F246)</f>
        <v/>
      </c>
      <c r="K246" s="33" t="n"/>
      <c r="L246" s="33">
        <f>IF(K246="", "", K246*$F246)</f>
        <v/>
      </c>
      <c r="M246" s="30">
        <f>IF(OR(H246="",H246=0),"",IF(K246="",IF(J246="","",J246/H246),L246/H246))</f>
        <v/>
      </c>
    </row>
    <row r="247" ht="13.35" customHeight="1" s="162">
      <c r="B247" s="307" t="n"/>
      <c r="C247" s="307" t="n"/>
      <c r="E247" s="307" t="n"/>
      <c r="F247" s="32" t="n"/>
      <c r="G247" s="33">
        <f>IF(F247="", "", H247/F247)</f>
        <v/>
      </c>
      <c r="H247" s="33" t="n"/>
      <c r="I247" s="33" t="n"/>
      <c r="J247" s="33">
        <f>IF(I247="", "", I247*$F247)</f>
        <v/>
      </c>
      <c r="K247" s="33" t="n"/>
      <c r="L247" s="33">
        <f>IF(K247="", "", K247*$F247)</f>
        <v/>
      </c>
      <c r="M247" s="30">
        <f>IF(OR(H247="",H247=0),"",IF(K247="",IF(J247="","",J247/H247),L247/H247))</f>
        <v/>
      </c>
    </row>
    <row r="248" ht="13.35" customHeight="1" s="162">
      <c r="B248" s="307" t="n"/>
      <c r="C248" s="307" t="n"/>
      <c r="E248" s="307" t="n"/>
      <c r="F248" s="32" t="n"/>
      <c r="G248" s="33">
        <f>IF(F248="", "", H248/F248)</f>
        <v/>
      </c>
      <c r="H248" s="33" t="n"/>
      <c r="I248" s="33" t="n"/>
      <c r="J248" s="33">
        <f>IF(I248="", "", I248*$F248)</f>
        <v/>
      </c>
      <c r="K248" s="33" t="n"/>
      <c r="L248" s="33">
        <f>IF(K248="", "", K248*$F248)</f>
        <v/>
      </c>
      <c r="M248" s="30">
        <f>IF(OR(H248="",H248=0),"",IF(K248="",IF(J248="","",J248/H248),L248/H248))</f>
        <v/>
      </c>
    </row>
    <row r="249" ht="13.35" customHeight="1" s="162">
      <c r="B249" s="307" t="n"/>
      <c r="C249" s="307" t="n"/>
      <c r="E249" s="307" t="n"/>
      <c r="F249" s="32" t="n"/>
      <c r="G249" s="33">
        <f>IF(F249="", "", H249/F249)</f>
        <v/>
      </c>
      <c r="H249" s="33" t="n"/>
      <c r="I249" s="33" t="n"/>
      <c r="J249" s="33">
        <f>IF(I249="", "", I249*$F249)</f>
        <v/>
      </c>
      <c r="K249" s="33" t="n"/>
      <c r="L249" s="33">
        <f>IF(K249="", "", K249*$F249)</f>
        <v/>
      </c>
      <c r="M249" s="30">
        <f>IF(OR(H249="",H249=0),"",IF(K249="",IF(J249="","",J249/H249),L249/H249))</f>
        <v/>
      </c>
    </row>
    <row r="250" ht="13.35" customHeight="1" s="162">
      <c r="B250" s="307" t="n"/>
      <c r="C250" s="307" t="n"/>
      <c r="E250" s="307" t="n"/>
      <c r="F250" s="32" t="n"/>
      <c r="G250" s="33">
        <f>IF(F250="", "", H250/F250)</f>
        <v/>
      </c>
      <c r="H250" s="33" t="n"/>
      <c r="I250" s="33" t="n"/>
      <c r="J250" s="33">
        <f>IF(I250="", "", I250*$F250)</f>
        <v/>
      </c>
      <c r="K250" s="33" t="n"/>
      <c r="L250" s="33">
        <f>IF(K250="", "", K250*$F250)</f>
        <v/>
      </c>
      <c r="M250" s="30">
        <f>IF(OR(H250="",H250=0),"",IF(K250="",IF(J250="","",J250/H250),L250/H250))</f>
        <v/>
      </c>
    </row>
    <row r="251" ht="13.35" customHeight="1" s="162">
      <c r="B251" s="42" t="n"/>
      <c r="C251" s="231" t="inlineStr">
        <is>
          <t>Total</t>
        </is>
      </c>
      <c r="D251" s="159" t="n"/>
      <c r="E251" s="42" t="n"/>
      <c r="F251" s="42" t="n"/>
      <c r="G251" s="43" t="n"/>
      <c r="H251" s="43">
        <f>IF(SUM(H237:H250)+SUM(H268:H301)=0,"",SUM(H237:H250)+SUM(H268:H301))</f>
        <v/>
      </c>
      <c r="I251" s="43" t="n"/>
      <c r="J251" s="43">
        <f>IF(SUM(J237:J250)+SUM(J268:J301)=0,"",SUM(J237:J250)+SUM(J268:J301))</f>
        <v/>
      </c>
      <c r="K251" s="43" t="n"/>
      <c r="L251" s="43">
        <f>IF(SUM(L237:L250)+SUM(L268:L301)=0,"",SUM(L237:L250)+SUM(L268:L301))</f>
        <v/>
      </c>
      <c r="M251" s="35">
        <f>IF(OR(H251="",H251=0),"",IF(L251="",IF(J251="","",J251/H251),L251/H251))</f>
        <v/>
      </c>
    </row>
    <row r="252" ht="13.35" customHeight="1" s="162">
      <c r="B252" s="188" t="inlineStr">
        <is>
          <t>Return Air Register / Inlet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1" t="n"/>
      <c r="C254" s="31" t="n"/>
      <c r="E254" s="31" t="n"/>
      <c r="F254" s="32" t="n"/>
      <c r="G254" s="33">
        <f>IF(F254="", "", H254/F254)</f>
        <v/>
      </c>
      <c r="H254" s="33">
        <f>IF(H251="","",H251-N(H259))</f>
        <v/>
      </c>
      <c r="I254" s="33" t="n"/>
      <c r="J254" s="33">
        <f>IF(I254="", "", I254*$F254)</f>
        <v/>
      </c>
      <c r="K254" s="33" t="n"/>
      <c r="L254" s="33">
        <f>IF(L259="","",L251-N(L259))</f>
        <v/>
      </c>
      <c r="M254" s="30">
        <f>IF(OR(H254="",H254=0),"",IF(K254="",IF(J254="","",J254/H254),L254/H254))</f>
        <v/>
      </c>
    </row>
    <row r="255" ht="13.35" customHeight="1" s="162">
      <c r="B255" s="31" t="n"/>
      <c r="C255" s="31" t="n"/>
      <c r="E255" s="31" t="n"/>
      <c r="F255" s="32" t="n"/>
      <c r="G255" s="33">
        <f>IF(F255="", "", H255/F255)</f>
        <v/>
      </c>
      <c r="H255" s="33" t="n"/>
      <c r="I255" s="33" t="n"/>
      <c r="J255" s="33">
        <f>IF(I255="", "", I255*$F255)</f>
        <v/>
      </c>
      <c r="K255" s="33" t="n"/>
      <c r="L255" s="33">
        <f>IF(K255="", "", K255*$F255)</f>
        <v/>
      </c>
      <c r="M255" s="30">
        <f>IF(OR(H255="",H255=0),"",IF(K255="",IF(J255="","",J255/H255),L255/H255))</f>
        <v/>
      </c>
    </row>
    <row r="256" ht="13.35" customHeight="1" s="162">
      <c r="B256" s="42" t="n"/>
      <c r="C256" s="231" t="inlineStr">
        <is>
          <t>Total</t>
        </is>
      </c>
      <c r="D256" s="159" t="n"/>
      <c r="E256" s="42" t="n"/>
      <c r="F256" s="42" t="n"/>
      <c r="G256" s="43" t="n"/>
      <c r="H256" s="43">
        <f>IF(SUM(H254:H255)+SUM(H305:H308)=0,"",SUM(H254:H255)+SUM(H305:H308))</f>
        <v/>
      </c>
      <c r="I256" s="42" t="n"/>
      <c r="J256" s="43">
        <f>IF(SUM(J254:J255)+SUM(J305:J308)=0,"",SUM(J254:J255)+SUM(J305:J308))</f>
        <v/>
      </c>
      <c r="K256" s="42" t="n"/>
      <c r="L256" s="43">
        <f>IF(SUM(L254:L255)+SUM(L305:L308)=0,"",SUM(L254:L255)+SUM(L305:L308))</f>
        <v/>
      </c>
      <c r="M256" s="35">
        <f>IF(OR(H256="",H256=0),"",IF(L256="",IF(J256="","",J256/H256),L256/H256))</f>
        <v/>
      </c>
    </row>
    <row r="257" ht="13.35" customHeight="1" s="162">
      <c r="B257" s="188" t="inlineStr">
        <is>
          <t>Outside Air Inlet / Duct Airflow</t>
        </is>
      </c>
      <c r="C257" s="174" t="n"/>
      <c r="D257" s="174" t="n"/>
      <c r="E257" s="174" t="n"/>
      <c r="F257" s="173" t="n"/>
      <c r="G257" s="233" t="inlineStr">
        <is>
          <t>Design VEL</t>
        </is>
      </c>
      <c r="H257" s="194" t="inlineStr">
        <is>
          <t>Design CFM</t>
        </is>
      </c>
      <c r="I257" s="188" t="inlineStr">
        <is>
          <t>Initial</t>
        </is>
      </c>
      <c r="J257" s="173" t="n"/>
      <c r="K257" s="188" t="inlineStr">
        <is>
          <t>Final</t>
        </is>
      </c>
      <c r="L257" s="173" t="n"/>
      <c r="M257" s="188" t="inlineStr">
        <is>
          <t>%</t>
        </is>
      </c>
    </row>
    <row r="258" ht="13.35" customHeight="1" s="162">
      <c r="B258" s="153" t="inlineStr">
        <is>
          <t>No.</t>
        </is>
      </c>
      <c r="C258" s="188" t="inlineStr">
        <is>
          <t>Area Served</t>
        </is>
      </c>
      <c r="D258" s="188" t="inlineStr">
        <is>
          <t>Type</t>
        </is>
      </c>
      <c r="E258" s="188" t="inlineStr">
        <is>
          <t>Size</t>
        </is>
      </c>
      <c r="F258" s="188" t="inlineStr">
        <is>
          <t>Ak</t>
        </is>
      </c>
      <c r="G258" s="440" t="n"/>
      <c r="H258" s="440" t="n"/>
      <c r="I258" s="188" t="inlineStr">
        <is>
          <t>VEL</t>
        </is>
      </c>
      <c r="J258" s="188" t="inlineStr">
        <is>
          <t>CFM</t>
        </is>
      </c>
      <c r="K258" s="188" t="inlineStr">
        <is>
          <t>VEL</t>
        </is>
      </c>
      <c r="L258" s="188" t="inlineStr">
        <is>
          <t>CFM</t>
        </is>
      </c>
      <c r="M258" s="440" t="n"/>
    </row>
    <row r="259" ht="13.35" customHeight="1" s="162">
      <c r="B259" s="31" t="n"/>
      <c r="C259" s="31" t="n"/>
      <c r="E259" s="31" t="n"/>
      <c r="F259" s="32" t="n"/>
      <c r="G259" s="33">
        <f>IF(F259="", "", H259/F259)</f>
        <v/>
      </c>
      <c r="H259" s="33" t="n"/>
      <c r="I259" s="33" t="n"/>
      <c r="J259" s="33">
        <f>IF(I259="", "", I259*$F259)</f>
        <v/>
      </c>
      <c r="K259" s="33" t="n"/>
      <c r="L259" s="33">
        <f>IF(K259="", "", K259*$F259)</f>
        <v/>
      </c>
      <c r="M259" s="30">
        <f>IF(OR(H259="",H259=0),"",IF(K259="",IF(J259="","",J259/H259),L259/H259))</f>
        <v/>
      </c>
    </row>
    <row r="260" ht="13.35" customHeight="1" s="162">
      <c r="B260" s="188" t="inlineStr">
        <is>
          <t>Remarks</t>
        </is>
      </c>
      <c r="C260" s="173" t="n"/>
      <c r="D260" s="15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Entry}'!B9="","",'{Equipment Data Entry}'!B9)</f>
        <v/>
      </c>
      <c r="E264" s="418" t="n"/>
      <c r="F264" s="403" t="n"/>
      <c r="G264" s="200" t="inlineStr">
        <is>
          <t>Service</t>
        </is>
      </c>
      <c r="H264" s="403" t="n"/>
      <c r="I264" s="210">
        <f>IF('{Equipment Data Entry}'!C9="","",'{Equipment Data Entry}'!C9)</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H268/F268)</f>
        <v/>
      </c>
      <c r="H268" s="33" t="n"/>
      <c r="I268" s="33" t="n"/>
      <c r="J268" s="33">
        <f>IF(I268="", "", I268*$F268)</f>
        <v/>
      </c>
      <c r="K268" s="33" t="n"/>
      <c r="L268" s="33">
        <f>IF(K268="", "", K268*$F268)</f>
        <v/>
      </c>
      <c r="M268" s="30">
        <f>IF(OR(H268="",H268=0),"",IF(K268="",IF(J268="","",J268/H268),L268/H268))</f>
        <v/>
      </c>
    </row>
    <row r="269" ht="13.35" customHeight="1" s="162">
      <c r="B269" s="307" t="n"/>
      <c r="C269" s="307" t="n"/>
      <c r="E269" s="307" t="n"/>
      <c r="F269" s="32" t="n"/>
      <c r="G269" s="33">
        <f>IF(F269="", "", H269/F269)</f>
        <v/>
      </c>
      <c r="H269" s="33" t="n"/>
      <c r="I269" s="33" t="n"/>
      <c r="J269" s="33">
        <f>IF(I269="", "", I269*$F269)</f>
        <v/>
      </c>
      <c r="K269" s="33" t="n"/>
      <c r="L269" s="33">
        <f>IF(K269="", "", K269*$F269)</f>
        <v/>
      </c>
      <c r="M269" s="30">
        <f>IF(OR(H269="",H269=0),"",IF(K269="",IF(J269="","",J269/H269),L269/H269))</f>
        <v/>
      </c>
    </row>
    <row r="270" ht="13.35" customHeight="1" s="162">
      <c r="B270" s="307" t="n"/>
      <c r="C270" s="307" t="n"/>
      <c r="E270" s="307" t="n"/>
      <c r="F270" s="32" t="n"/>
      <c r="G270" s="33">
        <f>IF(F270="", "", H270/F270)</f>
        <v/>
      </c>
      <c r="H270" s="33" t="n"/>
      <c r="I270" s="33" t="n"/>
      <c r="J270" s="33">
        <f>IF(I270="", "", I270*$F270)</f>
        <v/>
      </c>
      <c r="K270" s="33" t="n"/>
      <c r="L270" s="33">
        <f>IF(K270="", "", K270*$F270)</f>
        <v/>
      </c>
      <c r="M270" s="30">
        <f>IF(OR(H270="",H270=0),"",IF(K270="",IF(J270="","",J270/H270),L270/H270))</f>
        <v/>
      </c>
    </row>
    <row r="271" ht="13.35" customHeight="1" s="162">
      <c r="B271" s="307" t="n"/>
      <c r="C271" s="307" t="n"/>
      <c r="E271" s="307" t="n"/>
      <c r="F271" s="32" t="n"/>
      <c r="G271" s="33">
        <f>IF(F271="", "", H271/F271)</f>
        <v/>
      </c>
      <c r="H271" s="33" t="n"/>
      <c r="I271" s="33" t="n"/>
      <c r="J271" s="33">
        <f>IF(I271="", "", I271*$F271)</f>
        <v/>
      </c>
      <c r="K271" s="33" t="n"/>
      <c r="L271" s="33">
        <f>IF(K271="", "", K271*$F271)</f>
        <v/>
      </c>
      <c r="M271" s="30">
        <f>IF(OR(H271="",H271=0),"",IF(K271="",IF(J271="","",J271/H271),L271/H271))</f>
        <v/>
      </c>
    </row>
    <row r="272" ht="13.35" customHeight="1" s="162">
      <c r="B272" s="307" t="n"/>
      <c r="C272" s="307" t="n"/>
      <c r="E272" s="307" t="n"/>
      <c r="F272" s="32" t="n"/>
      <c r="G272" s="33">
        <f>IF(F272="", "", H272/F272)</f>
        <v/>
      </c>
      <c r="H272" s="33" t="n"/>
      <c r="I272" s="33" t="n"/>
      <c r="J272" s="33">
        <f>IF(I272="", "", I272*$F272)</f>
        <v/>
      </c>
      <c r="K272" s="33" t="n"/>
      <c r="L272" s="33">
        <f>IF(K272="", "", K272*$F272)</f>
        <v/>
      </c>
      <c r="M272" s="30">
        <f>IF(OR(H272="",H272=0),"",IF(K272="",IF(J272="","",J272/H272),L272/H272))</f>
        <v/>
      </c>
    </row>
    <row r="273" ht="13.35" customHeight="1" s="162">
      <c r="B273" s="307" t="n"/>
      <c r="C273" s="307" t="n"/>
      <c r="E273" s="307" t="n"/>
      <c r="F273" s="32" t="n"/>
      <c r="G273" s="33">
        <f>IF(F273="", "", H273/F273)</f>
        <v/>
      </c>
      <c r="H273" s="33" t="n"/>
      <c r="I273" s="33" t="n"/>
      <c r="J273" s="33">
        <f>IF(I273="", "", I273*$F273)</f>
        <v/>
      </c>
      <c r="K273" s="33" t="n"/>
      <c r="L273" s="33">
        <f>IF(K273="", "", K273*$F273)</f>
        <v/>
      </c>
      <c r="M273" s="30">
        <f>IF(OR(H273="",H273=0),"",IF(K273="",IF(J273="","",J273/H273),L273/H273))</f>
        <v/>
      </c>
    </row>
    <row r="274" ht="13.35" customHeight="1" s="162">
      <c r="B274" s="307" t="n"/>
      <c r="C274" s="307" t="n"/>
      <c r="E274" s="307" t="n"/>
      <c r="F274" s="32" t="n"/>
      <c r="G274" s="33">
        <f>IF(F274="", "", H274/F274)</f>
        <v/>
      </c>
      <c r="H274" s="33" t="n"/>
      <c r="I274" s="33" t="n"/>
      <c r="J274" s="33">
        <f>IF(I274="", "", I274*$F274)</f>
        <v/>
      </c>
      <c r="K274" s="33" t="n"/>
      <c r="L274" s="33">
        <f>IF(K274="", "", K274*$F274)</f>
        <v/>
      </c>
      <c r="M274" s="30">
        <f>IF(OR(H274="",H274=0),"",IF(K274="",IF(J274="","",J274/H274),L274/H274))</f>
        <v/>
      </c>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row>
    <row r="284" ht="13.35" customHeight="1" s="162">
      <c r="B284" s="307" t="n"/>
      <c r="C284" s="307" t="n"/>
      <c r="E284" s="307" t="n"/>
      <c r="F284" s="32" t="n"/>
      <c r="G284" s="33">
        <f>IF(F284="", "", H284/F284)</f>
        <v/>
      </c>
      <c r="H284" s="33" t="n"/>
      <c r="I284" s="33" t="n"/>
      <c r="J284" s="33">
        <f>IF(I284="", "", I284*$F284)</f>
        <v/>
      </c>
      <c r="K284" s="33" t="n"/>
      <c r="L284" s="33">
        <f>IF(K284="", "", K284*$F284)</f>
        <v/>
      </c>
      <c r="M284" s="30">
        <f>IF(OR(H284="",H284=0),"",IF(K284="",IF(J284="","",J284/H284),L284/H284))</f>
        <v/>
      </c>
    </row>
    <row r="285" ht="13.35" customHeight="1" s="162">
      <c r="B285" s="307" t="n"/>
      <c r="C285" s="307" t="n"/>
      <c r="E285" s="307" t="n"/>
      <c r="F285" s="32" t="n"/>
      <c r="G285" s="33">
        <f>IF(F285="", "", H285/F285)</f>
        <v/>
      </c>
      <c r="H285" s="33" t="n"/>
      <c r="I285" s="33" t="n"/>
      <c r="J285" s="33">
        <f>IF(I285="", "", I285*$F285)</f>
        <v/>
      </c>
      <c r="K285" s="33" t="n"/>
      <c r="L285" s="33">
        <f>IF(K285="", "", K285*$F285)</f>
        <v/>
      </c>
      <c r="M285" s="30">
        <f>IF(OR(H285="",H285=0),"",IF(K285="",IF(J285="","",J285/H285),L285/H285))</f>
        <v/>
      </c>
    </row>
    <row r="286" ht="13.35" customHeight="1" s="162">
      <c r="B286" s="307" t="n"/>
      <c r="C286" s="307" t="n"/>
      <c r="E286" s="307" t="n"/>
      <c r="F286" s="32" t="n"/>
      <c r="G286" s="33">
        <f>IF(F286="", "", H286/F286)</f>
        <v/>
      </c>
      <c r="H286" s="33" t="n"/>
      <c r="I286" s="33" t="n"/>
      <c r="J286" s="33">
        <f>IF(I286="", "", I286*$F286)</f>
        <v/>
      </c>
      <c r="K286" s="33" t="n"/>
      <c r="L286" s="33">
        <f>IF(K286="", "", K286*$F286)</f>
        <v/>
      </c>
      <c r="M286" s="30">
        <f>IF(OR(H286="",H286=0),"",IF(K286="",IF(J286="","",J286/H286),L286/H286))</f>
        <v/>
      </c>
    </row>
    <row r="287" ht="13.35" customHeight="1" s="162">
      <c r="B287" s="307" t="n"/>
      <c r="C287" s="307" t="n"/>
      <c r="E287" s="307" t="n"/>
      <c r="F287" s="32" t="n"/>
      <c r="G287" s="33">
        <f>IF(F287="", "", H287/F287)</f>
        <v/>
      </c>
      <c r="H287" s="33" t="n"/>
      <c r="I287" s="33" t="n"/>
      <c r="J287" s="33">
        <f>IF(I287="", "", I287*$F287)</f>
        <v/>
      </c>
      <c r="K287" s="33" t="n"/>
      <c r="L287" s="33">
        <f>IF(K287="", "", K287*$F287)</f>
        <v/>
      </c>
      <c r="M287" s="30">
        <f>IF(OR(H287="",H287=0),"",IF(K287="",IF(J287="","",J287/H287),L287/H287))</f>
        <v/>
      </c>
    </row>
    <row r="288" ht="13.35" customHeight="1" s="162">
      <c r="B288" s="307" t="n"/>
      <c r="C288" s="307" t="n"/>
      <c r="E288" s="307" t="n"/>
      <c r="F288" s="32" t="n"/>
      <c r="G288" s="33">
        <f>IF(F288="", "", H288/F288)</f>
        <v/>
      </c>
      <c r="H288" s="33" t="n"/>
      <c r="I288" s="33" t="n"/>
      <c r="J288" s="33">
        <f>IF(I288="", "", I288*$F288)</f>
        <v/>
      </c>
      <c r="K288" s="33" t="n"/>
      <c r="L288" s="33">
        <f>IF(K288="", "", K288*$F288)</f>
        <v/>
      </c>
      <c r="M288" s="30">
        <f>IF(OR(H288="",H288=0),"",IF(K288="",IF(J288="","",J288/H288),L288/H288))</f>
        <v/>
      </c>
    </row>
    <row r="289" ht="13.35" customHeight="1" s="162">
      <c r="B289" s="307" t="n"/>
      <c r="C289" s="307" t="n"/>
      <c r="E289" s="307" t="n"/>
      <c r="F289" s="32" t="n"/>
      <c r="G289" s="33">
        <f>IF(F289="", "", H289/F289)</f>
        <v/>
      </c>
      <c r="H289" s="33" t="n"/>
      <c r="I289" s="33" t="n"/>
      <c r="J289" s="33">
        <f>IF(I289="", "", I289*$F289)</f>
        <v/>
      </c>
      <c r="K289" s="33" t="n"/>
      <c r="L289" s="33">
        <f>IF(K289="", "", K289*$F289)</f>
        <v/>
      </c>
      <c r="M289" s="30">
        <f>IF(OR(H289="",H289=0),"",IF(K289="",IF(J289="","",J289/H289),L289/H289))</f>
        <v/>
      </c>
    </row>
    <row r="290" ht="13.35" customHeight="1" s="162">
      <c r="B290" s="307" t="n"/>
      <c r="C290" s="307" t="n"/>
      <c r="E290" s="307" t="n"/>
      <c r="F290" s="32" t="n"/>
      <c r="G290" s="33">
        <f>IF(F290="", "", H290/F290)</f>
        <v/>
      </c>
      <c r="H290" s="33" t="n"/>
      <c r="I290" s="33" t="n"/>
      <c r="J290" s="33">
        <f>IF(I290="", "", I290*$F290)</f>
        <v/>
      </c>
      <c r="K290" s="33" t="n"/>
      <c r="L290" s="33">
        <f>IF(K290="", "", K290*$F290)</f>
        <v/>
      </c>
      <c r="M290" s="30">
        <f>IF(OR(H290="",H290=0),"",IF(K290="",IF(J290="","",J290/H290),L290/H290))</f>
        <v/>
      </c>
    </row>
    <row r="291" ht="13.35" customHeight="1" s="162">
      <c r="B291" s="307" t="n"/>
      <c r="C291" s="307" t="n"/>
      <c r="E291" s="307" t="n"/>
      <c r="F291" s="32" t="n"/>
      <c r="G291" s="33">
        <f>IF(F291="", "", H291/F291)</f>
        <v/>
      </c>
      <c r="H291" s="33" t="n"/>
      <c r="I291" s="33" t="n"/>
      <c r="J291" s="33">
        <f>IF(I291="", "", I291*$F291)</f>
        <v/>
      </c>
      <c r="K291" s="33" t="n"/>
      <c r="L291" s="33">
        <f>IF(K291="", "", K291*$F291)</f>
        <v/>
      </c>
      <c r="M291" s="30">
        <f>IF(OR(H291="",H291=0),"",IF(K291="",IF(J291="","",J291/H291),L291/H291))</f>
        <v/>
      </c>
    </row>
    <row r="292" ht="13.35" customHeight="1" s="162">
      <c r="B292" s="307" t="n"/>
      <c r="C292" s="307" t="n"/>
      <c r="E292" s="307" t="n"/>
      <c r="F292" s="32" t="n"/>
      <c r="G292" s="33">
        <f>IF(F292="", "", H292/F292)</f>
        <v/>
      </c>
      <c r="H292" s="33" t="n"/>
      <c r="I292" s="33" t="n"/>
      <c r="J292" s="33">
        <f>IF(I292="", "", I292*$F292)</f>
        <v/>
      </c>
      <c r="K292" s="33" t="n"/>
      <c r="L292" s="33">
        <f>IF(K292="", "", K292*$F292)</f>
        <v/>
      </c>
      <c r="M292" s="30">
        <f>IF(OR(H292="",H292=0),"",IF(K292="",IF(J292="","",J292/H292),L292/H292))</f>
        <v/>
      </c>
    </row>
    <row r="293" ht="13.35" customHeight="1" s="162">
      <c r="B293" s="307" t="n"/>
      <c r="C293" s="307" t="n"/>
      <c r="E293" s="307" t="n"/>
      <c r="F293" s="32" t="n"/>
      <c r="G293" s="33">
        <f>IF(F293="", "", H293/F293)</f>
        <v/>
      </c>
      <c r="H293" s="33" t="n"/>
      <c r="I293" s="33" t="n"/>
      <c r="J293" s="33">
        <f>IF(I293="", "", I293*$F293)</f>
        <v/>
      </c>
      <c r="K293" s="33" t="n"/>
      <c r="L293" s="33">
        <f>IF(K293="", "", K293*$F293)</f>
        <v/>
      </c>
      <c r="M293" s="30">
        <f>IF(OR(H293="",H293=0),"",IF(K293="",IF(J293="","",J293/H293),L293/H293))</f>
        <v/>
      </c>
    </row>
    <row r="294" ht="13.35" customHeight="1" s="162">
      <c r="B294" s="307" t="n"/>
      <c r="C294" s="307" t="n"/>
      <c r="E294" s="307" t="n"/>
      <c r="F294" s="32" t="n"/>
      <c r="G294" s="33">
        <f>IF(F294="", "", H294/F294)</f>
        <v/>
      </c>
      <c r="H294" s="33" t="n"/>
      <c r="I294" s="33" t="n"/>
      <c r="J294" s="33">
        <f>IF(I294="", "", I294*$F294)</f>
        <v/>
      </c>
      <c r="K294" s="33" t="n"/>
      <c r="L294" s="33">
        <f>IF(K294="", "", K294*$F294)</f>
        <v/>
      </c>
      <c r="M294" s="30">
        <f>IF(OR(H294="",H294=0),"",IF(K294="",IF(J294="","",J294/H294),L294/H294))</f>
        <v/>
      </c>
    </row>
    <row r="295" ht="13.35" customHeight="1" s="162">
      <c r="B295" s="307" t="n"/>
      <c r="C295" s="307" t="n"/>
      <c r="E295" s="307" t="n"/>
      <c r="F295" s="32" t="n"/>
      <c r="G295" s="33">
        <f>IF(F295="", "", H295/F295)</f>
        <v/>
      </c>
      <c r="H295" s="33" t="n"/>
      <c r="I295" s="33" t="n"/>
      <c r="J295" s="33">
        <f>IF(I295="", "", I295*$F295)</f>
        <v/>
      </c>
      <c r="K295" s="33" t="n"/>
      <c r="L295" s="33">
        <f>IF(K295="", "", K295*$F295)</f>
        <v/>
      </c>
      <c r="M295" s="30">
        <f>IF(OR(H295="",H295=0),"",IF(K295="",IF(J295="","",J295/H295),L295/H295))</f>
        <v/>
      </c>
    </row>
    <row r="296" ht="13.35" customHeight="1" s="162">
      <c r="B296" s="307" t="n"/>
      <c r="C296" s="307" t="n"/>
      <c r="E296" s="307" t="n"/>
      <c r="F296" s="32" t="n"/>
      <c r="G296" s="33">
        <f>IF(F296="", "", H296/F296)</f>
        <v/>
      </c>
      <c r="H296" s="33" t="n"/>
      <c r="I296" s="33" t="n"/>
      <c r="J296" s="33">
        <f>IF(I296="", "", I296*$F296)</f>
        <v/>
      </c>
      <c r="K296" s="33" t="n"/>
      <c r="L296" s="33">
        <f>IF(K296="", "", K296*$F296)</f>
        <v/>
      </c>
      <c r="M296" s="30">
        <f>IF(OR(H296="",H296=0),"",IF(K296="",IF(J296="","",J296/H296),L296/H296))</f>
        <v/>
      </c>
    </row>
    <row r="297" ht="13.35" customHeight="1" s="162">
      <c r="B297" s="307" t="n"/>
      <c r="C297" s="307" t="n"/>
      <c r="E297" s="307" t="n"/>
      <c r="F297" s="32" t="n"/>
      <c r="G297" s="33">
        <f>IF(F297="", "", H297/F297)</f>
        <v/>
      </c>
      <c r="H297" s="33" t="n"/>
      <c r="I297" s="33" t="n"/>
      <c r="J297" s="33">
        <f>IF(I297="", "", I297*$F297)</f>
        <v/>
      </c>
      <c r="K297" s="33" t="n"/>
      <c r="L297" s="33">
        <f>IF(K297="", "", K297*$F297)</f>
        <v/>
      </c>
      <c r="M297" s="30">
        <f>IF(OR(H297="",H297=0),"",IF(K297="",IF(J297="","",J297/H297),L297/H297))</f>
        <v/>
      </c>
    </row>
    <row r="298" ht="13.35" customHeight="1" s="162">
      <c r="B298" s="307" t="n"/>
      <c r="C298" s="307" t="n"/>
      <c r="E298" s="307" t="n"/>
      <c r="F298" s="32" t="n"/>
      <c r="G298" s="33">
        <f>IF(F298="", "", H298/F298)</f>
        <v/>
      </c>
      <c r="H298" s="33" t="n"/>
      <c r="I298" s="33" t="n"/>
      <c r="J298" s="33">
        <f>IF(I298="", "", I298*$F298)</f>
        <v/>
      </c>
      <c r="K298" s="33" t="n"/>
      <c r="L298" s="33">
        <f>IF(K298="", "", K298*$F298)</f>
        <v/>
      </c>
      <c r="M298" s="30">
        <f>IF(OR(H298="",H298=0),"",IF(K298="",IF(J298="","",J298/H298),L298/H298))</f>
        <v/>
      </c>
    </row>
    <row r="299" ht="13.35" customHeight="1" s="162">
      <c r="B299" s="307" t="n"/>
      <c r="C299" s="307" t="n"/>
      <c r="E299" s="307" t="n"/>
      <c r="F299" s="32" t="n"/>
      <c r="G299" s="33">
        <f>IF(F299="", "", H299/F299)</f>
        <v/>
      </c>
      <c r="H299" s="33" t="n"/>
      <c r="I299" s="33" t="n"/>
      <c r="J299" s="33">
        <f>IF(I299="", "", I299*$F299)</f>
        <v/>
      </c>
      <c r="K299" s="33" t="n"/>
      <c r="L299" s="33">
        <f>IF(K299="", "", K299*$F299)</f>
        <v/>
      </c>
      <c r="M299" s="30">
        <f>IF(OR(H299="",H299=0),"",IF(K299="",IF(J299="","",J299/H299),L299/H299))</f>
        <v/>
      </c>
    </row>
    <row r="300" ht="13.35" customHeight="1" s="162">
      <c r="B300" s="307" t="n"/>
      <c r="C300" s="307" t="n"/>
      <c r="E300" s="307" t="n"/>
      <c r="F300" s="32" t="n"/>
      <c r="G300" s="33">
        <f>IF(F300="", "", H300/F300)</f>
        <v/>
      </c>
      <c r="H300" s="33" t="n"/>
      <c r="I300" s="33" t="n"/>
      <c r="J300" s="33">
        <f>IF(I300="", "", I300*$F300)</f>
        <v/>
      </c>
      <c r="K300" s="33" t="n"/>
      <c r="L300" s="33">
        <f>IF(K300="", "", K300*$F300)</f>
        <v/>
      </c>
      <c r="M300" s="30">
        <f>IF(OR(H300="",H300=0),"",IF(K300="",IF(J300="","",J300/H300),L300/H300))</f>
        <v/>
      </c>
    </row>
    <row r="301" ht="13.35" customHeight="1" s="162">
      <c r="B301" s="307" t="n"/>
      <c r="C301" s="307" t="n"/>
      <c r="E301" s="307" t="n"/>
      <c r="F301" s="32" t="n"/>
      <c r="G301" s="33">
        <f>IF(F301="", "", H301/F301)</f>
        <v/>
      </c>
      <c r="H301" s="33" t="n"/>
      <c r="I301" s="33" t="n"/>
      <c r="J301" s="33">
        <f>IF(I301="", "", I301*$F301)</f>
        <v/>
      </c>
      <c r="K301" s="33" t="n"/>
      <c r="L301" s="33">
        <f>IF(K301="", "", K301*$F301)</f>
        <v/>
      </c>
      <c r="M301" s="30">
        <f>IF(OR(H301="",H301=0),"",IF(K301="",IF(J301="","",J301/H301),L301/H301))</f>
        <v/>
      </c>
    </row>
    <row r="302" ht="13.35" customHeight="1" s="162">
      <c r="B302" s="42" t="n"/>
      <c r="C302" s="231" t="inlineStr">
        <is>
          <t>Subtotal (this page)</t>
        </is>
      </c>
      <c r="D302" s="159" t="n"/>
      <c r="E302" s="42" t="n"/>
      <c r="F302" s="42" t="n"/>
      <c r="G302" s="43" t="n"/>
      <c r="H302" s="43">
        <f>IF(SUM(H268:H301)=0,"",SUM(H268:H301))</f>
        <v/>
      </c>
      <c r="I302" s="43" t="n"/>
      <c r="J302" s="43">
        <f>IF(SUM(J268:J301)=0,"",SUM(J268:J301))</f>
        <v/>
      </c>
      <c r="K302" s="43" t="n"/>
      <c r="L302" s="43">
        <f>IF(SUM(L268:L301)=0,"",SUM(L268:L301))</f>
        <v/>
      </c>
      <c r="M302" s="35">
        <f>IF(OR(H302="",H302=0),"",IF(L302="",IF(J302="","",J302/H302),L302/H302))</f>
        <v/>
      </c>
    </row>
    <row r="303" ht="13.35" customHeight="1" s="162">
      <c r="B303" s="188" t="inlineStr">
        <is>
          <t>Return Air Inlets (cont.)</t>
        </is>
      </c>
      <c r="C303" s="174" t="n"/>
      <c r="D303" s="174" t="n"/>
      <c r="E303" s="174" t="n"/>
      <c r="F303" s="173" t="n"/>
      <c r="G303" s="233" t="inlineStr">
        <is>
          <t>Design VEL</t>
        </is>
      </c>
      <c r="H303" s="194" t="inlineStr">
        <is>
          <t>Design CFM</t>
        </is>
      </c>
      <c r="I303" s="188" t="inlineStr">
        <is>
          <t>Initial</t>
        </is>
      </c>
      <c r="J303" s="173" t="n"/>
      <c r="K303" s="188" t="inlineStr">
        <is>
          <t>Final</t>
        </is>
      </c>
      <c r="L303" s="173" t="n"/>
      <c r="M303" s="188" t="inlineStr">
        <is>
          <t>%</t>
        </is>
      </c>
    </row>
    <row r="304" ht="13.35" customHeight="1" s="162">
      <c r="B304" s="153" t="inlineStr">
        <is>
          <t>No.</t>
        </is>
      </c>
      <c r="C304" s="188" t="inlineStr">
        <is>
          <t>Area Served</t>
        </is>
      </c>
      <c r="D304" s="188" t="inlineStr">
        <is>
          <t>Type</t>
        </is>
      </c>
      <c r="E304" s="188" t="inlineStr">
        <is>
          <t>Size</t>
        </is>
      </c>
      <c r="F304" s="188" t="inlineStr">
        <is>
          <t>Ak</t>
        </is>
      </c>
      <c r="G304" s="440" t="n"/>
      <c r="H304" s="440" t="n"/>
      <c r="I304" s="188" t="inlineStr">
        <is>
          <t>VEL</t>
        </is>
      </c>
      <c r="J304" s="188" t="inlineStr">
        <is>
          <t>CFM</t>
        </is>
      </c>
      <c r="K304" s="188" t="inlineStr">
        <is>
          <t>VEL</t>
        </is>
      </c>
      <c r="L304" s="188" t="inlineStr">
        <is>
          <t>CFM</t>
        </is>
      </c>
      <c r="M304" s="440" t="n"/>
    </row>
    <row r="305" ht="13.35" customHeight="1" s="162">
      <c r="B305" s="31" t="n"/>
      <c r="C305" s="31" t="n"/>
      <c r="E305" s="31" t="n"/>
      <c r="F305" s="32" t="n"/>
      <c r="G305" s="33">
        <f>IF(F305="", "", H305/F305)</f>
        <v/>
      </c>
      <c r="H305" s="33" t="n"/>
      <c r="I305" s="33" t="n"/>
      <c r="J305" s="33">
        <f>IF(I305="", "", I305*$F305)</f>
        <v/>
      </c>
      <c r="K305" s="33" t="n"/>
      <c r="L305" s="33">
        <f>IF(K305="", "", K305*$F305)</f>
        <v/>
      </c>
      <c r="M305" s="30">
        <f>IF(OR(H305="",H305=0),"",IF(K305="",IF(J305="","",J305/H305),L305/H305))</f>
        <v/>
      </c>
    </row>
    <row r="306" ht="13.35" customHeight="1" s="162">
      <c r="B306" s="31" t="n"/>
      <c r="C306" s="31" t="n"/>
      <c r="E306" s="31" t="n"/>
      <c r="F306" s="32" t="n"/>
      <c r="G306" s="33">
        <f>IF(F306="", "", H306/F306)</f>
        <v/>
      </c>
      <c r="H306" s="33" t="n"/>
      <c r="I306" s="33" t="n"/>
      <c r="J306" s="33">
        <f>IF(I306="", "", I306*$F306)</f>
        <v/>
      </c>
      <c r="K306" s="33" t="n"/>
      <c r="L306" s="33">
        <f>IF(K306="", "", K306*$F306)</f>
        <v/>
      </c>
      <c r="M306" s="30">
        <f>IF(OR(H306="",H306=0),"",IF(K306="",IF(J306="","",J306/H306),L306/H306))</f>
        <v/>
      </c>
    </row>
    <row r="307" ht="13.35" customHeight="1" s="162">
      <c r="B307" s="31" t="n"/>
      <c r="C307" s="31" t="n"/>
      <c r="E307" s="31" t="n"/>
      <c r="F307" s="32" t="n"/>
      <c r="G307" s="33">
        <f>IF(F307="", "", H307/F307)</f>
        <v/>
      </c>
      <c r="H307" s="33" t="n"/>
      <c r="I307" s="33" t="n"/>
      <c r="J307" s="33">
        <f>IF(I307="", "", I307*$F307)</f>
        <v/>
      </c>
      <c r="K307" s="33" t="n"/>
      <c r="L307" s="33">
        <f>IF(K307="", "", K307*$F307)</f>
        <v/>
      </c>
      <c r="M307" s="30">
        <f>IF(OR(H307="",H307=0),"",IF(K307="",IF(J307="","",J307/H307),L307/H307))</f>
        <v/>
      </c>
    </row>
    <row r="308" ht="13.35" customHeight="1" s="162">
      <c r="B308" s="31" t="n"/>
      <c r="C308" s="31" t="n"/>
      <c r="E308" s="31" t="n"/>
      <c r="F308" s="32" t="n"/>
      <c r="G308" s="33">
        <f>IF(F308="", "", H308/F308)</f>
        <v/>
      </c>
      <c r="H308" s="33" t="n"/>
      <c r="I308" s="33" t="n"/>
      <c r="J308" s="33">
        <f>IF(I308="", "", I308*$F308)</f>
        <v/>
      </c>
      <c r="K308" s="33" t="n"/>
      <c r="L308" s="33">
        <f>IF(K308="", "", K308*$F308)</f>
        <v/>
      </c>
      <c r="M308" s="30">
        <f>IF(OR(H308="",H308=0),"",IF(K308="",IF(J308="","",J308/H308),L308/H308))</f>
        <v/>
      </c>
    </row>
    <row r="309" ht="13.35" customHeight="1" s="162">
      <c r="B309" s="42" t="n"/>
      <c r="C309" s="231" t="inlineStr">
        <is>
          <t>Subtotal (this page)</t>
        </is>
      </c>
      <c r="D309" s="159" t="n"/>
      <c r="E309" s="42" t="n"/>
      <c r="F309" s="42" t="n"/>
      <c r="G309" s="43" t="n"/>
      <c r="H309" s="43">
        <f>IF(SUM(H305:H308)=0,"",SUM(H305:H308))</f>
        <v/>
      </c>
      <c r="I309" s="42" t="n"/>
      <c r="J309" s="43">
        <f>IF(SUM(J305:J308)=0,"",SUM(J305:J308))</f>
        <v/>
      </c>
      <c r="K309" s="42" t="n"/>
      <c r="L309" s="43">
        <f>IF(SUM(L305:L308)=0,"",SUM(L305:L308))</f>
        <v/>
      </c>
      <c r="M309" s="35">
        <f>IF(OR(H309="",H309=0),"",IF(L309="",IF(J309="","",J309/H309),L309/H309))</f>
        <v/>
      </c>
    </row>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Entry}'!B10="","",'{Equipment Data Entry}'!B10)</f>
        <v/>
      </c>
      <c r="E316" s="418" t="n"/>
      <c r="F316" s="403" t="n"/>
      <c r="G316" s="200" t="inlineStr">
        <is>
          <t>Service</t>
        </is>
      </c>
      <c r="H316" s="403" t="n"/>
      <c r="I316" s="210">
        <f>IF('{Equipment Data Entry}'!C10="","",'{Equipment Data Entry}'!C10)</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25" t="inlineStr">
        <is>
          <t>Drive Type:</t>
        </is>
      </c>
      <c r="D318" s="426" t="n"/>
      <c r="E318" s="425" t="inlineStr">
        <is>
          <t>Rotation – Design:</t>
        </is>
      </c>
      <c r="G318" s="426" t="n"/>
      <c r="I318" s="425" t="inlineStr">
        <is>
          <t>Actual:</t>
        </is>
      </c>
      <c r="J318" s="426" t="n"/>
      <c r="K318" s="425" t="inlineStr">
        <is>
          <t>Shv Bore M/F:</t>
        </is>
      </c>
      <c r="M318" s="426" t="n"/>
    </row>
    <row r="319" ht="13.35" customHeight="1" s="162">
      <c r="B319" s="200" t="inlineStr">
        <is>
          <t>Unit Data</t>
        </is>
      </c>
      <c r="C319" s="400" t="n"/>
      <c r="D319" s="400" t="n"/>
      <c r="E319" s="400" t="n"/>
      <c r="F319" s="400" t="n"/>
      <c r="G319" s="401" t="n"/>
      <c r="I319" s="200" t="inlineStr">
        <is>
          <t>Design and Performance Data</t>
        </is>
      </c>
      <c r="J319" s="400" t="n"/>
      <c r="K319" s="400" t="n"/>
      <c r="L319" s="401" t="n"/>
      <c r="M319" s="283" t="n"/>
    </row>
    <row r="320" ht="13.35" customHeight="1" s="162">
      <c r="B320" s="199" t="inlineStr">
        <is>
          <t>Manufacturer</t>
        </is>
      </c>
      <c r="C320" s="401" t="n"/>
      <c r="D320" s="204">
        <f>IF('{Equipment Data Entry}'!E10="","",'{Equipment Data Entry}'!E10)</f>
        <v/>
      </c>
      <c r="E320" s="400" t="n"/>
      <c r="F320" s="400" t="n"/>
      <c r="G320" s="401" t="n"/>
      <c r="I320" s="199" t="inlineStr">
        <is>
          <t>Design Criteria</t>
        </is>
      </c>
      <c r="J320" s="401" t="n"/>
      <c r="K320" s="199" t="inlineStr">
        <is>
          <t>Design</t>
        </is>
      </c>
      <c r="L320" s="199" t="inlineStr">
        <is>
          <t>Actual</t>
        </is>
      </c>
    </row>
    <row r="321" ht="13.35" customHeight="1" s="162">
      <c r="B321" s="199" t="inlineStr">
        <is>
          <t>Model Number</t>
        </is>
      </c>
      <c r="C321" s="401" t="n"/>
      <c r="D321" s="204">
        <f>IF('{Equipment Data Entry}'!F10="","",'{Equipment Data Entry}'!F10)</f>
        <v/>
      </c>
      <c r="E321" s="400" t="n"/>
      <c r="F321" s="400" t="n"/>
      <c r="G321" s="401" t="n"/>
      <c r="I321" s="199" t="inlineStr">
        <is>
          <t>Total Airflow</t>
        </is>
      </c>
      <c r="J321" s="401" t="n"/>
      <c r="K321" s="24">
        <f>H355</f>
        <v/>
      </c>
      <c r="L321" s="24">
        <f>L355</f>
        <v/>
      </c>
      <c r="M321" s="22">
        <f>IF(OR(L321="",K321="",K321=0),"",L321/K321)</f>
        <v/>
      </c>
    </row>
    <row r="322" ht="13.35" customHeight="1" s="162">
      <c r="B322" s="199" t="inlineStr">
        <is>
          <t>Serial Number</t>
        </is>
      </c>
      <c r="C322" s="401" t="n"/>
      <c r="D322" s="204" t="n"/>
      <c r="E322" s="400" t="n"/>
      <c r="F322" s="400" t="n"/>
      <c r="G322" s="401" t="n"/>
      <c r="I322" s="199" t="inlineStr">
        <is>
          <t>Outside Airflow</t>
        </is>
      </c>
      <c r="J322" s="401" t="n"/>
      <c r="K322" s="24">
        <f>IF(N(H363)=0,"",H363)</f>
        <v/>
      </c>
      <c r="L322" s="24">
        <f>L363</f>
        <v/>
      </c>
      <c r="M322" s="22">
        <f>IF(OR(L322="",K322="",K322=0),"",L322/K322)</f>
        <v/>
      </c>
    </row>
    <row r="323" ht="13.35" customHeight="1" s="162">
      <c r="B323" s="199" t="inlineStr">
        <is>
          <t>Area Served</t>
        </is>
      </c>
      <c r="C323" s="401" t="n"/>
      <c r="D323" s="204">
        <f>I316</f>
        <v/>
      </c>
      <c r="E323" s="400" t="n"/>
      <c r="F323" s="400" t="n"/>
      <c r="G323" s="401" t="n"/>
      <c r="I323" s="199" t="inlineStr">
        <is>
          <t>Return Airflow</t>
        </is>
      </c>
      <c r="J323" s="401" t="n"/>
      <c r="K323" s="24">
        <f>IF(K321="","",K321-N(K322))</f>
        <v/>
      </c>
      <c r="L323" s="24">
        <f>IF(L321="","",L321-N(L322))</f>
        <v/>
      </c>
    </row>
    <row r="324" ht="13.35" customHeight="1" s="162">
      <c r="B324" s="199" t="inlineStr">
        <is>
          <t>Location</t>
        </is>
      </c>
      <c r="C324" s="401" t="n"/>
      <c r="D324" s="204">
        <f>IF('{Equipment Data Entry}'!D10="","",'{Equipment Data Entry}'!D10)</f>
        <v/>
      </c>
      <c r="E324" s="400" t="n"/>
      <c r="F324" s="400" t="n"/>
      <c r="G324" s="401" t="n"/>
      <c r="I324" s="199" t="inlineStr">
        <is>
          <t>Unit ESP</t>
        </is>
      </c>
      <c r="J324" s="401" t="n"/>
      <c r="K324" s="71">
        <f>IF('{Equipment Data Entry}'!H10="","",'{Equipment Data Entry}'!H10)</f>
        <v/>
      </c>
      <c r="L324" s="29">
        <f>F337</f>
        <v/>
      </c>
    </row>
    <row r="325" ht="13.35" customHeight="1" s="162">
      <c r="I325" s="199" t="inlineStr">
        <is>
          <t>Fan RPMs</t>
        </is>
      </c>
      <c r="J325" s="401" t="n"/>
      <c r="K325" s="24">
        <f>IF('{Equipment Data Entry}'!I10="","",'{Equipment Data Entry}'!I10)</f>
        <v/>
      </c>
      <c r="L325" s="24">
        <f>IF(L334="","",L334)</f>
        <v/>
      </c>
    </row>
    <row r="326" ht="13.35" customHeight="1" s="162">
      <c r="B326" s="200" t="inlineStr">
        <is>
          <t>Motor Data</t>
        </is>
      </c>
      <c r="C326" s="400" t="n"/>
      <c r="D326" s="400" t="n"/>
      <c r="E326" s="400" t="n"/>
      <c r="F326" s="400" t="n"/>
      <c r="G326" s="401"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I327" s="200" t="inlineStr">
        <is>
          <t>Drive Data</t>
        </is>
      </c>
      <c r="J327" s="400" t="n"/>
      <c r="K327" s="400" t="n"/>
      <c r="L327" s="401" t="n"/>
    </row>
    <row r="328" ht="13.35" customHeight="1" s="162">
      <c r="B328" s="199" t="inlineStr">
        <is>
          <t>Horsepower</t>
        </is>
      </c>
      <c r="C328" s="401" t="n"/>
      <c r="D328" s="28">
        <f>IF('{Equipment Data Entry}'!G10="","",'{Equipment Data Entry}'!G10)</f>
        <v/>
      </c>
      <c r="E328" s="21" t="inlineStr">
        <is>
          <t>RPM</t>
        </is>
      </c>
      <c r="F328" s="24" t="n"/>
      <c r="G328" s="199" t="inlineStr">
        <is>
          <t>SF</t>
        </is>
      </c>
      <c r="I328" s="199" t="inlineStr">
        <is>
          <t>Motor Shv OD/Bore/PD</t>
        </is>
      </c>
      <c r="J328" s="400" t="n"/>
      <c r="K328" s="401" t="n"/>
      <c r="L328">
        <f>IF('{Equipment Data Entry}'!J10="","",'{Equipment Data Entry}'!J10)</f>
        <v/>
      </c>
    </row>
    <row r="329" ht="13.35" customHeight="1" s="162">
      <c r="B329" s="198">
        <f>IF('{Equipment Data Entry}'!N10="","",'{Equipment Data Entry}'!N10)</f>
        <v/>
      </c>
      <c r="C329" s="198">
        <f>IF('{Equipment Data Entry}'!O10="","",'{Equipment Data Entry}'!O10)</f>
        <v/>
      </c>
      <c r="D329" s="21" t="inlineStr">
        <is>
          <t>FLA</t>
        </is>
      </c>
      <c r="E329" s="25" t="n"/>
      <c r="F329" s="21" t="inlineStr">
        <is>
          <t>Frame</t>
        </is>
      </c>
      <c r="G329" s="208" t="n"/>
      <c r="I329" s="199" t="inlineStr">
        <is>
          <t>Fan Sheave OD/Bore</t>
        </is>
      </c>
      <c r="J329" s="400" t="n"/>
      <c r="K329" s="401" t="n"/>
      <c r="L329">
        <f>IF('{Equipment Data Entry}'!K10="","",'{Equipment Data Entry}'!K10)</f>
        <v/>
      </c>
    </row>
    <row r="330" ht="13.35" customHeight="1" s="162">
      <c r="B330" s="199" t="inlineStr">
        <is>
          <t>Corrected FLA</t>
        </is>
      </c>
      <c r="C330" s="401" t="n"/>
      <c r="D330" s="27">
        <f>IF(OR(E331="",E329="",B329=""),"",B329/AVERAGE(E331:G331)*E329)</f>
        <v/>
      </c>
      <c r="E330" s="199" t="inlineStr">
        <is>
          <t>Estimated BHP</t>
        </is>
      </c>
      <c r="F330" s="401" t="n"/>
      <c r="G330" s="27">
        <f>IF(OR(COUNT(E331:G331)=0,COUNT(E332:G332)=0),"",IF(C329="1-phase", ((0.8*0.9*E331*E332)/746), AVERAGE(E331,F331,G331)*AVERAGE(E332,F332,G332)*0.8*0.9*1.732/746))</f>
        <v/>
      </c>
      <c r="I330" s="199" t="inlineStr">
        <is>
          <t>Belt(s)</t>
        </is>
      </c>
      <c r="J330" s="208">
        <f>IF('{Equipment Data Entry}'!L10="","",'{Equipment Data Entry}'!L10)</f>
        <v/>
      </c>
      <c r="K330" s="199" t="inlineStr">
        <is>
          <t>C to C</t>
        </is>
      </c>
      <c r="L330" s="64">
        <f>IF('{Equipment Data Entry}'!M10="","",'{Equipment Data Entry}'!M10)</f>
        <v/>
      </c>
    </row>
    <row r="331" ht="13.35" customHeight="1" s="162">
      <c r="B331" s="199" t="inlineStr">
        <is>
          <t>Measured Voltage</t>
        </is>
      </c>
      <c r="C331" s="400" t="n"/>
      <c r="D331" s="401" t="n"/>
      <c r="E331" s="24" t="n"/>
      <c r="F331" s="24" t="n"/>
      <c r="G331" s="24"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I332" s="205" t="inlineStr">
        <is>
          <t>RPM Data</t>
        </is>
      </c>
      <c r="J332" s="401" t="n"/>
      <c r="K332" s="205" t="inlineStr">
        <is>
          <t>Initial</t>
        </is>
      </c>
      <c r="L332" s="205" t="inlineStr">
        <is>
          <t>Final</t>
        </is>
      </c>
    </row>
    <row r="333" ht="13.35" customHeight="1" s="162">
      <c r="I333" s="199" t="inlineStr">
        <is>
          <t>Motor RPM</t>
        </is>
      </c>
      <c r="J333" s="401" t="n"/>
      <c r="K333" s="24" t="n"/>
      <c r="L333" s="24" t="n"/>
    </row>
    <row r="334" ht="13.35" customHeight="1" s="162">
      <c r="B334" s="200" t="inlineStr">
        <is>
          <t xml:space="preserve">Static Pressures Profile </t>
        </is>
      </c>
      <c r="C334" s="400" t="n"/>
      <c r="D334" s="400" t="n"/>
      <c r="E334" s="400" t="n"/>
      <c r="F334" s="400" t="n"/>
      <c r="G334" s="401" t="n"/>
      <c r="I334" s="199" t="inlineStr">
        <is>
          <t>Fan RPM</t>
        </is>
      </c>
      <c r="J334" s="401" t="n"/>
      <c r="K334" s="24" t="n"/>
      <c r="L334" s="24" t="n"/>
    </row>
    <row r="335" ht="13.35" customHeight="1" s="162">
      <c r="B335" s="432" t="n"/>
      <c r="C335" s="401" t="n"/>
      <c r="D335" s="205" t="inlineStr">
        <is>
          <t>Flt/Coil</t>
        </is>
      </c>
      <c r="E335" s="205" t="inlineStr">
        <is>
          <t>Fan</t>
        </is>
      </c>
      <c r="F335" s="432" t="n"/>
      <c r="G335" s="401" t="n"/>
      <c r="I335" s="199" t="inlineStr">
        <is>
          <t>VSD Frequency</t>
        </is>
      </c>
      <c r="J335" s="401" t="n"/>
      <c r="K335" s="66" t="n"/>
      <c r="L335" s="66" t="n"/>
    </row>
    <row r="336" ht="13.35" customHeight="1" s="162">
      <c r="B336" s="198" t="inlineStr">
        <is>
          <t>Entering</t>
        </is>
      </c>
      <c r="C336" s="401" t="n"/>
      <c r="D336" s="19" t="n"/>
      <c r="E336" s="19" t="n"/>
      <c r="F336" s="19">
        <f>IF(E336="","",E337-N(E336))</f>
        <v/>
      </c>
      <c r="G336" s="186" t="inlineStr">
        <is>
          <t>TSP</t>
        </is>
      </c>
      <c r="H336" s="23" t="n"/>
      <c r="I336" s="199" t="inlineStr">
        <is>
          <t>OA Damper Position</t>
        </is>
      </c>
      <c r="J336" s="400" t="n"/>
      <c r="K336" s="401" t="n"/>
      <c r="L336" s="56" t="n"/>
    </row>
    <row r="337" ht="13.35" customHeight="1" s="162">
      <c r="B337" s="198" t="inlineStr">
        <is>
          <t>Exiting</t>
        </is>
      </c>
      <c r="C337" s="401" t="n"/>
      <c r="D337" s="55">
        <f>IF(E336="", "", E336)</f>
        <v/>
      </c>
      <c r="E337" s="19" t="n"/>
      <c r="F337" s="19">
        <f>IF(E337="","",E337-N(D336))</f>
        <v/>
      </c>
      <c r="G337" s="186" t="inlineStr">
        <is>
          <t>ESP</t>
        </is>
      </c>
      <c r="H337" s="23" t="n"/>
    </row>
    <row r="338" ht="13.35" customHeight="1" s="162">
      <c r="B338" s="437" t="inlineStr">
        <is>
          <t>Instrument:</t>
        </is>
      </c>
      <c r="C338" s="13" t="n"/>
      <c r="D338" s="490" t="n"/>
      <c r="E338" s="491" t="n"/>
      <c r="F338" s="491" t="n"/>
      <c r="G338" s="437" t="inlineStr">
        <is>
          <t>Ak basis / notes:</t>
        </is>
      </c>
      <c r="H338" s="13" t="n"/>
      <c r="I338" s="492" t="n"/>
      <c r="J338" s="491" t="n"/>
      <c r="K338" s="491" t="n"/>
      <c r="L338" s="491" t="n"/>
      <c r="M338" s="491" t="n"/>
    </row>
    <row r="339" ht="13.35" customHeight="1" s="162">
      <c r="B339" s="188" t="inlineStr">
        <is>
          <t>Supply Air Diffuser / Outlet Airflow</t>
        </is>
      </c>
      <c r="C339" s="174" t="n"/>
      <c r="D339" s="174" t="n"/>
      <c r="E339" s="174" t="n"/>
      <c r="F339" s="173" t="n"/>
      <c r="G339" s="233" t="inlineStr">
        <is>
          <t>Design VEL</t>
        </is>
      </c>
      <c r="H339" s="194" t="inlineStr">
        <is>
          <t>Design CFM</t>
        </is>
      </c>
      <c r="I339" s="188" t="inlineStr">
        <is>
          <t>Initial</t>
        </is>
      </c>
      <c r="J339" s="173" t="n"/>
      <c r="K339" s="188" t="inlineStr">
        <is>
          <t>Final</t>
        </is>
      </c>
      <c r="L339" s="173" t="n"/>
      <c r="M339" s="188" t="inlineStr">
        <is>
          <t>%</t>
        </is>
      </c>
    </row>
    <row r="340" ht="13.35" customHeight="1" s="162">
      <c r="B340" s="153" t="inlineStr">
        <is>
          <t>No.</t>
        </is>
      </c>
      <c r="C340" s="188" t="inlineStr">
        <is>
          <t>Area Served</t>
        </is>
      </c>
      <c r="D340" s="188" t="inlineStr">
        <is>
          <t>Type</t>
        </is>
      </c>
      <c r="E340" s="188" t="inlineStr">
        <is>
          <t>Size</t>
        </is>
      </c>
      <c r="F340" s="188" t="inlineStr">
        <is>
          <t>Ak</t>
        </is>
      </c>
      <c r="G340" s="440" t="n"/>
      <c r="H340" s="440" t="n"/>
      <c r="I340" s="188" t="inlineStr">
        <is>
          <t>VEL</t>
        </is>
      </c>
      <c r="J340" s="188" t="inlineStr">
        <is>
          <t>CFM</t>
        </is>
      </c>
      <c r="K340" s="188" t="inlineStr">
        <is>
          <t>VEL</t>
        </is>
      </c>
      <c r="L340" s="188" t="inlineStr">
        <is>
          <t>CFM</t>
        </is>
      </c>
      <c r="M340" s="440" t="n"/>
    </row>
    <row r="341" ht="13.35" customHeight="1" s="162">
      <c r="B341" s="307" t="n"/>
      <c r="C341" s="307" t="n"/>
      <c r="E341" s="307" t="n"/>
      <c r="F341" s="32" t="n"/>
      <c r="G341" s="33">
        <f>IF(F341="", "", H341/F341)</f>
        <v/>
      </c>
      <c r="H341" s="33" t="n"/>
      <c r="I341" s="33" t="n"/>
      <c r="J341" s="33">
        <f>IF(I341="", "", I341*$F341)</f>
        <v/>
      </c>
      <c r="K341" s="33" t="n"/>
      <c r="L341" s="33">
        <f>IF(K341="", "", K341*$F341)</f>
        <v/>
      </c>
      <c r="M341" s="30">
        <f>IF(OR(H341="",H341=0),"",IF(K341="",IF(J341="","",J341/H341),L341/H341))</f>
        <v/>
      </c>
    </row>
    <row r="342" ht="13.35" customHeight="1" s="162">
      <c r="B342" s="307" t="n"/>
      <c r="C342" s="307" t="n"/>
      <c r="E342" s="307" t="n"/>
      <c r="F342" s="32" t="n"/>
      <c r="G342" s="33">
        <f>IF(F342="", "", H342/F342)</f>
        <v/>
      </c>
      <c r="H342" s="33" t="n"/>
      <c r="I342" s="33" t="n"/>
      <c r="J342" s="33">
        <f>IF(I342="", "", I342*$F342)</f>
        <v/>
      </c>
      <c r="K342" s="33" t="n"/>
      <c r="L342" s="33">
        <f>IF(K342="", "", K342*$F342)</f>
        <v/>
      </c>
      <c r="M342" s="30">
        <f>IF(OR(H342="",H342=0),"",IF(K342="",IF(J342="","",J342/H342),L342/H342))</f>
        <v/>
      </c>
    </row>
    <row r="343" ht="13.35" customHeight="1" s="162">
      <c r="B343" s="307" t="n"/>
      <c r="C343" s="307" t="n"/>
      <c r="E343" s="307" t="n"/>
      <c r="F343" s="32" t="n"/>
      <c r="G343" s="33">
        <f>IF(F343="", "", H343/F343)</f>
        <v/>
      </c>
      <c r="H343" s="33" t="n"/>
      <c r="I343" s="33" t="n"/>
      <c r="J343" s="33">
        <f>IF(I343="", "", I343*$F343)</f>
        <v/>
      </c>
      <c r="K343" s="33" t="n"/>
      <c r="L343" s="33">
        <f>IF(K343="", "", K343*$F343)</f>
        <v/>
      </c>
      <c r="M343" s="30">
        <f>IF(OR(H343="",H343=0),"",IF(K343="",IF(J343="","",J343/H343),L343/H343))</f>
        <v/>
      </c>
    </row>
    <row r="344" ht="13.35" customHeight="1" s="162">
      <c r="B344" s="307" t="n"/>
      <c r="C344" s="307" t="n"/>
      <c r="E344" s="307" t="n"/>
      <c r="F344" s="32" t="n"/>
      <c r="G344" s="33">
        <f>IF(F344="", "", H344/F344)</f>
        <v/>
      </c>
      <c r="H344" s="33" t="n"/>
      <c r="I344" s="33" t="n"/>
      <c r="J344" s="33">
        <f>IF(I344="", "", I344*$F344)</f>
        <v/>
      </c>
      <c r="K344" s="33" t="n"/>
      <c r="L344" s="33">
        <f>IF(K344="", "", K344*$F344)</f>
        <v/>
      </c>
      <c r="M344" s="30">
        <f>IF(OR(H344="",H344=0),"",IF(K344="",IF(J344="","",J344/H344),L344/H344))</f>
        <v/>
      </c>
    </row>
    <row r="345" ht="13.35" customHeight="1" s="162">
      <c r="B345" s="307" t="n"/>
      <c r="C345" s="307" t="n"/>
      <c r="E345" s="307" t="n"/>
      <c r="F345" s="32" t="n"/>
      <c r="G345" s="33">
        <f>IF(F345="", "", H345/F345)</f>
        <v/>
      </c>
      <c r="H345" s="33" t="n"/>
      <c r="I345" s="33" t="n"/>
      <c r="J345" s="33">
        <f>IF(I345="", "", I345*$F345)</f>
        <v/>
      </c>
      <c r="K345" s="33" t="n"/>
      <c r="L345" s="33">
        <f>IF(K345="", "", K345*$F345)</f>
        <v/>
      </c>
      <c r="M345" s="30">
        <f>IF(OR(H345="",H345=0),"",IF(K345="",IF(J345="","",J345/H345),L345/H345))</f>
        <v/>
      </c>
    </row>
    <row r="346" ht="13.35" customHeight="1" s="162">
      <c r="B346" s="307" t="n"/>
      <c r="C346" s="307" t="n"/>
      <c r="E346" s="307" t="n"/>
      <c r="F346" s="32" t="n"/>
      <c r="G346" s="33">
        <f>IF(F346="", "", H346/F346)</f>
        <v/>
      </c>
      <c r="H346" s="33" t="n"/>
      <c r="I346" s="33" t="n"/>
      <c r="J346" s="33">
        <f>IF(I346="", "", I346*$F346)</f>
        <v/>
      </c>
      <c r="K346" s="33" t="n"/>
      <c r="L346" s="33">
        <f>IF(K346="", "", K346*$F346)</f>
        <v/>
      </c>
      <c r="M346" s="30">
        <f>IF(OR(H346="",H346=0),"",IF(K346="",IF(J346="","",J346/H346),L346/H346))</f>
        <v/>
      </c>
    </row>
    <row r="347" ht="13.35" customHeight="1" s="162">
      <c r="B347" s="307" t="n"/>
      <c r="C347" s="307" t="n"/>
      <c r="E347" s="307" t="n"/>
      <c r="F347" s="32" t="n"/>
      <c r="G347" s="33">
        <f>IF(F347="", "", H347/F347)</f>
        <v/>
      </c>
      <c r="H347" s="33" t="n"/>
      <c r="I347" s="33" t="n"/>
      <c r="J347" s="33">
        <f>IF(I347="", "", I347*$F347)</f>
        <v/>
      </c>
      <c r="K347" s="33" t="n"/>
      <c r="L347" s="33">
        <f>IF(K347="", "", K347*$F347)</f>
        <v/>
      </c>
      <c r="M347" s="30">
        <f>IF(OR(H347="",H347=0),"",IF(K347="",IF(J347="","",J347/H347),L347/H347))</f>
        <v/>
      </c>
    </row>
    <row r="348" ht="13.35" customHeight="1" s="162">
      <c r="B348" s="307" t="n"/>
      <c r="C348" s="307" t="n"/>
      <c r="E348" s="307" t="n"/>
      <c r="F348" s="32" t="n"/>
      <c r="G348" s="33">
        <f>IF(F348="", "", H348/F348)</f>
        <v/>
      </c>
      <c r="H348" s="33" t="n"/>
      <c r="I348" s="33" t="n"/>
      <c r="J348" s="33">
        <f>IF(I348="", "", I348*$F348)</f>
        <v/>
      </c>
      <c r="K348" s="33" t="n"/>
      <c r="L348" s="33">
        <f>IF(K348="", "", K348*$F348)</f>
        <v/>
      </c>
      <c r="M348" s="30">
        <f>IF(OR(H348="",H348=0),"",IF(K348="",IF(J348="","",J348/H348),L348/H348))</f>
        <v/>
      </c>
    </row>
    <row r="349" ht="13.35" customHeight="1" s="162">
      <c r="B349" s="307" t="n"/>
      <c r="C349" s="307" t="n"/>
      <c r="E349" s="307" t="n"/>
      <c r="F349" s="32" t="n"/>
      <c r="G349" s="33">
        <f>IF(F349="", "", H349/F349)</f>
        <v/>
      </c>
      <c r="H349" s="33" t="n"/>
      <c r="I349" s="33" t="n"/>
      <c r="J349" s="33">
        <f>IF(I349="", "", I349*$F349)</f>
        <v/>
      </c>
      <c r="K349" s="33" t="n"/>
      <c r="L349" s="33">
        <f>IF(K349="", "", K349*$F349)</f>
        <v/>
      </c>
      <c r="M349" s="30">
        <f>IF(OR(H349="",H349=0),"",IF(K349="",IF(J349="","",J349/H349),L349/H349))</f>
        <v/>
      </c>
    </row>
    <row r="350" ht="13.35" customHeight="1" s="162">
      <c r="B350" s="307" t="n"/>
      <c r="C350" s="307" t="n"/>
      <c r="E350" s="307" t="n"/>
      <c r="F350" s="32" t="n"/>
      <c r="G350" s="33">
        <f>IF(F350="", "", H350/F350)</f>
        <v/>
      </c>
      <c r="H350" s="33" t="n"/>
      <c r="I350" s="33" t="n"/>
      <c r="J350" s="33">
        <f>IF(I350="", "", I350*$F350)</f>
        <v/>
      </c>
      <c r="K350" s="33" t="n"/>
      <c r="L350" s="33">
        <f>IF(K350="", "", K350*$F350)</f>
        <v/>
      </c>
      <c r="M350" s="30">
        <f>IF(OR(H350="",H350=0),"",IF(K350="",IF(J350="","",J350/H350),L350/H350))</f>
        <v/>
      </c>
    </row>
    <row r="351" ht="13.35" customHeight="1" s="162">
      <c r="B351" s="307" t="n"/>
      <c r="C351" s="307" t="n"/>
      <c r="E351" s="307" t="n"/>
      <c r="F351" s="32" t="n"/>
      <c r="G351" s="33">
        <f>IF(F351="", "", H351/F351)</f>
        <v/>
      </c>
      <c r="H351" s="33" t="n"/>
      <c r="I351" s="33" t="n"/>
      <c r="J351" s="33">
        <f>IF(I351="", "", I351*$F351)</f>
        <v/>
      </c>
      <c r="K351" s="33" t="n"/>
      <c r="L351" s="33">
        <f>IF(K351="", "", K351*$F351)</f>
        <v/>
      </c>
      <c r="M351" s="30">
        <f>IF(OR(H351="",H351=0),"",IF(K351="",IF(J351="","",J351/H351),L351/H351))</f>
        <v/>
      </c>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row>
    <row r="355" ht="13.35" customHeight="1" s="162">
      <c r="B355" s="42" t="n"/>
      <c r="C355" s="231" t="inlineStr">
        <is>
          <t>Total</t>
        </is>
      </c>
      <c r="D355" s="159" t="n"/>
      <c r="E355" s="42" t="n"/>
      <c r="F355" s="42" t="n"/>
      <c r="G355" s="43" t="n"/>
      <c r="H355" s="43">
        <f>IF(SUM(H341:H354)+SUM(H372:H405)=0,"",SUM(H341:H354)+SUM(H372:H405))</f>
        <v/>
      </c>
      <c r="I355" s="43" t="n"/>
      <c r="J355" s="43">
        <f>IF(SUM(J341:J354)+SUM(J372:J405)=0,"",SUM(J341:J354)+SUM(J372:J405))</f>
        <v/>
      </c>
      <c r="K355" s="43" t="n"/>
      <c r="L355" s="43">
        <f>IF(SUM(L341:L354)+SUM(L372:L405)=0,"",SUM(L341:L354)+SUM(L372:L405))</f>
        <v/>
      </c>
      <c r="M355" s="35">
        <f>IF(OR(H355="",H355=0),"",IF(L355="",IF(J355="","",J355/H355),L355/H355))</f>
        <v/>
      </c>
    </row>
    <row r="356" ht="13.35" customHeight="1" s="162">
      <c r="B356" s="188" t="inlineStr">
        <is>
          <t>Return Air Register / Inlet Airflow</t>
        </is>
      </c>
      <c r="C356" s="174" t="n"/>
      <c r="D356" s="174" t="n"/>
      <c r="E356" s="174" t="n"/>
      <c r="F356" s="173" t="n"/>
      <c r="G356" s="233" t="inlineStr">
        <is>
          <t>Design VEL</t>
        </is>
      </c>
      <c r="H356" s="194" t="inlineStr">
        <is>
          <t>Design CFM</t>
        </is>
      </c>
      <c r="I356" s="188" t="inlineStr">
        <is>
          <t>Initial</t>
        </is>
      </c>
      <c r="J356" s="173" t="n"/>
      <c r="K356" s="188" t="inlineStr">
        <is>
          <t>Final</t>
        </is>
      </c>
      <c r="L356" s="173" t="n"/>
      <c r="M356" s="188" t="inlineStr">
        <is>
          <t>%</t>
        </is>
      </c>
    </row>
    <row r="357" ht="13.35" customHeight="1" s="162">
      <c r="B357" s="153" t="inlineStr">
        <is>
          <t>No.</t>
        </is>
      </c>
      <c r="C357" s="188" t="inlineStr">
        <is>
          <t>Area Served</t>
        </is>
      </c>
      <c r="D357" s="188" t="inlineStr">
        <is>
          <t>Type</t>
        </is>
      </c>
      <c r="E357" s="188" t="inlineStr">
        <is>
          <t>Size</t>
        </is>
      </c>
      <c r="F357" s="188" t="inlineStr">
        <is>
          <t>Ak</t>
        </is>
      </c>
      <c r="G357" s="440" t="n"/>
      <c r="H357" s="440" t="n"/>
      <c r="I357" s="188" t="inlineStr">
        <is>
          <t>VEL</t>
        </is>
      </c>
      <c r="J357" s="188" t="inlineStr">
        <is>
          <t>CFM</t>
        </is>
      </c>
      <c r="K357" s="188" t="inlineStr">
        <is>
          <t>VEL</t>
        </is>
      </c>
      <c r="L357" s="188" t="inlineStr">
        <is>
          <t>CFM</t>
        </is>
      </c>
      <c r="M357" s="440" t="n"/>
    </row>
    <row r="358" ht="13.35" customHeight="1" s="162">
      <c r="B358" s="31" t="n"/>
      <c r="C358" s="31" t="n"/>
      <c r="E358" s="31" t="n"/>
      <c r="F358" s="32" t="n"/>
      <c r="G358" s="33">
        <f>IF(F358="", "", H358/F358)</f>
        <v/>
      </c>
      <c r="H358" s="33">
        <f>IF(H355="","",H355-N(H363))</f>
        <v/>
      </c>
      <c r="I358" s="33" t="n"/>
      <c r="J358" s="33">
        <f>IF(I358="", "", I358*$F358)</f>
        <v/>
      </c>
      <c r="K358" s="33" t="n"/>
      <c r="L358" s="33">
        <f>IF(L363="","",L355-N(L363))</f>
        <v/>
      </c>
      <c r="M358" s="30">
        <f>IF(OR(H358="",H358=0),"",IF(K358="",IF(J358="","",J358/H358),L358/H358))</f>
        <v/>
      </c>
    </row>
    <row r="359" ht="13.35" customHeight="1" s="162">
      <c r="B359" s="31" t="n"/>
      <c r="C359" s="31" t="n"/>
      <c r="E359" s="31" t="n"/>
      <c r="F359" s="32" t="n"/>
      <c r="G359" s="33">
        <f>IF(F359="", "", H359/F359)</f>
        <v/>
      </c>
      <c r="H359" s="33" t="n"/>
      <c r="I359" s="33" t="n"/>
      <c r="J359" s="33">
        <f>IF(I359="", "", I359*$F359)</f>
        <v/>
      </c>
      <c r="K359" s="33" t="n"/>
      <c r="L359" s="33">
        <f>IF(K359="", "", K359*$F359)</f>
        <v/>
      </c>
      <c r="M359" s="30">
        <f>IF(OR(H359="",H359=0),"",IF(K359="",IF(J359="","",J359/H359),L359/H359))</f>
        <v/>
      </c>
    </row>
    <row r="360" ht="13.35" customHeight="1" s="162">
      <c r="B360" s="42" t="n"/>
      <c r="C360" s="231" t="inlineStr">
        <is>
          <t>Total</t>
        </is>
      </c>
      <c r="D360" s="159" t="n"/>
      <c r="E360" s="42" t="n"/>
      <c r="F360" s="42" t="n"/>
      <c r="G360" s="43" t="n"/>
      <c r="H360" s="43">
        <f>IF(SUM(H358:H359)+SUM(H409:H412)=0,"",SUM(H358:H359)+SUM(H409:H412))</f>
        <v/>
      </c>
      <c r="I360" s="42" t="n"/>
      <c r="J360" s="43">
        <f>IF(SUM(J358:J359)+SUM(J409:J412)=0,"",SUM(J358:J359)+SUM(J409:J412))</f>
        <v/>
      </c>
      <c r="K360" s="42" t="n"/>
      <c r="L360" s="43">
        <f>IF(SUM(L358:L359)+SUM(L409:L412)=0,"",SUM(L358:L359)+SUM(L409:L412))</f>
        <v/>
      </c>
      <c r="M360" s="35">
        <f>IF(OR(H360="",H360=0),"",IF(L360="",IF(J360="","",J360/H360),L360/H360))</f>
        <v/>
      </c>
    </row>
    <row r="361" ht="13.35" customHeight="1" s="162">
      <c r="B361" s="188" t="inlineStr">
        <is>
          <t>Outside Air Inlet / Duct Airflow</t>
        </is>
      </c>
      <c r="C361" s="174" t="n"/>
      <c r="D361" s="174" t="n"/>
      <c r="E361" s="174" t="n"/>
      <c r="F361" s="173" t="n"/>
      <c r="G361" s="233" t="inlineStr">
        <is>
          <t>Design VEL</t>
        </is>
      </c>
      <c r="H361" s="194" t="inlineStr">
        <is>
          <t>Design CFM</t>
        </is>
      </c>
      <c r="I361" s="188" t="inlineStr">
        <is>
          <t>Initial</t>
        </is>
      </c>
      <c r="J361" s="173" t="n"/>
      <c r="K361" s="188" t="inlineStr">
        <is>
          <t>Final</t>
        </is>
      </c>
      <c r="L361" s="173" t="n"/>
      <c r="M361" s="188" t="inlineStr">
        <is>
          <t>%</t>
        </is>
      </c>
    </row>
    <row r="362" ht="13.35" customHeight="1" s="162">
      <c r="B362" s="153" t="inlineStr">
        <is>
          <t>No.</t>
        </is>
      </c>
      <c r="C362" s="188" t="inlineStr">
        <is>
          <t>Area Served</t>
        </is>
      </c>
      <c r="D362" s="188" t="inlineStr">
        <is>
          <t>Type</t>
        </is>
      </c>
      <c r="E362" s="188" t="inlineStr">
        <is>
          <t>Size</t>
        </is>
      </c>
      <c r="F362" s="188" t="inlineStr">
        <is>
          <t>Ak</t>
        </is>
      </c>
      <c r="G362" s="440" t="n"/>
      <c r="H362" s="440" t="n"/>
      <c r="I362" s="188" t="inlineStr">
        <is>
          <t>VEL</t>
        </is>
      </c>
      <c r="J362" s="188" t="inlineStr">
        <is>
          <t>CFM</t>
        </is>
      </c>
      <c r="K362" s="188" t="inlineStr">
        <is>
          <t>VEL</t>
        </is>
      </c>
      <c r="L362" s="188" t="inlineStr">
        <is>
          <t>CFM</t>
        </is>
      </c>
      <c r="M362" s="440" t="n"/>
    </row>
    <row r="363" ht="13.35" customHeight="1" s="162">
      <c r="B363" s="31" t="n"/>
      <c r="C363" s="31" t="n"/>
      <c r="E363" s="31" t="n"/>
      <c r="F363" s="32" t="n"/>
      <c r="G363" s="33">
        <f>IF(F363="", "", H363/F363)</f>
        <v/>
      </c>
      <c r="H363" s="33" t="n"/>
      <c r="I363" s="33" t="n"/>
      <c r="J363" s="33">
        <f>IF(I363="", "", I363*$F363)</f>
        <v/>
      </c>
      <c r="K363" s="33" t="n"/>
      <c r="L363" s="33">
        <f>IF(K363="", "", K363*$F363)</f>
        <v/>
      </c>
      <c r="M363" s="30">
        <f>IF(OR(H363="",H363=0),"",IF(K363="",IF(J363="","",J363/H363),L363/H363))</f>
        <v/>
      </c>
    </row>
    <row r="364" ht="13.35" customHeight="1" s="162">
      <c r="B364" s="188" t="inlineStr">
        <is>
          <t>Remarks</t>
        </is>
      </c>
      <c r="C364" s="173" t="n"/>
      <c r="D364" s="15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Entry}'!B10="","",'{Equipment Data Entry}'!B10)</f>
        <v/>
      </c>
      <c r="E368" s="418" t="n"/>
      <c r="F368" s="403" t="n"/>
      <c r="G368" s="200" t="inlineStr">
        <is>
          <t>Service</t>
        </is>
      </c>
      <c r="H368" s="403" t="n"/>
      <c r="I368" s="210">
        <f>IF('{Equipment Data Entry}'!C10="","",'{Equipment Data Entry}'!C10)</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H372/F372)</f>
        <v/>
      </c>
      <c r="H372" s="33" t="n"/>
      <c r="I372" s="33" t="n"/>
      <c r="J372" s="33">
        <f>IF(I372="", "", I372*$F372)</f>
        <v/>
      </c>
      <c r="K372" s="33" t="n"/>
      <c r="L372" s="33">
        <f>IF(K372="", "", K372*$F372)</f>
        <v/>
      </c>
      <c r="M372" s="30">
        <f>IF(OR(H372="",H372=0),"",IF(K372="",IF(J372="","",J372/H372),L372/H372))</f>
        <v/>
      </c>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row>
    <row r="387" ht="13.35" customHeight="1" s="162">
      <c r="B387" s="307" t="n"/>
      <c r="C387" s="307" t="n"/>
      <c r="E387" s="307" t="n"/>
      <c r="F387" s="32" t="n"/>
      <c r="G387" s="33">
        <f>IF(F387="", "", H387/F387)</f>
        <v/>
      </c>
      <c r="H387" s="33" t="n"/>
      <c r="I387" s="33" t="n"/>
      <c r="J387" s="33">
        <f>IF(I387="", "", I387*$F387)</f>
        <v/>
      </c>
      <c r="K387" s="33" t="n"/>
      <c r="L387" s="33">
        <f>IF(K387="", "", K387*$F387)</f>
        <v/>
      </c>
      <c r="M387" s="30">
        <f>IF(OR(H387="",H387=0),"",IF(K387="",IF(J387="","",J387/H387),L387/H387))</f>
        <v/>
      </c>
    </row>
    <row r="388" ht="13.35" customHeight="1" s="162">
      <c r="B388" s="307" t="n"/>
      <c r="C388" s="307" t="n"/>
      <c r="E388" s="307" t="n"/>
      <c r="F388" s="32" t="n"/>
      <c r="G388" s="33">
        <f>IF(F388="", "", H388/F388)</f>
        <v/>
      </c>
      <c r="H388" s="33" t="n"/>
      <c r="I388" s="33" t="n"/>
      <c r="J388" s="33">
        <f>IF(I388="", "", I388*$F388)</f>
        <v/>
      </c>
      <c r="K388" s="33" t="n"/>
      <c r="L388" s="33">
        <f>IF(K388="", "", K388*$F388)</f>
        <v/>
      </c>
      <c r="M388" s="30">
        <f>IF(OR(H388="",H388=0),"",IF(K388="",IF(J388="","",J388/H388),L388/H388))</f>
        <v/>
      </c>
    </row>
    <row r="389" ht="13.35" customHeight="1" s="162">
      <c r="B389" s="307" t="n"/>
      <c r="C389" s="307" t="n"/>
      <c r="E389" s="307" t="n"/>
      <c r="F389" s="32" t="n"/>
      <c r="G389" s="33">
        <f>IF(F389="", "", H389/F389)</f>
        <v/>
      </c>
      <c r="H389" s="33" t="n"/>
      <c r="I389" s="33" t="n"/>
      <c r="J389" s="33">
        <f>IF(I389="", "", I389*$F389)</f>
        <v/>
      </c>
      <c r="K389" s="33" t="n"/>
      <c r="L389" s="33">
        <f>IF(K389="", "", K389*$F389)</f>
        <v/>
      </c>
      <c r="M389" s="30">
        <f>IF(OR(H389="",H389=0),"",IF(K389="",IF(J389="","",J389/H389),L389/H389))</f>
        <v/>
      </c>
    </row>
    <row r="390" ht="13.35" customHeight="1" s="162">
      <c r="B390" s="307" t="n"/>
      <c r="C390" s="307" t="n"/>
      <c r="E390" s="307" t="n"/>
      <c r="F390" s="32" t="n"/>
      <c r="G390" s="33">
        <f>IF(F390="", "", H390/F390)</f>
        <v/>
      </c>
      <c r="H390" s="33" t="n"/>
      <c r="I390" s="33" t="n"/>
      <c r="J390" s="33">
        <f>IF(I390="", "", I390*$F390)</f>
        <v/>
      </c>
      <c r="K390" s="33" t="n"/>
      <c r="L390" s="33">
        <f>IF(K390="", "", K390*$F390)</f>
        <v/>
      </c>
      <c r="M390" s="30">
        <f>IF(OR(H390="",H390=0),"",IF(K390="",IF(J390="","",J390/H390),L390/H390))</f>
        <v/>
      </c>
    </row>
    <row r="391" ht="13.35" customHeight="1" s="162">
      <c r="B391" s="307" t="n"/>
      <c r="C391" s="307" t="n"/>
      <c r="E391" s="307" t="n"/>
      <c r="F391" s="32" t="n"/>
      <c r="G391" s="33">
        <f>IF(F391="", "", H391/F391)</f>
        <v/>
      </c>
      <c r="H391" s="33" t="n"/>
      <c r="I391" s="33" t="n"/>
      <c r="J391" s="33">
        <f>IF(I391="", "", I391*$F391)</f>
        <v/>
      </c>
      <c r="K391" s="33" t="n"/>
      <c r="L391" s="33">
        <f>IF(K391="", "", K391*$F391)</f>
        <v/>
      </c>
      <c r="M391" s="30">
        <f>IF(OR(H391="",H391=0),"",IF(K391="",IF(J391="","",J391/H391),L391/H391))</f>
        <v/>
      </c>
    </row>
    <row r="392" ht="13.35" customHeight="1" s="162">
      <c r="B392" s="307" t="n"/>
      <c r="C392" s="307" t="n"/>
      <c r="E392" s="307" t="n"/>
      <c r="F392" s="32" t="n"/>
      <c r="G392" s="33">
        <f>IF(F392="", "", H392/F392)</f>
        <v/>
      </c>
      <c r="H392" s="33" t="n"/>
      <c r="I392" s="33" t="n"/>
      <c r="J392" s="33">
        <f>IF(I392="", "", I392*$F392)</f>
        <v/>
      </c>
      <c r="K392" s="33" t="n"/>
      <c r="L392" s="33">
        <f>IF(K392="", "", K392*$F392)</f>
        <v/>
      </c>
      <c r="M392" s="30">
        <f>IF(OR(H392="",H392=0),"",IF(K392="",IF(J392="","",J392/H392),L392/H392))</f>
        <v/>
      </c>
    </row>
    <row r="393" ht="13.35" customHeight="1" s="162">
      <c r="B393" s="307" t="n"/>
      <c r="C393" s="307" t="n"/>
      <c r="E393" s="307" t="n"/>
      <c r="F393" s="32" t="n"/>
      <c r="G393" s="33">
        <f>IF(F393="", "", H393/F393)</f>
        <v/>
      </c>
      <c r="H393" s="33" t="n"/>
      <c r="I393" s="33" t="n"/>
      <c r="J393" s="33">
        <f>IF(I393="", "", I393*$F393)</f>
        <v/>
      </c>
      <c r="K393" s="33" t="n"/>
      <c r="L393" s="33">
        <f>IF(K393="", "", K393*$F393)</f>
        <v/>
      </c>
      <c r="M393" s="30">
        <f>IF(OR(H393="",H393=0),"",IF(K393="",IF(J393="","",J393/H393),L393/H393))</f>
        <v/>
      </c>
    </row>
    <row r="394" ht="13.35" customHeight="1" s="162">
      <c r="B394" s="307" t="n"/>
      <c r="C394" s="307" t="n"/>
      <c r="E394" s="307" t="n"/>
      <c r="F394" s="32" t="n"/>
      <c r="G394" s="33">
        <f>IF(F394="", "", H394/F394)</f>
        <v/>
      </c>
      <c r="H394" s="33" t="n"/>
      <c r="I394" s="33" t="n"/>
      <c r="J394" s="33">
        <f>IF(I394="", "", I394*$F394)</f>
        <v/>
      </c>
      <c r="K394" s="33" t="n"/>
      <c r="L394" s="33">
        <f>IF(K394="", "", K394*$F394)</f>
        <v/>
      </c>
      <c r="M394" s="30">
        <f>IF(OR(H394="",H394=0),"",IF(K394="",IF(J394="","",J394/H394),L394/H394))</f>
        <v/>
      </c>
    </row>
    <row r="395" ht="13.35" customHeight="1" s="162">
      <c r="B395" s="307" t="n"/>
      <c r="C395" s="307" t="n"/>
      <c r="E395" s="307" t="n"/>
      <c r="F395" s="32" t="n"/>
      <c r="G395" s="33">
        <f>IF(F395="", "", H395/F395)</f>
        <v/>
      </c>
      <c r="H395" s="33" t="n"/>
      <c r="I395" s="33" t="n"/>
      <c r="J395" s="33">
        <f>IF(I395="", "", I395*$F395)</f>
        <v/>
      </c>
      <c r="K395" s="33" t="n"/>
      <c r="L395" s="33">
        <f>IF(K395="", "", K395*$F395)</f>
        <v/>
      </c>
      <c r="M395" s="30">
        <f>IF(OR(H395="",H395=0),"",IF(K395="",IF(J395="","",J395/H395),L395/H395))</f>
        <v/>
      </c>
    </row>
    <row r="396" ht="13.35" customHeight="1" s="162">
      <c r="B396" s="307" t="n"/>
      <c r="C396" s="307" t="n"/>
      <c r="E396" s="307" t="n"/>
      <c r="F396" s="32" t="n"/>
      <c r="G396" s="33">
        <f>IF(F396="", "", H396/F396)</f>
        <v/>
      </c>
      <c r="H396" s="33" t="n"/>
      <c r="I396" s="33" t="n"/>
      <c r="J396" s="33">
        <f>IF(I396="", "", I396*$F396)</f>
        <v/>
      </c>
      <c r="K396" s="33" t="n"/>
      <c r="L396" s="33">
        <f>IF(K396="", "", K396*$F396)</f>
        <v/>
      </c>
      <c r="M396" s="30">
        <f>IF(OR(H396="",H396=0),"",IF(K396="",IF(J396="","",J396/H396),L396/H396))</f>
        <v/>
      </c>
    </row>
    <row r="397" ht="13.35" customHeight="1" s="162">
      <c r="B397" s="307" t="n"/>
      <c r="C397" s="307" t="n"/>
      <c r="E397" s="307" t="n"/>
      <c r="F397" s="32" t="n"/>
      <c r="G397" s="33">
        <f>IF(F397="", "", H397/F397)</f>
        <v/>
      </c>
      <c r="H397" s="33" t="n"/>
      <c r="I397" s="33" t="n"/>
      <c r="J397" s="33">
        <f>IF(I397="", "", I397*$F397)</f>
        <v/>
      </c>
      <c r="K397" s="33" t="n"/>
      <c r="L397" s="33">
        <f>IF(K397="", "", K397*$F397)</f>
        <v/>
      </c>
      <c r="M397" s="30">
        <f>IF(OR(H397="",H397=0),"",IF(K397="",IF(J397="","",J397/H397),L397/H397))</f>
        <v/>
      </c>
    </row>
    <row r="398" ht="13.35" customHeight="1" s="162">
      <c r="B398" s="307" t="n"/>
      <c r="C398" s="307" t="n"/>
      <c r="E398" s="307" t="n"/>
      <c r="F398" s="32" t="n"/>
      <c r="G398" s="33">
        <f>IF(F398="", "", H398/F398)</f>
        <v/>
      </c>
      <c r="H398" s="33" t="n"/>
      <c r="I398" s="33" t="n"/>
      <c r="J398" s="33">
        <f>IF(I398="", "", I398*$F398)</f>
        <v/>
      </c>
      <c r="K398" s="33" t="n"/>
      <c r="L398" s="33">
        <f>IF(K398="", "", K398*$F398)</f>
        <v/>
      </c>
      <c r="M398" s="30">
        <f>IF(OR(H398="",H398=0),"",IF(K398="",IF(J398="","",J398/H398),L398/H398))</f>
        <v/>
      </c>
    </row>
    <row r="399" ht="13.35" customHeight="1" s="162">
      <c r="B399" s="307" t="n"/>
      <c r="C399" s="307" t="n"/>
      <c r="E399" s="307" t="n"/>
      <c r="F399" s="32" t="n"/>
      <c r="G399" s="33">
        <f>IF(F399="", "", H399/F399)</f>
        <v/>
      </c>
      <c r="H399" s="33" t="n"/>
      <c r="I399" s="33" t="n"/>
      <c r="J399" s="33">
        <f>IF(I399="", "", I399*$F399)</f>
        <v/>
      </c>
      <c r="K399" s="33" t="n"/>
      <c r="L399" s="33">
        <f>IF(K399="", "", K399*$F399)</f>
        <v/>
      </c>
      <c r="M399" s="30">
        <f>IF(OR(H399="",H399=0),"",IF(K399="",IF(J399="","",J399/H399),L399/H399))</f>
        <v/>
      </c>
    </row>
    <row r="400" ht="13.35" customHeight="1" s="162">
      <c r="B400" s="307" t="n"/>
      <c r="C400" s="307" t="n"/>
      <c r="E400" s="307" t="n"/>
      <c r="F400" s="32" t="n"/>
      <c r="G400" s="33">
        <f>IF(F400="", "", H400/F400)</f>
        <v/>
      </c>
      <c r="H400" s="33" t="n"/>
      <c r="I400" s="33" t="n"/>
      <c r="J400" s="33">
        <f>IF(I400="", "", I400*$F400)</f>
        <v/>
      </c>
      <c r="K400" s="33" t="n"/>
      <c r="L400" s="33">
        <f>IF(K400="", "", K400*$F400)</f>
        <v/>
      </c>
      <c r="M400" s="30">
        <f>IF(OR(H400="",H400=0),"",IF(K400="",IF(J400="","",J400/H400),L400/H400))</f>
        <v/>
      </c>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row>
    <row r="406" ht="13.35" customHeight="1" s="162">
      <c r="B406" s="42" t="n"/>
      <c r="C406" s="231" t="inlineStr">
        <is>
          <t>Subtotal (this page)</t>
        </is>
      </c>
      <c r="D406" s="159" t="n"/>
      <c r="E406" s="42" t="n"/>
      <c r="F406" s="42" t="n"/>
      <c r="G406" s="43" t="n"/>
      <c r="H406" s="43">
        <f>IF(SUM(H372:H405)=0,"",SUM(H372:H405))</f>
        <v/>
      </c>
      <c r="I406" s="43" t="n"/>
      <c r="J406" s="43">
        <f>IF(SUM(J372:J405)=0,"",SUM(J372:J405))</f>
        <v/>
      </c>
      <c r="K406" s="43" t="n"/>
      <c r="L406" s="43">
        <f>IF(SUM(L372:L405)=0,"",SUM(L372:L405))</f>
        <v/>
      </c>
      <c r="M406" s="35">
        <f>IF(OR(H406="",H406=0),"",IF(L406="",IF(J406="","",J406/H406),L406/H406))</f>
        <v/>
      </c>
    </row>
    <row r="407" ht="13.35" customHeight="1" s="162">
      <c r="B407" s="188" t="inlineStr">
        <is>
          <t>Return Air Inlets (cont.)</t>
        </is>
      </c>
      <c r="C407" s="174" t="n"/>
      <c r="D407" s="174" t="n"/>
      <c r="E407" s="174" t="n"/>
      <c r="F407" s="173" t="n"/>
      <c r="G407" s="233" t="inlineStr">
        <is>
          <t>Design VEL</t>
        </is>
      </c>
      <c r="H407" s="194" t="inlineStr">
        <is>
          <t>Design CFM</t>
        </is>
      </c>
      <c r="I407" s="188" t="inlineStr">
        <is>
          <t>Initial</t>
        </is>
      </c>
      <c r="J407" s="173" t="n"/>
      <c r="K407" s="188" t="inlineStr">
        <is>
          <t>Final</t>
        </is>
      </c>
      <c r="L407" s="173" t="n"/>
      <c r="M407" s="188" t="inlineStr">
        <is>
          <t>%</t>
        </is>
      </c>
    </row>
    <row r="408" ht="13.35" customHeight="1" s="162">
      <c r="B408" s="153" t="inlineStr">
        <is>
          <t>No.</t>
        </is>
      </c>
      <c r="C408" s="188" t="inlineStr">
        <is>
          <t>Area Served</t>
        </is>
      </c>
      <c r="D408" s="188" t="inlineStr">
        <is>
          <t>Type</t>
        </is>
      </c>
      <c r="E408" s="188" t="inlineStr">
        <is>
          <t>Size</t>
        </is>
      </c>
      <c r="F408" s="188" t="inlineStr">
        <is>
          <t>Ak</t>
        </is>
      </c>
      <c r="G408" s="440" t="n"/>
      <c r="H408" s="440" t="n"/>
      <c r="I408" s="188" t="inlineStr">
        <is>
          <t>VEL</t>
        </is>
      </c>
      <c r="J408" s="188" t="inlineStr">
        <is>
          <t>CFM</t>
        </is>
      </c>
      <c r="K408" s="188" t="inlineStr">
        <is>
          <t>VEL</t>
        </is>
      </c>
      <c r="L408" s="188" t="inlineStr">
        <is>
          <t>CFM</t>
        </is>
      </c>
      <c r="M408" s="440" t="n"/>
    </row>
    <row r="409" ht="13.35" customHeight="1" s="162">
      <c r="B409" s="31" t="n"/>
      <c r="C409" s="31" t="n"/>
      <c r="E409" s="31" t="n"/>
      <c r="F409" s="32" t="n"/>
      <c r="G409" s="33">
        <f>IF(F409="", "", H409/F409)</f>
        <v/>
      </c>
      <c r="H409" s="33" t="n"/>
      <c r="I409" s="33" t="n"/>
      <c r="J409" s="33">
        <f>IF(I409="", "", I409*$F409)</f>
        <v/>
      </c>
      <c r="K409" s="33" t="n"/>
      <c r="L409" s="33">
        <f>IF(K409="", "", K409*$F409)</f>
        <v/>
      </c>
      <c r="M409" s="30">
        <f>IF(OR(H409="",H409=0),"",IF(K409="",IF(J409="","",J409/H409),L409/H409))</f>
        <v/>
      </c>
    </row>
    <row r="410" ht="13.35" customHeight="1" s="162">
      <c r="B410" s="31" t="n"/>
      <c r="C410" s="31" t="n"/>
      <c r="E410" s="31" t="n"/>
      <c r="F410" s="32" t="n"/>
      <c r="G410" s="33">
        <f>IF(F410="", "", H410/F410)</f>
        <v/>
      </c>
      <c r="H410" s="33" t="n"/>
      <c r="I410" s="33" t="n"/>
      <c r="J410" s="33">
        <f>IF(I410="", "", I410*$F410)</f>
        <v/>
      </c>
      <c r="K410" s="33" t="n"/>
      <c r="L410" s="33">
        <f>IF(K410="", "", K410*$F410)</f>
        <v/>
      </c>
      <c r="M410" s="30">
        <f>IF(OR(H410="",H410=0),"",IF(K410="",IF(J410="","",J410/H410),L410/H410))</f>
        <v/>
      </c>
    </row>
    <row r="411" ht="13.35" customHeight="1" s="162">
      <c r="B411" s="31" t="n"/>
      <c r="C411" s="31" t="n"/>
      <c r="E411" s="31" t="n"/>
      <c r="F411" s="32" t="n"/>
      <c r="G411" s="33">
        <f>IF(F411="", "", H411/F411)</f>
        <v/>
      </c>
      <c r="H411" s="33" t="n"/>
      <c r="I411" s="33" t="n"/>
      <c r="J411" s="33">
        <f>IF(I411="", "", I411*$F411)</f>
        <v/>
      </c>
      <c r="K411" s="33" t="n"/>
      <c r="L411" s="33">
        <f>IF(K411="", "", K411*$F411)</f>
        <v/>
      </c>
      <c r="M411" s="30">
        <f>IF(OR(H411="",H411=0),"",IF(K411="",IF(J411="","",J411/H411),L411/H411))</f>
        <v/>
      </c>
    </row>
    <row r="412" ht="13.35" customHeight="1" s="162">
      <c r="B412" s="31" t="n"/>
      <c r="C412" s="31" t="n"/>
      <c r="E412" s="31" t="n"/>
      <c r="F412" s="32" t="n"/>
      <c r="G412" s="33">
        <f>IF(F412="", "", H412/F412)</f>
        <v/>
      </c>
      <c r="H412" s="33" t="n"/>
      <c r="I412" s="33" t="n"/>
      <c r="J412" s="33">
        <f>IF(I412="", "", I412*$F412)</f>
        <v/>
      </c>
      <c r="K412" s="33" t="n"/>
      <c r="L412" s="33">
        <f>IF(K412="", "", K412*$F412)</f>
        <v/>
      </c>
      <c r="M412" s="30">
        <f>IF(OR(H412="",H412=0),"",IF(K412="",IF(J412="","",J412/H412),L412/H412))</f>
        <v/>
      </c>
    </row>
    <row r="413" ht="13.35" customHeight="1" s="162">
      <c r="B413" s="42" t="n"/>
      <c r="C413" s="231" t="inlineStr">
        <is>
          <t>Subtotal (this page)</t>
        </is>
      </c>
      <c r="D413" s="159" t="n"/>
      <c r="E413" s="42" t="n"/>
      <c r="F413" s="42" t="n"/>
      <c r="G413" s="43" t="n"/>
      <c r="H413" s="43">
        <f>IF(SUM(H409:H412)=0,"",SUM(H409:H412))</f>
        <v/>
      </c>
      <c r="I413" s="42" t="n"/>
      <c r="J413" s="43">
        <f>IF(SUM(J409:J412)=0,"",SUM(J409:J412))</f>
        <v/>
      </c>
      <c r="K413" s="42" t="n"/>
      <c r="L413" s="43">
        <f>IF(SUM(L409:L412)=0,"",SUM(L409:L412))</f>
        <v/>
      </c>
      <c r="M413" s="35">
        <f>IF(OR(H413="",H413=0),"",IF(L413="",IF(J413="","",J413/H413),L413/H413))</f>
        <v/>
      </c>
    </row>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Entry}'!B11="","",'{Equipment Data Entry}'!B11)</f>
        <v/>
      </c>
      <c r="E420" s="418" t="n"/>
      <c r="F420" s="403" t="n"/>
      <c r="G420" s="200" t="inlineStr">
        <is>
          <t>Service</t>
        </is>
      </c>
      <c r="H420" s="403" t="n"/>
      <c r="I420" s="210">
        <f>IF('{Equipment Data Entry}'!C11="","",'{Equipment Data Entry}'!C11)</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25" t="inlineStr">
        <is>
          <t>Drive Type:</t>
        </is>
      </c>
      <c r="D422" s="426" t="n"/>
      <c r="E422" s="425" t="inlineStr">
        <is>
          <t>Rotation – Design:</t>
        </is>
      </c>
      <c r="G422" s="426" t="n"/>
      <c r="I422" s="425" t="inlineStr">
        <is>
          <t>Actual:</t>
        </is>
      </c>
      <c r="J422" s="426" t="n"/>
      <c r="K422" s="425" t="inlineStr">
        <is>
          <t>Shv Bore M/F:</t>
        </is>
      </c>
      <c r="M422" s="426" t="n"/>
    </row>
    <row r="423" ht="13.35" customHeight="1" s="162">
      <c r="B423" s="200" t="inlineStr">
        <is>
          <t>Unit Data</t>
        </is>
      </c>
      <c r="C423" s="400" t="n"/>
      <c r="D423" s="400" t="n"/>
      <c r="E423" s="400" t="n"/>
      <c r="F423" s="400" t="n"/>
      <c r="G423" s="401" t="n"/>
      <c r="I423" s="200" t="inlineStr">
        <is>
          <t>Design and Performance Data</t>
        </is>
      </c>
      <c r="J423" s="400" t="n"/>
      <c r="K423" s="400" t="n"/>
      <c r="L423" s="401" t="n"/>
      <c r="M423" s="283" t="n"/>
    </row>
    <row r="424" ht="13.35" customHeight="1" s="162">
      <c r="B424" s="199" t="inlineStr">
        <is>
          <t>Manufacturer</t>
        </is>
      </c>
      <c r="C424" s="401" t="n"/>
      <c r="D424" s="204">
        <f>IF('{Equipment Data Entry}'!E11="","",'{Equipment Data Entry}'!E11)</f>
        <v/>
      </c>
      <c r="E424" s="400" t="n"/>
      <c r="F424" s="400" t="n"/>
      <c r="G424" s="401" t="n"/>
      <c r="I424" s="199" t="inlineStr">
        <is>
          <t>Design Criteria</t>
        </is>
      </c>
      <c r="J424" s="401" t="n"/>
      <c r="K424" s="199" t="inlineStr">
        <is>
          <t>Design</t>
        </is>
      </c>
      <c r="L424" s="199" t="inlineStr">
        <is>
          <t>Actual</t>
        </is>
      </c>
    </row>
    <row r="425" ht="13.35" customHeight="1" s="162">
      <c r="B425" s="199" t="inlineStr">
        <is>
          <t>Model Number</t>
        </is>
      </c>
      <c r="C425" s="401" t="n"/>
      <c r="D425" s="204">
        <f>IF('{Equipment Data Entry}'!F11="","",'{Equipment Data Entry}'!F11)</f>
        <v/>
      </c>
      <c r="E425" s="400" t="n"/>
      <c r="F425" s="400" t="n"/>
      <c r="G425" s="401" t="n"/>
      <c r="I425" s="199" t="inlineStr">
        <is>
          <t>Total Airflow</t>
        </is>
      </c>
      <c r="J425" s="401" t="n"/>
      <c r="K425" s="24">
        <f>H459</f>
        <v/>
      </c>
      <c r="L425" s="24">
        <f>L459</f>
        <v/>
      </c>
      <c r="M425" s="22">
        <f>IF(OR(L425="",K425="",K425=0),"",L425/K425)</f>
        <v/>
      </c>
    </row>
    <row r="426" ht="13.35" customHeight="1" s="162">
      <c r="B426" s="199" t="inlineStr">
        <is>
          <t>Serial Number</t>
        </is>
      </c>
      <c r="C426" s="401" t="n"/>
      <c r="D426" s="204" t="n"/>
      <c r="E426" s="400" t="n"/>
      <c r="F426" s="400" t="n"/>
      <c r="G426" s="401" t="n"/>
      <c r="I426" s="199" t="inlineStr">
        <is>
          <t>Outside Airflow</t>
        </is>
      </c>
      <c r="J426" s="401" t="n"/>
      <c r="K426" s="24">
        <f>IF(N(H467)=0,"",H467)</f>
        <v/>
      </c>
      <c r="L426" s="24">
        <f>L467</f>
        <v/>
      </c>
      <c r="M426" s="22">
        <f>IF(OR(L426="",K426="",K426=0),"",L426/K426)</f>
        <v/>
      </c>
    </row>
    <row r="427" ht="13.35" customHeight="1" s="162">
      <c r="B427" s="199" t="inlineStr">
        <is>
          <t>Area Served</t>
        </is>
      </c>
      <c r="C427" s="401" t="n"/>
      <c r="D427" s="204">
        <f>I420</f>
        <v/>
      </c>
      <c r="E427" s="400" t="n"/>
      <c r="F427" s="400" t="n"/>
      <c r="G427" s="401" t="n"/>
      <c r="I427" s="199" t="inlineStr">
        <is>
          <t>Return Airflow</t>
        </is>
      </c>
      <c r="J427" s="401" t="n"/>
      <c r="K427" s="24">
        <f>IF(K425="","",K425-N(K426))</f>
        <v/>
      </c>
      <c r="L427" s="24">
        <f>IF(L425="","",L425-N(L426))</f>
        <v/>
      </c>
    </row>
    <row r="428" ht="13.35" customHeight="1" s="162">
      <c r="B428" s="199" t="inlineStr">
        <is>
          <t>Location</t>
        </is>
      </c>
      <c r="C428" s="401" t="n"/>
      <c r="D428" s="204">
        <f>IF('{Equipment Data Entry}'!D11="","",'{Equipment Data Entry}'!D11)</f>
        <v/>
      </c>
      <c r="E428" s="400" t="n"/>
      <c r="F428" s="400" t="n"/>
      <c r="G428" s="401" t="n"/>
      <c r="I428" s="199" t="inlineStr">
        <is>
          <t>Unit ESP</t>
        </is>
      </c>
      <c r="J428" s="401" t="n"/>
      <c r="K428" s="71">
        <f>IF('{Equipment Data Entry}'!H11="","",'{Equipment Data Entry}'!H11)</f>
        <v/>
      </c>
      <c r="L428" s="29">
        <f>F441</f>
        <v/>
      </c>
    </row>
    <row r="429" ht="13.35" customHeight="1" s="162">
      <c r="I429" s="199" t="inlineStr">
        <is>
          <t>Fan RPMs</t>
        </is>
      </c>
      <c r="J429" s="401" t="n"/>
      <c r="K429" s="24">
        <f>IF('{Equipment Data Entry}'!I11="","",'{Equipment Data Entry}'!I11)</f>
        <v/>
      </c>
      <c r="L429" s="24">
        <f>IF(L438="","",L438)</f>
        <v/>
      </c>
    </row>
    <row r="430" ht="13.35" customHeight="1" s="162">
      <c r="B430" s="200" t="inlineStr">
        <is>
          <t>Motor Data</t>
        </is>
      </c>
      <c r="C430" s="400" t="n"/>
      <c r="D430" s="400" t="n"/>
      <c r="E430" s="400" t="n"/>
      <c r="F430" s="400" t="n"/>
      <c r="G430" s="401"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I431" s="200" t="inlineStr">
        <is>
          <t>Drive Data</t>
        </is>
      </c>
      <c r="J431" s="400" t="n"/>
      <c r="K431" s="400" t="n"/>
      <c r="L431" s="401" t="n"/>
    </row>
    <row r="432" ht="13.35" customHeight="1" s="162">
      <c r="B432" s="199" t="inlineStr">
        <is>
          <t>Horsepower</t>
        </is>
      </c>
      <c r="C432" s="401" t="n"/>
      <c r="D432" s="28">
        <f>IF('{Equipment Data Entry}'!G11="","",'{Equipment Data Entry}'!G11)</f>
        <v/>
      </c>
      <c r="E432" s="21" t="inlineStr">
        <is>
          <t>RPM</t>
        </is>
      </c>
      <c r="F432" s="24" t="n"/>
      <c r="G432" s="199" t="inlineStr">
        <is>
          <t>SF</t>
        </is>
      </c>
      <c r="I432" s="199" t="inlineStr">
        <is>
          <t>Motor Shv OD/Bore/PD</t>
        </is>
      </c>
      <c r="J432" s="400" t="n"/>
      <c r="K432" s="401" t="n"/>
      <c r="L432">
        <f>IF('{Equipment Data Entry}'!J11="","",'{Equipment Data Entry}'!J11)</f>
        <v/>
      </c>
    </row>
    <row r="433" ht="13.35" customHeight="1" s="162">
      <c r="B433" s="198">
        <f>IF('{Equipment Data Entry}'!N11="","",'{Equipment Data Entry}'!N11)</f>
        <v/>
      </c>
      <c r="C433" s="198">
        <f>IF('{Equipment Data Entry}'!O11="","",'{Equipment Data Entry}'!O11)</f>
        <v/>
      </c>
      <c r="D433" s="21" t="inlineStr">
        <is>
          <t>FLA</t>
        </is>
      </c>
      <c r="E433" s="25" t="n"/>
      <c r="F433" s="21" t="inlineStr">
        <is>
          <t>Frame</t>
        </is>
      </c>
      <c r="G433" s="208" t="n"/>
      <c r="I433" s="199" t="inlineStr">
        <is>
          <t>Fan Sheave OD/Bore</t>
        </is>
      </c>
      <c r="J433" s="400" t="n"/>
      <c r="K433" s="401" t="n"/>
      <c r="L433">
        <f>IF('{Equipment Data Entry}'!K11="","",'{Equipment Data Entry}'!K11)</f>
        <v/>
      </c>
    </row>
    <row r="434" ht="13.35" customHeight="1" s="162">
      <c r="B434" s="199" t="inlineStr">
        <is>
          <t>Corrected FLA</t>
        </is>
      </c>
      <c r="C434" s="401" t="n"/>
      <c r="D434" s="27">
        <f>IF(OR(E435="",E433="",B433=""),"",B433/AVERAGE(E435:G435)*E433)</f>
        <v/>
      </c>
      <c r="E434" s="199" t="inlineStr">
        <is>
          <t>Estimated BHP</t>
        </is>
      </c>
      <c r="F434" s="401" t="n"/>
      <c r="G434" s="27">
        <f>IF(OR(COUNT(E435:G435)=0,COUNT(E436:G436)=0),"",IF(C433="1-phase", ((0.8*0.9*E435*E436)/746), AVERAGE(E435,F435,G435)*AVERAGE(E436,F436,G436)*0.8*0.9*1.732/746))</f>
        <v/>
      </c>
      <c r="I434" s="199" t="inlineStr">
        <is>
          <t>Belt(s)</t>
        </is>
      </c>
      <c r="J434" s="208">
        <f>IF('{Equipment Data Entry}'!L11="","",'{Equipment Data Entry}'!L11)</f>
        <v/>
      </c>
      <c r="K434" s="199" t="inlineStr">
        <is>
          <t>C to C</t>
        </is>
      </c>
      <c r="L434" s="64">
        <f>IF('{Equipment Data Entry}'!M11="","",'{Equipment Data Entry}'!M11)</f>
        <v/>
      </c>
    </row>
    <row r="435" ht="13.35" customHeight="1" s="162">
      <c r="B435" s="199" t="inlineStr">
        <is>
          <t>Measured Voltage</t>
        </is>
      </c>
      <c r="C435" s="400" t="n"/>
      <c r="D435" s="401" t="n"/>
      <c r="E435" s="24" t="n"/>
      <c r="F435" s="24" t="n"/>
      <c r="G435" s="24"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I436" s="205" t="inlineStr">
        <is>
          <t>RPM Data</t>
        </is>
      </c>
      <c r="J436" s="401" t="n"/>
      <c r="K436" s="205" t="inlineStr">
        <is>
          <t>Initial</t>
        </is>
      </c>
      <c r="L436" s="205" t="inlineStr">
        <is>
          <t>Final</t>
        </is>
      </c>
    </row>
    <row r="437" ht="13.35" customHeight="1" s="162">
      <c r="I437" s="199" t="inlineStr">
        <is>
          <t>Motor RPM</t>
        </is>
      </c>
      <c r="J437" s="401" t="n"/>
      <c r="K437" s="24" t="n"/>
      <c r="L437" s="24" t="n"/>
    </row>
    <row r="438" ht="13.35" customHeight="1" s="162">
      <c r="B438" s="200" t="inlineStr">
        <is>
          <t xml:space="preserve">Static Pressures Profile </t>
        </is>
      </c>
      <c r="C438" s="400" t="n"/>
      <c r="D438" s="400" t="n"/>
      <c r="E438" s="400" t="n"/>
      <c r="F438" s="400" t="n"/>
      <c r="G438" s="401" t="n"/>
      <c r="I438" s="199" t="inlineStr">
        <is>
          <t>Fan RPM</t>
        </is>
      </c>
      <c r="J438" s="401" t="n"/>
      <c r="K438" s="24" t="n"/>
      <c r="L438" s="24" t="n"/>
    </row>
    <row r="439" ht="13.35" customHeight="1" s="162">
      <c r="B439" s="432" t="n"/>
      <c r="C439" s="401" t="n"/>
      <c r="D439" s="205" t="inlineStr">
        <is>
          <t>Flt/Coil</t>
        </is>
      </c>
      <c r="E439" s="205" t="inlineStr">
        <is>
          <t>Fan</t>
        </is>
      </c>
      <c r="F439" s="432" t="n"/>
      <c r="G439" s="401" t="n"/>
      <c r="I439" s="199" t="inlineStr">
        <is>
          <t>VSD Frequency</t>
        </is>
      </c>
      <c r="J439" s="401" t="n"/>
      <c r="K439" s="66" t="n"/>
      <c r="L439" s="66" t="n"/>
    </row>
    <row r="440" ht="13.35" customHeight="1" s="162">
      <c r="B440" s="198" t="inlineStr">
        <is>
          <t>Entering</t>
        </is>
      </c>
      <c r="C440" s="401" t="n"/>
      <c r="D440" s="19" t="n"/>
      <c r="E440" s="19" t="n"/>
      <c r="F440" s="19">
        <f>IF(E440="","",E441-N(E440))</f>
        <v/>
      </c>
      <c r="G440" s="186" t="inlineStr">
        <is>
          <t>TSP</t>
        </is>
      </c>
      <c r="H440" s="23" t="n"/>
      <c r="I440" s="199" t="inlineStr">
        <is>
          <t>OA Damper Position</t>
        </is>
      </c>
      <c r="J440" s="400" t="n"/>
      <c r="K440" s="401" t="n"/>
      <c r="L440" s="56" t="n"/>
    </row>
    <row r="441" ht="13.35" customHeight="1" s="162">
      <c r="B441" s="198" t="inlineStr">
        <is>
          <t>Exiting</t>
        </is>
      </c>
      <c r="C441" s="401" t="n"/>
      <c r="D441" s="55">
        <f>IF(E440="", "", E440)</f>
        <v/>
      </c>
      <c r="E441" s="19" t="n"/>
      <c r="F441" s="19">
        <f>IF(E441="","",E441-N(D440))</f>
        <v/>
      </c>
      <c r="G441" s="186" t="inlineStr">
        <is>
          <t>ESP</t>
        </is>
      </c>
      <c r="H441" s="23" t="n"/>
    </row>
    <row r="442" ht="13.35" customHeight="1" s="162">
      <c r="B442" s="437" t="inlineStr">
        <is>
          <t>Instrument:</t>
        </is>
      </c>
      <c r="C442" s="13" t="n"/>
      <c r="D442" s="490" t="n"/>
      <c r="E442" s="491" t="n"/>
      <c r="F442" s="491" t="n"/>
      <c r="G442" s="437" t="inlineStr">
        <is>
          <t>Ak basis / notes:</t>
        </is>
      </c>
      <c r="H442" s="13" t="n"/>
      <c r="I442" s="492" t="n"/>
      <c r="J442" s="491" t="n"/>
      <c r="K442" s="491" t="n"/>
      <c r="L442" s="491" t="n"/>
      <c r="M442" s="491" t="n"/>
    </row>
    <row r="443" ht="13.35" customHeight="1" s="162">
      <c r="B443" s="188" t="inlineStr">
        <is>
          <t>Supply Air Diffuser / Outlet Airflow</t>
        </is>
      </c>
      <c r="C443" s="174" t="n"/>
      <c r="D443" s="174" t="n"/>
      <c r="E443" s="174" t="n"/>
      <c r="F443" s="173" t="n"/>
      <c r="G443" s="233" t="inlineStr">
        <is>
          <t>Design VEL</t>
        </is>
      </c>
      <c r="H443" s="194" t="inlineStr">
        <is>
          <t>Design CFM</t>
        </is>
      </c>
      <c r="I443" s="188" t="inlineStr">
        <is>
          <t>Initial</t>
        </is>
      </c>
      <c r="J443" s="173" t="n"/>
      <c r="K443" s="188" t="inlineStr">
        <is>
          <t>Final</t>
        </is>
      </c>
      <c r="L443" s="173" t="n"/>
      <c r="M443" s="188" t="inlineStr">
        <is>
          <t>%</t>
        </is>
      </c>
    </row>
    <row r="444" ht="13.35" customHeight="1" s="162">
      <c r="B444" s="153" t="inlineStr">
        <is>
          <t>No.</t>
        </is>
      </c>
      <c r="C444" s="188" t="inlineStr">
        <is>
          <t>Area Served</t>
        </is>
      </c>
      <c r="D444" s="188" t="inlineStr">
        <is>
          <t>Type</t>
        </is>
      </c>
      <c r="E444" s="188" t="inlineStr">
        <is>
          <t>Size</t>
        </is>
      </c>
      <c r="F444" s="188" t="inlineStr">
        <is>
          <t>Ak</t>
        </is>
      </c>
      <c r="G444" s="440" t="n"/>
      <c r="H444" s="440" t="n"/>
      <c r="I444" s="188" t="inlineStr">
        <is>
          <t>VEL</t>
        </is>
      </c>
      <c r="J444" s="188" t="inlineStr">
        <is>
          <t>CFM</t>
        </is>
      </c>
      <c r="K444" s="188" t="inlineStr">
        <is>
          <t>VEL</t>
        </is>
      </c>
      <c r="L444" s="188" t="inlineStr">
        <is>
          <t>CFM</t>
        </is>
      </c>
      <c r="M444" s="440" t="n"/>
    </row>
    <row r="445" ht="13.35" customHeight="1" s="162">
      <c r="B445" s="307" t="n"/>
      <c r="C445" s="307" t="n"/>
      <c r="E445" s="307" t="n"/>
      <c r="F445" s="32" t="n"/>
      <c r="G445" s="33">
        <f>IF(F445="", "", H445/F445)</f>
        <v/>
      </c>
      <c r="H445" s="33" t="n"/>
      <c r="I445" s="33" t="n"/>
      <c r="J445" s="33">
        <f>IF(I445="", "", I445*$F445)</f>
        <v/>
      </c>
      <c r="K445" s="33" t="n"/>
      <c r="L445" s="33">
        <f>IF(K445="", "", K445*$F445)</f>
        <v/>
      </c>
      <c r="M445" s="30">
        <f>IF(OR(H445="",H445=0),"",IF(K445="",IF(J445="","",J445/H445),L445/H445))</f>
        <v/>
      </c>
    </row>
    <row r="446" ht="13.35" customHeight="1" s="162">
      <c r="B446" s="307" t="n"/>
      <c r="C446" s="307" t="n"/>
      <c r="E446" s="307" t="n"/>
      <c r="F446" s="32" t="n"/>
      <c r="G446" s="33">
        <f>IF(F446="", "", H446/F446)</f>
        <v/>
      </c>
      <c r="H446" s="33" t="n"/>
      <c r="I446" s="33" t="n"/>
      <c r="J446" s="33">
        <f>IF(I446="", "", I446*$F446)</f>
        <v/>
      </c>
      <c r="K446" s="33" t="n"/>
      <c r="L446" s="33">
        <f>IF(K446="", "", K446*$F446)</f>
        <v/>
      </c>
      <c r="M446" s="30">
        <f>IF(OR(H446="",H446=0),"",IF(K446="",IF(J446="","",J446/H446),L446/H446))</f>
        <v/>
      </c>
    </row>
    <row r="447" ht="13.35" customHeight="1" s="162">
      <c r="B447" s="307" t="n"/>
      <c r="C447" s="307" t="n"/>
      <c r="E447" s="307" t="n"/>
      <c r="F447" s="32" t="n"/>
      <c r="G447" s="33">
        <f>IF(F447="", "", H447/F447)</f>
        <v/>
      </c>
      <c r="H447" s="33" t="n"/>
      <c r="I447" s="33" t="n"/>
      <c r="J447" s="33">
        <f>IF(I447="", "", I447*$F447)</f>
        <v/>
      </c>
      <c r="K447" s="33" t="n"/>
      <c r="L447" s="33">
        <f>IF(K447="", "", K447*$F447)</f>
        <v/>
      </c>
      <c r="M447" s="30">
        <f>IF(OR(H447="",H447=0),"",IF(K447="",IF(J447="","",J447/H447),L447/H447))</f>
        <v/>
      </c>
    </row>
    <row r="448" ht="13.35" customHeight="1" s="162">
      <c r="B448" s="307" t="n"/>
      <c r="C448" s="307" t="n"/>
      <c r="E448" s="307" t="n"/>
      <c r="F448" s="32" t="n"/>
      <c r="G448" s="33">
        <f>IF(F448="", "", H448/F448)</f>
        <v/>
      </c>
      <c r="H448" s="33" t="n"/>
      <c r="I448" s="33" t="n"/>
      <c r="J448" s="33">
        <f>IF(I448="", "", I448*$F448)</f>
        <v/>
      </c>
      <c r="K448" s="33" t="n"/>
      <c r="L448" s="33">
        <f>IF(K448="", "", K448*$F448)</f>
        <v/>
      </c>
      <c r="M448" s="30">
        <f>IF(OR(H448="",H448=0),"",IF(K448="",IF(J448="","",J448/H448),L448/H448))</f>
        <v/>
      </c>
    </row>
    <row r="449" ht="13.35" customHeight="1" s="162">
      <c r="B449" s="307" t="n"/>
      <c r="C449" s="307" t="n"/>
      <c r="E449" s="307" t="n"/>
      <c r="F449" s="32" t="n"/>
      <c r="G449" s="33">
        <f>IF(F449="", "", H449/F449)</f>
        <v/>
      </c>
      <c r="H449" s="33" t="n"/>
      <c r="I449" s="33" t="n"/>
      <c r="J449" s="33">
        <f>IF(I449="", "", I449*$F449)</f>
        <v/>
      </c>
      <c r="K449" s="33" t="n"/>
      <c r="L449" s="33">
        <f>IF(K449="", "", K449*$F449)</f>
        <v/>
      </c>
      <c r="M449" s="30">
        <f>IF(OR(H449="",H449=0),"",IF(K449="",IF(J449="","",J449/H449),L449/H449))</f>
        <v/>
      </c>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row>
    <row r="459" ht="13.35" customHeight="1" s="162">
      <c r="B459" s="42" t="n"/>
      <c r="C459" s="231" t="inlineStr">
        <is>
          <t>Total</t>
        </is>
      </c>
      <c r="D459" s="159" t="n"/>
      <c r="E459" s="42" t="n"/>
      <c r="F459" s="42" t="n"/>
      <c r="G459" s="43" t="n"/>
      <c r="H459" s="43">
        <f>IF(SUM(H445:H458)+SUM(H476:H509)=0,"",SUM(H445:H458)+SUM(H476:H509))</f>
        <v/>
      </c>
      <c r="I459" s="43" t="n"/>
      <c r="J459" s="43">
        <f>IF(SUM(J445:J458)+SUM(J476:J509)=0,"",SUM(J445:J458)+SUM(J476:J509))</f>
        <v/>
      </c>
      <c r="K459" s="43" t="n"/>
      <c r="L459" s="43">
        <f>IF(SUM(L445:L458)+SUM(L476:L509)=0,"",SUM(L445:L458)+SUM(L476:L509))</f>
        <v/>
      </c>
      <c r="M459" s="35">
        <f>IF(OR(H459="",H459=0),"",IF(L459="",IF(J459="","",J459/H459),L459/H459))</f>
        <v/>
      </c>
    </row>
    <row r="460" ht="13.35" customHeight="1" s="162">
      <c r="B460" s="188" t="inlineStr">
        <is>
          <t>Return Air Register / Inlet Airflow</t>
        </is>
      </c>
      <c r="C460" s="174" t="n"/>
      <c r="D460" s="174" t="n"/>
      <c r="E460" s="174" t="n"/>
      <c r="F460" s="173" t="n"/>
      <c r="G460" s="233" t="inlineStr">
        <is>
          <t>Design VEL</t>
        </is>
      </c>
      <c r="H460" s="194" t="inlineStr">
        <is>
          <t>Design CFM</t>
        </is>
      </c>
      <c r="I460" s="188" t="inlineStr">
        <is>
          <t>Initial</t>
        </is>
      </c>
      <c r="J460" s="173" t="n"/>
      <c r="K460" s="188" t="inlineStr">
        <is>
          <t>Final</t>
        </is>
      </c>
      <c r="L460" s="173" t="n"/>
      <c r="M460" s="188" t="inlineStr">
        <is>
          <t>%</t>
        </is>
      </c>
    </row>
    <row r="461" ht="13.35" customHeight="1" s="162">
      <c r="B461" s="153" t="inlineStr">
        <is>
          <t>No.</t>
        </is>
      </c>
      <c r="C461" s="188" t="inlineStr">
        <is>
          <t>Area Served</t>
        </is>
      </c>
      <c r="D461" s="188" t="inlineStr">
        <is>
          <t>Type</t>
        </is>
      </c>
      <c r="E461" s="188" t="inlineStr">
        <is>
          <t>Size</t>
        </is>
      </c>
      <c r="F461" s="188" t="inlineStr">
        <is>
          <t>Ak</t>
        </is>
      </c>
      <c r="G461" s="440" t="n"/>
      <c r="H461" s="440" t="n"/>
      <c r="I461" s="188" t="inlineStr">
        <is>
          <t>VEL</t>
        </is>
      </c>
      <c r="J461" s="188" t="inlineStr">
        <is>
          <t>CFM</t>
        </is>
      </c>
      <c r="K461" s="188" t="inlineStr">
        <is>
          <t>VEL</t>
        </is>
      </c>
      <c r="L461" s="188" t="inlineStr">
        <is>
          <t>CFM</t>
        </is>
      </c>
      <c r="M461" s="440" t="n"/>
    </row>
    <row r="462" ht="13.35" customHeight="1" s="162">
      <c r="B462" s="31" t="n"/>
      <c r="C462" s="31" t="n"/>
      <c r="E462" s="31" t="n"/>
      <c r="F462" s="32" t="n"/>
      <c r="G462" s="33">
        <f>IF(F462="", "", H462/F462)</f>
        <v/>
      </c>
      <c r="H462" s="33">
        <f>IF(H459="","",H459-N(H467))</f>
        <v/>
      </c>
      <c r="I462" s="33" t="n"/>
      <c r="J462" s="33">
        <f>IF(I462="", "", I462*$F462)</f>
        <v/>
      </c>
      <c r="K462" s="33" t="n"/>
      <c r="L462" s="33">
        <f>IF(L467="","",L459-N(L467))</f>
        <v/>
      </c>
      <c r="M462" s="30">
        <f>IF(OR(H462="",H462=0),"",IF(K462="",IF(J462="","",J462/H462),L462/H462))</f>
        <v/>
      </c>
    </row>
    <row r="463" ht="13.35" customHeight="1" s="162">
      <c r="B463" s="31" t="n"/>
      <c r="C463" s="31" t="n"/>
      <c r="E463" s="31" t="n"/>
      <c r="F463" s="32" t="n"/>
      <c r="G463" s="33">
        <f>IF(F463="", "", H463/F463)</f>
        <v/>
      </c>
      <c r="H463" s="33" t="n"/>
      <c r="I463" s="33" t="n"/>
      <c r="J463" s="33">
        <f>IF(I463="", "", I463*$F463)</f>
        <v/>
      </c>
      <c r="K463" s="33" t="n"/>
      <c r="L463" s="33">
        <f>IF(K463="", "", K463*$F463)</f>
        <v/>
      </c>
      <c r="M463" s="30">
        <f>IF(OR(H463="",H463=0),"",IF(K463="",IF(J463="","",J463/H463),L463/H463))</f>
        <v/>
      </c>
    </row>
    <row r="464" ht="13.35" customHeight="1" s="162">
      <c r="B464" s="42" t="n"/>
      <c r="C464" s="231" t="inlineStr">
        <is>
          <t>Total</t>
        </is>
      </c>
      <c r="D464" s="159" t="n"/>
      <c r="E464" s="42" t="n"/>
      <c r="F464" s="42" t="n"/>
      <c r="G464" s="43" t="n"/>
      <c r="H464" s="43">
        <f>IF(SUM(H462:H463)+SUM(H513:H516)=0,"",SUM(H462:H463)+SUM(H513:H516))</f>
        <v/>
      </c>
      <c r="I464" s="42" t="n"/>
      <c r="J464" s="43">
        <f>IF(SUM(J462:J463)+SUM(J513:J516)=0,"",SUM(J462:J463)+SUM(J513:J516))</f>
        <v/>
      </c>
      <c r="K464" s="42" t="n"/>
      <c r="L464" s="43">
        <f>IF(SUM(L462:L463)+SUM(L513:L516)=0,"",SUM(L462:L463)+SUM(L513:L516))</f>
        <v/>
      </c>
      <c r="M464" s="35">
        <f>IF(OR(H464="",H464=0),"",IF(L464="",IF(J464="","",J464/H464),L464/H464))</f>
        <v/>
      </c>
    </row>
    <row r="465" ht="13.35" customHeight="1" s="162">
      <c r="B465" s="188" t="inlineStr">
        <is>
          <t>Outside Air Inlet / Duct Airflow</t>
        </is>
      </c>
      <c r="C465" s="174" t="n"/>
      <c r="D465" s="174" t="n"/>
      <c r="E465" s="174" t="n"/>
      <c r="F465" s="173" t="n"/>
      <c r="G465" s="233" t="inlineStr">
        <is>
          <t>Design VEL</t>
        </is>
      </c>
      <c r="H465" s="194" t="inlineStr">
        <is>
          <t>Design CFM</t>
        </is>
      </c>
      <c r="I465" s="188" t="inlineStr">
        <is>
          <t>Initial</t>
        </is>
      </c>
      <c r="J465" s="173" t="n"/>
      <c r="K465" s="188" t="inlineStr">
        <is>
          <t>Final</t>
        </is>
      </c>
      <c r="L465" s="173" t="n"/>
      <c r="M465" s="188" t="inlineStr">
        <is>
          <t>%</t>
        </is>
      </c>
    </row>
    <row r="466" ht="13.35" customHeight="1" s="162">
      <c r="B466" s="153" t="inlineStr">
        <is>
          <t>No.</t>
        </is>
      </c>
      <c r="C466" s="188" t="inlineStr">
        <is>
          <t>Area Served</t>
        </is>
      </c>
      <c r="D466" s="188" t="inlineStr">
        <is>
          <t>Type</t>
        </is>
      </c>
      <c r="E466" s="188" t="inlineStr">
        <is>
          <t>Size</t>
        </is>
      </c>
      <c r="F466" s="188" t="inlineStr">
        <is>
          <t>Ak</t>
        </is>
      </c>
      <c r="G466" s="440" t="n"/>
      <c r="H466" s="440" t="n"/>
      <c r="I466" s="188" t="inlineStr">
        <is>
          <t>VEL</t>
        </is>
      </c>
      <c r="J466" s="188" t="inlineStr">
        <is>
          <t>CFM</t>
        </is>
      </c>
      <c r="K466" s="188" t="inlineStr">
        <is>
          <t>VEL</t>
        </is>
      </c>
      <c r="L466" s="188" t="inlineStr">
        <is>
          <t>CFM</t>
        </is>
      </c>
      <c r="M466" s="440" t="n"/>
    </row>
    <row r="467" ht="13.35" customHeight="1" s="162">
      <c r="B467" s="31" t="n"/>
      <c r="C467" s="31" t="n"/>
      <c r="E467" s="31" t="n"/>
      <c r="F467" s="32" t="n"/>
      <c r="G467" s="33">
        <f>IF(F467="", "", H467/F467)</f>
        <v/>
      </c>
      <c r="H467" s="33" t="n"/>
      <c r="I467" s="33" t="n"/>
      <c r="J467" s="33">
        <f>IF(I467="", "", I467*$F467)</f>
        <v/>
      </c>
      <c r="K467" s="33" t="n"/>
      <c r="L467" s="33">
        <f>IF(K467="", "", K467*$F467)</f>
        <v/>
      </c>
      <c r="M467" s="30">
        <f>IF(OR(H467="",H467=0),"",IF(K467="",IF(J467="","",J467/H467),L467/H467))</f>
        <v/>
      </c>
    </row>
    <row r="468" ht="13.35" customHeight="1" s="162">
      <c r="B468" s="188" t="inlineStr">
        <is>
          <t>Remarks</t>
        </is>
      </c>
      <c r="C468" s="173" t="n"/>
      <c r="D468" s="15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Entry}'!B11="","",'{Equipment Data Entry}'!B11)</f>
        <v/>
      </c>
      <c r="E472" s="418" t="n"/>
      <c r="F472" s="403" t="n"/>
      <c r="G472" s="200" t="inlineStr">
        <is>
          <t>Service</t>
        </is>
      </c>
      <c r="H472" s="403" t="n"/>
      <c r="I472" s="210">
        <f>IF('{Equipment Data Entry}'!C11="","",'{Equipment Data Entry}'!C11)</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row>
    <row r="485" ht="13.35" customHeight="1" s="162">
      <c r="B485" s="307" t="n"/>
      <c r="C485" s="307" t="n"/>
      <c r="E485" s="307" t="n"/>
      <c r="F485" s="32" t="n"/>
      <c r="G485" s="33">
        <f>IF(F485="", "", H485/F485)</f>
        <v/>
      </c>
      <c r="H485" s="33" t="n"/>
      <c r="I485" s="33" t="n"/>
      <c r="J485" s="33">
        <f>IF(I485="", "", I485*$F485)</f>
        <v/>
      </c>
      <c r="K485" s="33" t="n"/>
      <c r="L485" s="33">
        <f>IF(K485="", "", K485*$F485)</f>
        <v/>
      </c>
      <c r="M485" s="30">
        <f>IF(OR(H485="",H485=0),"",IF(K485="",IF(J485="","",J485/H485),L485/H485))</f>
        <v/>
      </c>
    </row>
    <row r="486" ht="13.35" customHeight="1" s="162">
      <c r="B486" s="307" t="n"/>
      <c r="C486" s="307" t="n"/>
      <c r="E486" s="307" t="n"/>
      <c r="F486" s="32" t="n"/>
      <c r="G486" s="33">
        <f>IF(F486="", "", H486/F486)</f>
        <v/>
      </c>
      <c r="H486" s="33" t="n"/>
      <c r="I486" s="33" t="n"/>
      <c r="J486" s="33">
        <f>IF(I486="", "", I486*$F486)</f>
        <v/>
      </c>
      <c r="K486" s="33" t="n"/>
      <c r="L486" s="33">
        <f>IF(K486="", "", K486*$F486)</f>
        <v/>
      </c>
      <c r="M486" s="30">
        <f>IF(OR(H486="",H486=0),"",IF(K486="",IF(J486="","",J486/H486),L486/H486))</f>
        <v/>
      </c>
    </row>
    <row r="487" ht="13.35" customHeight="1" s="162">
      <c r="B487" s="307" t="n"/>
      <c r="C487" s="307" t="n"/>
      <c r="E487" s="307" t="n"/>
      <c r="F487" s="32" t="n"/>
      <c r="G487" s="33">
        <f>IF(F487="", "", H487/F487)</f>
        <v/>
      </c>
      <c r="H487" s="33" t="n"/>
      <c r="I487" s="33" t="n"/>
      <c r="J487" s="33">
        <f>IF(I487="", "", I487*$F487)</f>
        <v/>
      </c>
      <c r="K487" s="33" t="n"/>
      <c r="L487" s="33">
        <f>IF(K487="", "", K487*$F487)</f>
        <v/>
      </c>
      <c r="M487" s="30">
        <f>IF(OR(H487="",H487=0),"",IF(K487="",IF(J487="","",J487/H487),L487/H487))</f>
        <v/>
      </c>
    </row>
    <row r="488" ht="13.35" customHeight="1" s="162">
      <c r="B488" s="307" t="n"/>
      <c r="C488" s="307" t="n"/>
      <c r="E488" s="307" t="n"/>
      <c r="F488" s="32" t="n"/>
      <c r="G488" s="33">
        <f>IF(F488="", "", H488/F488)</f>
        <v/>
      </c>
      <c r="H488" s="33" t="n"/>
      <c r="I488" s="33" t="n"/>
      <c r="J488" s="33">
        <f>IF(I488="", "", I488*$F488)</f>
        <v/>
      </c>
      <c r="K488" s="33" t="n"/>
      <c r="L488" s="33">
        <f>IF(K488="", "", K488*$F488)</f>
        <v/>
      </c>
      <c r="M488" s="30">
        <f>IF(OR(H488="",H488=0),"",IF(K488="",IF(J488="","",J488/H488),L488/H488))</f>
        <v/>
      </c>
    </row>
    <row r="489" ht="13.35" customHeight="1" s="162">
      <c r="B489" s="307" t="n"/>
      <c r="C489" s="307" t="n"/>
      <c r="E489" s="307" t="n"/>
      <c r="F489" s="32" t="n"/>
      <c r="G489" s="33">
        <f>IF(F489="", "", H489/F489)</f>
        <v/>
      </c>
      <c r="H489" s="33" t="n"/>
      <c r="I489" s="33" t="n"/>
      <c r="J489" s="33">
        <f>IF(I489="", "", I489*$F489)</f>
        <v/>
      </c>
      <c r="K489" s="33" t="n"/>
      <c r="L489" s="33">
        <f>IF(K489="", "", K489*$F489)</f>
        <v/>
      </c>
      <c r="M489" s="30">
        <f>IF(OR(H489="",H489=0),"",IF(K489="",IF(J489="","",J489/H489),L489/H489))</f>
        <v/>
      </c>
    </row>
    <row r="490" ht="13.35" customHeight="1" s="162">
      <c r="B490" s="307" t="n"/>
      <c r="C490" s="307" t="n"/>
      <c r="E490" s="307" t="n"/>
      <c r="F490" s="32" t="n"/>
      <c r="G490" s="33">
        <f>IF(F490="", "", H490/F490)</f>
        <v/>
      </c>
      <c r="H490" s="33" t="n"/>
      <c r="I490" s="33" t="n"/>
      <c r="J490" s="33">
        <f>IF(I490="", "", I490*$F490)</f>
        <v/>
      </c>
      <c r="K490" s="33" t="n"/>
      <c r="L490" s="33">
        <f>IF(K490="", "", K490*$F490)</f>
        <v/>
      </c>
      <c r="M490" s="30">
        <f>IF(OR(H490="",H490=0),"",IF(K490="",IF(J490="","",J490/H490),L490/H490))</f>
        <v/>
      </c>
    </row>
    <row r="491" ht="13.35" customHeight="1" s="162">
      <c r="B491" s="307" t="n"/>
      <c r="C491" s="307" t="n"/>
      <c r="E491" s="307" t="n"/>
      <c r="F491" s="32" t="n"/>
      <c r="G491" s="33">
        <f>IF(F491="", "", H491/F491)</f>
        <v/>
      </c>
      <c r="H491" s="33" t="n"/>
      <c r="I491" s="33" t="n"/>
      <c r="J491" s="33">
        <f>IF(I491="", "", I491*$F491)</f>
        <v/>
      </c>
      <c r="K491" s="33" t="n"/>
      <c r="L491" s="33">
        <f>IF(K491="", "", K491*$F491)</f>
        <v/>
      </c>
      <c r="M491" s="30">
        <f>IF(OR(H491="",H491=0),"",IF(K491="",IF(J491="","",J491/H491),L491/H491))</f>
        <v/>
      </c>
    </row>
    <row r="492" ht="13.35" customHeight="1" s="162">
      <c r="B492" s="307" t="n"/>
      <c r="C492" s="307" t="n"/>
      <c r="E492" s="307" t="n"/>
      <c r="F492" s="32" t="n"/>
      <c r="G492" s="33">
        <f>IF(F492="", "", H492/F492)</f>
        <v/>
      </c>
      <c r="H492" s="33" t="n"/>
      <c r="I492" s="33" t="n"/>
      <c r="J492" s="33">
        <f>IF(I492="", "", I492*$F492)</f>
        <v/>
      </c>
      <c r="K492" s="33" t="n"/>
      <c r="L492" s="33">
        <f>IF(K492="", "", K492*$F492)</f>
        <v/>
      </c>
      <c r="M492" s="30">
        <f>IF(OR(H492="",H492=0),"",IF(K492="",IF(J492="","",J492/H492),L492/H492))</f>
        <v/>
      </c>
    </row>
    <row r="493" ht="13.35" customHeight="1" s="162">
      <c r="B493" s="307" t="n"/>
      <c r="C493" s="307" t="n"/>
      <c r="E493" s="307" t="n"/>
      <c r="F493" s="32" t="n"/>
      <c r="G493" s="33">
        <f>IF(F493="", "", H493/F493)</f>
        <v/>
      </c>
      <c r="H493" s="33" t="n"/>
      <c r="I493" s="33" t="n"/>
      <c r="J493" s="33">
        <f>IF(I493="", "", I493*$F493)</f>
        <v/>
      </c>
      <c r="K493" s="33" t="n"/>
      <c r="L493" s="33">
        <f>IF(K493="", "", K493*$F493)</f>
        <v/>
      </c>
      <c r="M493" s="30">
        <f>IF(OR(H493="",H493=0),"",IF(K493="",IF(J493="","",J493/H493),L493/H493))</f>
        <v/>
      </c>
    </row>
    <row r="494" ht="13.35" customHeight="1" s="162">
      <c r="B494" s="307" t="n"/>
      <c r="C494" s="307" t="n"/>
      <c r="E494" s="307" t="n"/>
      <c r="F494" s="32" t="n"/>
      <c r="G494" s="33">
        <f>IF(F494="", "", H494/F494)</f>
        <v/>
      </c>
      <c r="H494" s="33" t="n"/>
      <c r="I494" s="33" t="n"/>
      <c r="J494" s="33">
        <f>IF(I494="", "", I494*$F494)</f>
        <v/>
      </c>
      <c r="K494" s="33" t="n"/>
      <c r="L494" s="33">
        <f>IF(K494="", "", K494*$F494)</f>
        <v/>
      </c>
      <c r="M494" s="30">
        <f>IF(OR(H494="",H494=0),"",IF(K494="",IF(J494="","",J494/H494),L494/H494))</f>
        <v/>
      </c>
    </row>
    <row r="495" ht="13.35" customHeight="1" s="162">
      <c r="B495" s="307" t="n"/>
      <c r="C495" s="307" t="n"/>
      <c r="E495" s="307" t="n"/>
      <c r="F495" s="32" t="n"/>
      <c r="G495" s="33">
        <f>IF(F495="", "", H495/F495)</f>
        <v/>
      </c>
      <c r="H495" s="33" t="n"/>
      <c r="I495" s="33" t="n"/>
      <c r="J495" s="33">
        <f>IF(I495="", "", I495*$F495)</f>
        <v/>
      </c>
      <c r="K495" s="33" t="n"/>
      <c r="L495" s="33">
        <f>IF(K495="", "", K495*$F495)</f>
        <v/>
      </c>
      <c r="M495" s="30">
        <f>IF(OR(H495="",H495=0),"",IF(K495="",IF(J495="","",J495/H495),L495/H495))</f>
        <v/>
      </c>
    </row>
    <row r="496" ht="13.35" customHeight="1" s="162">
      <c r="B496" s="307" t="n"/>
      <c r="C496" s="307" t="n"/>
      <c r="E496" s="307" t="n"/>
      <c r="F496" s="32" t="n"/>
      <c r="G496" s="33">
        <f>IF(F496="", "", H496/F496)</f>
        <v/>
      </c>
      <c r="H496" s="33" t="n"/>
      <c r="I496" s="33" t="n"/>
      <c r="J496" s="33">
        <f>IF(I496="", "", I496*$F496)</f>
        <v/>
      </c>
      <c r="K496" s="33" t="n"/>
      <c r="L496" s="33">
        <f>IF(K496="", "", K496*$F496)</f>
        <v/>
      </c>
      <c r="M496" s="30">
        <f>IF(OR(H496="",H496=0),"",IF(K496="",IF(J496="","",J496/H496),L496/H496))</f>
        <v/>
      </c>
    </row>
    <row r="497" ht="13.35" customHeight="1" s="162">
      <c r="B497" s="307" t="n"/>
      <c r="C497" s="307" t="n"/>
      <c r="E497" s="307" t="n"/>
      <c r="F497" s="32" t="n"/>
      <c r="G497" s="33">
        <f>IF(F497="", "", H497/F497)</f>
        <v/>
      </c>
      <c r="H497" s="33" t="n"/>
      <c r="I497" s="33" t="n"/>
      <c r="J497" s="33">
        <f>IF(I497="", "", I497*$F497)</f>
        <v/>
      </c>
      <c r="K497" s="33" t="n"/>
      <c r="L497" s="33">
        <f>IF(K497="", "", K497*$F497)</f>
        <v/>
      </c>
      <c r="M497" s="30">
        <f>IF(OR(H497="",H497=0),"",IF(K497="",IF(J497="","",J497/H497),L497/H497))</f>
        <v/>
      </c>
    </row>
    <row r="498" ht="13.35" customHeight="1" s="162">
      <c r="B498" s="307" t="n"/>
      <c r="C498" s="307" t="n"/>
      <c r="E498" s="307" t="n"/>
      <c r="F498" s="32" t="n"/>
      <c r="G498" s="33">
        <f>IF(F498="", "", H498/F498)</f>
        <v/>
      </c>
      <c r="H498" s="33" t="n"/>
      <c r="I498" s="33" t="n"/>
      <c r="J498" s="33">
        <f>IF(I498="", "", I498*$F498)</f>
        <v/>
      </c>
      <c r="K498" s="33" t="n"/>
      <c r="L498" s="33">
        <f>IF(K498="", "", K498*$F498)</f>
        <v/>
      </c>
      <c r="M498" s="30">
        <f>IF(OR(H498="",H498=0),"",IF(K498="",IF(J498="","",J498/H498),L498/H498))</f>
        <v/>
      </c>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row>
    <row r="509" ht="13.35" customHeight="1" s="162">
      <c r="B509" s="307" t="n"/>
      <c r="C509" s="307" t="n"/>
      <c r="E509" s="307" t="n"/>
      <c r="F509" s="32" t="n"/>
      <c r="G509" s="33">
        <f>IF(F509="", "", H509/F509)</f>
        <v/>
      </c>
      <c r="H509" s="33" t="n"/>
      <c r="I509" s="33" t="n"/>
      <c r="J509" s="33">
        <f>IF(I509="", "", I509*$F509)</f>
        <v/>
      </c>
      <c r="K509" s="33" t="n"/>
      <c r="L509" s="33">
        <f>IF(K509="", "", K509*$F509)</f>
        <v/>
      </c>
      <c r="M509" s="30">
        <f>IF(OR(H509="",H509=0),"",IF(K509="",IF(J509="","",J509/H509),L509/H509))</f>
        <v/>
      </c>
    </row>
    <row r="510" ht="13.35" customHeight="1" s="162">
      <c r="B510" s="42" t="n"/>
      <c r="C510" s="231" t="inlineStr">
        <is>
          <t>Subtotal (this page)</t>
        </is>
      </c>
      <c r="D510" s="159" t="n"/>
      <c r="E510" s="42" t="n"/>
      <c r="F510" s="42" t="n"/>
      <c r="G510" s="43" t="n"/>
      <c r="H510" s="43">
        <f>IF(SUM(H476:H509)=0,"",SUM(H476:H509))</f>
        <v/>
      </c>
      <c r="I510" s="43" t="n"/>
      <c r="J510" s="43">
        <f>IF(SUM(J476:J509)=0,"",SUM(J476:J509))</f>
        <v/>
      </c>
      <c r="K510" s="43" t="n"/>
      <c r="L510" s="43">
        <f>IF(SUM(L476:L509)=0,"",SUM(L476:L509))</f>
        <v/>
      </c>
      <c r="M510" s="35">
        <f>IF(OR(H510="",H510=0),"",IF(L510="",IF(J510="","",J510/H510),L510/H510))</f>
        <v/>
      </c>
    </row>
    <row r="511" ht="13.35" customHeight="1" s="162">
      <c r="B511" s="188" t="inlineStr">
        <is>
          <t>Return Air Inlets (cont.)</t>
        </is>
      </c>
      <c r="C511" s="174" t="n"/>
      <c r="D511" s="174" t="n"/>
      <c r="E511" s="174" t="n"/>
      <c r="F511" s="173" t="n"/>
      <c r="G511" s="233" t="inlineStr">
        <is>
          <t>Design VEL</t>
        </is>
      </c>
      <c r="H511" s="194" t="inlineStr">
        <is>
          <t>Design CFM</t>
        </is>
      </c>
      <c r="I511" s="188" t="inlineStr">
        <is>
          <t>Initial</t>
        </is>
      </c>
      <c r="J511" s="173" t="n"/>
      <c r="K511" s="188" t="inlineStr">
        <is>
          <t>Final</t>
        </is>
      </c>
      <c r="L511" s="173" t="n"/>
      <c r="M511" s="188" t="inlineStr">
        <is>
          <t>%</t>
        </is>
      </c>
    </row>
    <row r="512" ht="13.35" customHeight="1" s="162">
      <c r="B512" s="153" t="inlineStr">
        <is>
          <t>No.</t>
        </is>
      </c>
      <c r="C512" s="188" t="inlineStr">
        <is>
          <t>Area Served</t>
        </is>
      </c>
      <c r="D512" s="188" t="inlineStr">
        <is>
          <t>Type</t>
        </is>
      </c>
      <c r="E512" s="188" t="inlineStr">
        <is>
          <t>Size</t>
        </is>
      </c>
      <c r="F512" s="188" t="inlineStr">
        <is>
          <t>Ak</t>
        </is>
      </c>
      <c r="G512" s="440" t="n"/>
      <c r="H512" s="440" t="n"/>
      <c r="I512" s="188" t="inlineStr">
        <is>
          <t>VEL</t>
        </is>
      </c>
      <c r="J512" s="188" t="inlineStr">
        <is>
          <t>CFM</t>
        </is>
      </c>
      <c r="K512" s="188" t="inlineStr">
        <is>
          <t>VEL</t>
        </is>
      </c>
      <c r="L512" s="188" t="inlineStr">
        <is>
          <t>CFM</t>
        </is>
      </c>
      <c r="M512" s="440" t="n"/>
    </row>
    <row r="513" ht="13.35" customHeight="1" s="162">
      <c r="B513" s="31" t="n"/>
      <c r="C513" s="31" t="n"/>
      <c r="E513" s="31" t="n"/>
      <c r="F513" s="32" t="n"/>
      <c r="G513" s="33">
        <f>IF(F513="", "", H513/F513)</f>
        <v/>
      </c>
      <c r="H513" s="33" t="n"/>
      <c r="I513" s="33" t="n"/>
      <c r="J513" s="33">
        <f>IF(I513="", "", I513*$F513)</f>
        <v/>
      </c>
      <c r="K513" s="33" t="n"/>
      <c r="L513" s="33">
        <f>IF(K513="", "", K513*$F513)</f>
        <v/>
      </c>
      <c r="M513" s="30">
        <f>IF(OR(H513="",H513=0),"",IF(K513="",IF(J513="","",J513/H513),L513/H513))</f>
        <v/>
      </c>
    </row>
    <row r="514" ht="13.35" customHeight="1" s="162">
      <c r="B514" s="31" t="n"/>
      <c r="C514" s="31" t="n"/>
      <c r="E514" s="31" t="n"/>
      <c r="F514" s="32" t="n"/>
      <c r="G514" s="33">
        <f>IF(F514="", "", H514/F514)</f>
        <v/>
      </c>
      <c r="H514" s="33" t="n"/>
      <c r="I514" s="33" t="n"/>
      <c r="J514" s="33">
        <f>IF(I514="", "", I514*$F514)</f>
        <v/>
      </c>
      <c r="K514" s="33" t="n"/>
      <c r="L514" s="33">
        <f>IF(K514="", "", K514*$F514)</f>
        <v/>
      </c>
      <c r="M514" s="30">
        <f>IF(OR(H514="",H514=0),"",IF(K514="",IF(J514="","",J514/H514),L514/H514))</f>
        <v/>
      </c>
    </row>
    <row r="515" ht="13.35" customHeight="1" s="162">
      <c r="B515" s="31" t="n"/>
      <c r="C515" s="31" t="n"/>
      <c r="E515" s="31" t="n"/>
      <c r="F515" s="32" t="n"/>
      <c r="G515" s="33">
        <f>IF(F515="", "", H515/F515)</f>
        <v/>
      </c>
      <c r="H515" s="33" t="n"/>
      <c r="I515" s="33" t="n"/>
      <c r="J515" s="33">
        <f>IF(I515="", "", I515*$F515)</f>
        <v/>
      </c>
      <c r="K515" s="33" t="n"/>
      <c r="L515" s="33">
        <f>IF(K515="", "", K515*$F515)</f>
        <v/>
      </c>
      <c r="M515" s="30">
        <f>IF(OR(H515="",H515=0),"",IF(K515="",IF(J515="","",J515/H515),L515/H515))</f>
        <v/>
      </c>
    </row>
    <row r="516" ht="13.35" customHeight="1" s="162">
      <c r="B516" s="31" t="n"/>
      <c r="C516" s="31" t="n"/>
      <c r="E516" s="31" t="n"/>
      <c r="F516" s="32" t="n"/>
      <c r="G516" s="33">
        <f>IF(F516="", "", H516/F516)</f>
        <v/>
      </c>
      <c r="H516" s="33" t="n"/>
      <c r="I516" s="33" t="n"/>
      <c r="J516" s="33">
        <f>IF(I516="", "", I516*$F516)</f>
        <v/>
      </c>
      <c r="K516" s="33" t="n"/>
      <c r="L516" s="33">
        <f>IF(K516="", "", K516*$F516)</f>
        <v/>
      </c>
      <c r="M516" s="30">
        <f>IF(OR(H516="",H516=0),"",IF(K516="",IF(J516="","",J516/H516),L516/H516))</f>
        <v/>
      </c>
    </row>
    <row r="517" ht="13.35" customHeight="1" s="162">
      <c r="B517" s="42" t="n"/>
      <c r="C517" s="231" t="inlineStr">
        <is>
          <t>Subtotal (this page)</t>
        </is>
      </c>
      <c r="D517" s="159" t="n"/>
      <c r="E517" s="42" t="n"/>
      <c r="F517" s="42" t="n"/>
      <c r="G517" s="43" t="n"/>
      <c r="H517" s="43">
        <f>IF(SUM(H513:H516)=0,"",SUM(H513:H516))</f>
        <v/>
      </c>
      <c r="I517" s="42" t="n"/>
      <c r="J517" s="43">
        <f>IF(SUM(J513:J516)=0,"",SUM(J513:J516))</f>
        <v/>
      </c>
      <c r="K517" s="42" t="n"/>
      <c r="L517" s="43">
        <f>IF(SUM(L513:L516)=0,"",SUM(L513:L516))</f>
        <v/>
      </c>
      <c r="M517" s="35">
        <f>IF(OR(H517="",H517=0),"",IF(L517="",IF(J517="","",J517/H517),L517/H517))</f>
        <v/>
      </c>
    </row>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Entry}'!B12="","",'{Equipment Data Entry}'!B12)</f>
        <v/>
      </c>
      <c r="E524" s="418" t="n"/>
      <c r="F524" s="403" t="n"/>
      <c r="G524" s="200" t="inlineStr">
        <is>
          <t>Service</t>
        </is>
      </c>
      <c r="H524" s="403" t="n"/>
      <c r="I524" s="210">
        <f>IF('{Equipment Data Entry}'!C12="","",'{Equipment Data Entry}'!C12)</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25" t="inlineStr">
        <is>
          <t>Drive Type:</t>
        </is>
      </c>
      <c r="D526" s="426" t="n"/>
      <c r="E526" s="425" t="inlineStr">
        <is>
          <t>Rotation – Design:</t>
        </is>
      </c>
      <c r="G526" s="426" t="n"/>
      <c r="I526" s="425" t="inlineStr">
        <is>
          <t>Actual:</t>
        </is>
      </c>
      <c r="J526" s="426" t="n"/>
      <c r="K526" s="425" t="inlineStr">
        <is>
          <t>Shv Bore M/F:</t>
        </is>
      </c>
      <c r="M526" s="426" t="n"/>
    </row>
    <row r="527" ht="13.35" customHeight="1" s="162">
      <c r="B527" s="200" t="inlineStr">
        <is>
          <t>Unit Data</t>
        </is>
      </c>
      <c r="C527" s="400" t="n"/>
      <c r="D527" s="400" t="n"/>
      <c r="E527" s="400" t="n"/>
      <c r="F527" s="400" t="n"/>
      <c r="G527" s="401" t="n"/>
      <c r="I527" s="200" t="inlineStr">
        <is>
          <t>Design and Performance Data</t>
        </is>
      </c>
      <c r="J527" s="400" t="n"/>
      <c r="K527" s="400" t="n"/>
      <c r="L527" s="401" t="n"/>
      <c r="M527" s="283" t="n"/>
    </row>
    <row r="528" ht="13.35" customHeight="1" s="162">
      <c r="B528" s="199" t="inlineStr">
        <is>
          <t>Manufacturer</t>
        </is>
      </c>
      <c r="C528" s="401" t="n"/>
      <c r="D528" s="204">
        <f>IF('{Equipment Data Entry}'!E12="","",'{Equipment Data Entry}'!E12)</f>
        <v/>
      </c>
      <c r="E528" s="400" t="n"/>
      <c r="F528" s="400" t="n"/>
      <c r="G528" s="401" t="n"/>
      <c r="I528" s="199" t="inlineStr">
        <is>
          <t>Design Criteria</t>
        </is>
      </c>
      <c r="J528" s="401" t="n"/>
      <c r="K528" s="199" t="inlineStr">
        <is>
          <t>Design</t>
        </is>
      </c>
      <c r="L528" s="199" t="inlineStr">
        <is>
          <t>Actual</t>
        </is>
      </c>
    </row>
    <row r="529" ht="13.35" customHeight="1" s="162">
      <c r="B529" s="199" t="inlineStr">
        <is>
          <t>Model Number</t>
        </is>
      </c>
      <c r="C529" s="401" t="n"/>
      <c r="D529" s="204">
        <f>IF('{Equipment Data Entry}'!F12="","",'{Equipment Data Entry}'!F12)</f>
        <v/>
      </c>
      <c r="E529" s="400" t="n"/>
      <c r="F529" s="400" t="n"/>
      <c r="G529" s="401" t="n"/>
      <c r="I529" s="199" t="inlineStr">
        <is>
          <t>Total Airflow</t>
        </is>
      </c>
      <c r="J529" s="401" t="n"/>
      <c r="K529" s="24">
        <f>H563</f>
        <v/>
      </c>
      <c r="L529" s="24">
        <f>L563</f>
        <v/>
      </c>
      <c r="M529" s="22">
        <f>IF(OR(L529="",K529="",K529=0),"",L529/K529)</f>
        <v/>
      </c>
    </row>
    <row r="530" ht="13.35" customHeight="1" s="162">
      <c r="B530" s="199" t="inlineStr">
        <is>
          <t>Serial Number</t>
        </is>
      </c>
      <c r="C530" s="401" t="n"/>
      <c r="D530" s="204" t="n"/>
      <c r="E530" s="400" t="n"/>
      <c r="F530" s="400" t="n"/>
      <c r="G530" s="401" t="n"/>
      <c r="I530" s="199" t="inlineStr">
        <is>
          <t>Outside Airflow</t>
        </is>
      </c>
      <c r="J530" s="401" t="n"/>
      <c r="K530" s="24">
        <f>IF(N(H571)=0,"",H571)</f>
        <v/>
      </c>
      <c r="L530" s="24">
        <f>L571</f>
        <v/>
      </c>
      <c r="M530" s="22">
        <f>IF(OR(L530="",K530="",K530=0),"",L530/K530)</f>
        <v/>
      </c>
    </row>
    <row r="531" ht="13.35" customHeight="1" s="162">
      <c r="B531" s="199" t="inlineStr">
        <is>
          <t>Area Served</t>
        </is>
      </c>
      <c r="C531" s="401" t="n"/>
      <c r="D531" s="204">
        <f>I524</f>
        <v/>
      </c>
      <c r="E531" s="400" t="n"/>
      <c r="F531" s="400" t="n"/>
      <c r="G531" s="401" t="n"/>
      <c r="I531" s="199" t="inlineStr">
        <is>
          <t>Return Airflow</t>
        </is>
      </c>
      <c r="J531" s="401" t="n"/>
      <c r="K531" s="24">
        <f>IF(K529="","",K529-N(K530))</f>
        <v/>
      </c>
      <c r="L531" s="24">
        <f>IF(L529="","",L529-N(L530))</f>
        <v/>
      </c>
    </row>
    <row r="532" ht="13.35" customHeight="1" s="162">
      <c r="B532" s="199" t="inlineStr">
        <is>
          <t>Location</t>
        </is>
      </c>
      <c r="C532" s="401" t="n"/>
      <c r="D532" s="204">
        <f>IF('{Equipment Data Entry}'!D12="","",'{Equipment Data Entry}'!D12)</f>
        <v/>
      </c>
      <c r="E532" s="400" t="n"/>
      <c r="F532" s="400" t="n"/>
      <c r="G532" s="401" t="n"/>
      <c r="I532" s="199" t="inlineStr">
        <is>
          <t>Unit ESP</t>
        </is>
      </c>
      <c r="J532" s="401" t="n"/>
      <c r="K532" s="71">
        <f>IF('{Equipment Data Entry}'!H12="","",'{Equipment Data Entry}'!H12)</f>
        <v/>
      </c>
      <c r="L532" s="29">
        <f>F545</f>
        <v/>
      </c>
    </row>
    <row r="533" ht="13.35" customHeight="1" s="162">
      <c r="I533" s="199" t="inlineStr">
        <is>
          <t>Fan RPMs</t>
        </is>
      </c>
      <c r="J533" s="401" t="n"/>
      <c r="K533" s="24">
        <f>IF('{Equipment Data Entry}'!I12="","",'{Equipment Data Entry}'!I12)</f>
        <v/>
      </c>
      <c r="L533" s="24">
        <f>IF(L542="","",L542)</f>
        <v/>
      </c>
    </row>
    <row r="534" ht="13.35" customHeight="1" s="162">
      <c r="B534" s="200" t="inlineStr">
        <is>
          <t>Motor Data</t>
        </is>
      </c>
      <c r="C534" s="400" t="n"/>
      <c r="D534" s="400" t="n"/>
      <c r="E534" s="400" t="n"/>
      <c r="F534" s="400" t="n"/>
      <c r="G534" s="401"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I535" s="200" t="inlineStr">
        <is>
          <t>Drive Data</t>
        </is>
      </c>
      <c r="J535" s="400" t="n"/>
      <c r="K535" s="400" t="n"/>
      <c r="L535" s="401" t="n"/>
    </row>
    <row r="536" ht="13.35" customHeight="1" s="162">
      <c r="B536" s="199" t="inlineStr">
        <is>
          <t>Horsepower</t>
        </is>
      </c>
      <c r="C536" s="401" t="n"/>
      <c r="D536" s="28">
        <f>IF('{Equipment Data Entry}'!G12="","",'{Equipment Data Entry}'!G12)</f>
        <v/>
      </c>
      <c r="E536" s="21" t="inlineStr">
        <is>
          <t>RPM</t>
        </is>
      </c>
      <c r="F536" s="24" t="n"/>
      <c r="G536" s="199" t="inlineStr">
        <is>
          <t>SF</t>
        </is>
      </c>
      <c r="I536" s="199" t="inlineStr">
        <is>
          <t>Motor Shv OD/Bore/PD</t>
        </is>
      </c>
      <c r="J536" s="400" t="n"/>
      <c r="K536" s="401" t="n"/>
      <c r="L536">
        <f>IF('{Equipment Data Entry}'!J12="","",'{Equipment Data Entry}'!J12)</f>
        <v/>
      </c>
    </row>
    <row r="537" ht="13.35" customHeight="1" s="162">
      <c r="B537" s="198">
        <f>IF('{Equipment Data Entry}'!N12="","",'{Equipment Data Entry}'!N12)</f>
        <v/>
      </c>
      <c r="C537" s="198">
        <f>IF('{Equipment Data Entry}'!O12="","",'{Equipment Data Entry}'!O12)</f>
        <v/>
      </c>
      <c r="D537" s="21" t="inlineStr">
        <is>
          <t>FLA</t>
        </is>
      </c>
      <c r="E537" s="25" t="n"/>
      <c r="F537" s="21" t="inlineStr">
        <is>
          <t>Frame</t>
        </is>
      </c>
      <c r="G537" s="208" t="n"/>
      <c r="I537" s="199" t="inlineStr">
        <is>
          <t>Fan Sheave OD/Bore</t>
        </is>
      </c>
      <c r="J537" s="400" t="n"/>
      <c r="K537" s="401" t="n"/>
      <c r="L537">
        <f>IF('{Equipment Data Entry}'!K12="","",'{Equipment Data Entry}'!K12)</f>
        <v/>
      </c>
    </row>
    <row r="538" ht="13.35" customHeight="1" s="162">
      <c r="B538" s="199" t="inlineStr">
        <is>
          <t>Corrected FLA</t>
        </is>
      </c>
      <c r="C538" s="401" t="n"/>
      <c r="D538" s="27">
        <f>IF(OR(E539="",E537="",B537=""),"",B537/AVERAGE(E539:G539)*E537)</f>
        <v/>
      </c>
      <c r="E538" s="199" t="inlineStr">
        <is>
          <t>Estimated BHP</t>
        </is>
      </c>
      <c r="F538" s="401" t="n"/>
      <c r="G538" s="27">
        <f>IF(OR(COUNT(E539:G539)=0,COUNT(E540:G540)=0),"",IF(C537="1-phase", ((0.8*0.9*E539*E540)/746), AVERAGE(E539,F539,G539)*AVERAGE(E540,F540,G540)*0.8*0.9*1.732/746))</f>
        <v/>
      </c>
      <c r="I538" s="199" t="inlineStr">
        <is>
          <t>Belt(s)</t>
        </is>
      </c>
      <c r="J538" s="208">
        <f>IF('{Equipment Data Entry}'!L12="","",'{Equipment Data Entry}'!L12)</f>
        <v/>
      </c>
      <c r="K538" s="199" t="inlineStr">
        <is>
          <t>C to C</t>
        </is>
      </c>
      <c r="L538" s="64">
        <f>IF('{Equipment Data Entry}'!M12="","",'{Equipment Data Entry}'!M12)</f>
        <v/>
      </c>
    </row>
    <row r="539" ht="13.35" customHeight="1" s="162">
      <c r="B539" s="199" t="inlineStr">
        <is>
          <t>Measured Voltage</t>
        </is>
      </c>
      <c r="C539" s="400" t="n"/>
      <c r="D539" s="401" t="n"/>
      <c r="E539" s="24" t="n"/>
      <c r="F539" s="24" t="n"/>
      <c r="G539" s="24"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I540" s="205" t="inlineStr">
        <is>
          <t>RPM Data</t>
        </is>
      </c>
      <c r="J540" s="401" t="n"/>
      <c r="K540" s="205" t="inlineStr">
        <is>
          <t>Initial</t>
        </is>
      </c>
      <c r="L540" s="205" t="inlineStr">
        <is>
          <t>Final</t>
        </is>
      </c>
    </row>
    <row r="541" ht="13.35" customHeight="1" s="162">
      <c r="I541" s="199" t="inlineStr">
        <is>
          <t>Motor RPM</t>
        </is>
      </c>
      <c r="J541" s="401" t="n"/>
      <c r="K541" s="24" t="n"/>
      <c r="L541" s="24" t="n"/>
    </row>
    <row r="542" ht="13.35" customHeight="1" s="162">
      <c r="B542" s="200" t="inlineStr">
        <is>
          <t xml:space="preserve">Static Pressures Profile </t>
        </is>
      </c>
      <c r="C542" s="400" t="n"/>
      <c r="D542" s="400" t="n"/>
      <c r="E542" s="400" t="n"/>
      <c r="F542" s="400" t="n"/>
      <c r="G542" s="401" t="n"/>
      <c r="I542" s="199" t="inlineStr">
        <is>
          <t>Fan RPM</t>
        </is>
      </c>
      <c r="J542" s="401" t="n"/>
      <c r="K542" s="24" t="n"/>
      <c r="L542" s="24" t="n"/>
    </row>
    <row r="543" ht="13.35" customHeight="1" s="162">
      <c r="B543" s="432" t="n"/>
      <c r="C543" s="401" t="n"/>
      <c r="D543" s="205" t="inlineStr">
        <is>
          <t>Flt/Coil</t>
        </is>
      </c>
      <c r="E543" s="205" t="inlineStr">
        <is>
          <t>Fan</t>
        </is>
      </c>
      <c r="F543" s="432" t="n"/>
      <c r="G543" s="401" t="n"/>
      <c r="I543" s="199" t="inlineStr">
        <is>
          <t>VSD Frequency</t>
        </is>
      </c>
      <c r="J543" s="401" t="n"/>
      <c r="K543" s="66" t="n"/>
      <c r="L543" s="66" t="n"/>
    </row>
    <row r="544" ht="13.35" customHeight="1" s="162">
      <c r="B544" s="198" t="inlineStr">
        <is>
          <t>Entering</t>
        </is>
      </c>
      <c r="C544" s="401" t="n"/>
      <c r="D544" s="19" t="n"/>
      <c r="E544" s="19" t="n"/>
      <c r="F544" s="19">
        <f>IF(E544="","",E545-N(E544))</f>
        <v/>
      </c>
      <c r="G544" s="186" t="inlineStr">
        <is>
          <t>TSP</t>
        </is>
      </c>
      <c r="H544" s="23" t="n"/>
      <c r="I544" s="199" t="inlineStr">
        <is>
          <t>OA Damper Position</t>
        </is>
      </c>
      <c r="J544" s="400" t="n"/>
      <c r="K544" s="401" t="n"/>
      <c r="L544" s="56" t="n"/>
    </row>
    <row r="545" ht="13.35" customHeight="1" s="162">
      <c r="B545" s="198" t="inlineStr">
        <is>
          <t>Exiting</t>
        </is>
      </c>
      <c r="C545" s="401" t="n"/>
      <c r="D545" s="55">
        <f>IF(E544="", "", E544)</f>
        <v/>
      </c>
      <c r="E545" s="19" t="n"/>
      <c r="F545" s="19">
        <f>IF(E545="","",E545-N(D544))</f>
        <v/>
      </c>
      <c r="G545" s="186" t="inlineStr">
        <is>
          <t>ESP</t>
        </is>
      </c>
      <c r="H545" s="23" t="n"/>
    </row>
    <row r="546" ht="13.35" customHeight="1" s="162">
      <c r="B546" s="437" t="inlineStr">
        <is>
          <t>Instrument:</t>
        </is>
      </c>
      <c r="C546" s="13" t="n"/>
      <c r="D546" s="490" t="n"/>
      <c r="E546" s="491" t="n"/>
      <c r="F546" s="491" t="n"/>
      <c r="G546" s="437" t="inlineStr">
        <is>
          <t>Ak basis / notes:</t>
        </is>
      </c>
      <c r="H546" s="13" t="n"/>
      <c r="I546" s="492" t="n"/>
      <c r="J546" s="491" t="n"/>
      <c r="K546" s="491" t="n"/>
      <c r="L546" s="491" t="n"/>
      <c r="M546" s="491" t="n"/>
    </row>
    <row r="547" ht="13.35" customHeight="1" s="162">
      <c r="B547" s="188" t="inlineStr">
        <is>
          <t>Supply Air Diffuser / Outlet Airflow</t>
        </is>
      </c>
      <c r="C547" s="174" t="n"/>
      <c r="D547" s="174" t="n"/>
      <c r="E547" s="174" t="n"/>
      <c r="F547" s="173" t="n"/>
      <c r="G547" s="233" t="inlineStr">
        <is>
          <t>Design VEL</t>
        </is>
      </c>
      <c r="H547" s="194" t="inlineStr">
        <is>
          <t>Design CFM</t>
        </is>
      </c>
      <c r="I547" s="188" t="inlineStr">
        <is>
          <t>Initial</t>
        </is>
      </c>
      <c r="J547" s="173" t="n"/>
      <c r="K547" s="188" t="inlineStr">
        <is>
          <t>Final</t>
        </is>
      </c>
      <c r="L547" s="173" t="n"/>
      <c r="M547" s="188" t="inlineStr">
        <is>
          <t>%</t>
        </is>
      </c>
    </row>
    <row r="548" ht="13.35" customHeight="1" s="162">
      <c r="B548" s="153" t="inlineStr">
        <is>
          <t>No.</t>
        </is>
      </c>
      <c r="C548" s="188" t="inlineStr">
        <is>
          <t>Area Served</t>
        </is>
      </c>
      <c r="D548" s="188" t="inlineStr">
        <is>
          <t>Type</t>
        </is>
      </c>
      <c r="E548" s="188" t="inlineStr">
        <is>
          <t>Size</t>
        </is>
      </c>
      <c r="F548" s="188" t="inlineStr">
        <is>
          <t>Ak</t>
        </is>
      </c>
      <c r="G548" s="440" t="n"/>
      <c r="H548" s="440" t="n"/>
      <c r="I548" s="188" t="inlineStr">
        <is>
          <t>VEL</t>
        </is>
      </c>
      <c r="J548" s="188" t="inlineStr">
        <is>
          <t>CFM</t>
        </is>
      </c>
      <c r="K548" s="188" t="inlineStr">
        <is>
          <t>VEL</t>
        </is>
      </c>
      <c r="L548" s="188" t="inlineStr">
        <is>
          <t>CFM</t>
        </is>
      </c>
      <c r="M548" s="440" t="n"/>
    </row>
    <row r="549" ht="13.35" customHeight="1" s="162">
      <c r="B549" s="307" t="n"/>
      <c r="C549" s="307" t="n"/>
      <c r="E549" s="307" t="n"/>
      <c r="F549" s="32" t="n"/>
      <c r="G549" s="33">
        <f>IF(F549="", "", H549/F549)</f>
        <v/>
      </c>
      <c r="H549" s="33" t="n"/>
      <c r="I549" s="33" t="n"/>
      <c r="J549" s="33">
        <f>IF(I549="", "", I549*$F549)</f>
        <v/>
      </c>
      <c r="K549" s="33" t="n"/>
      <c r="L549" s="33">
        <f>IF(K549="", "", K549*$F549)</f>
        <v/>
      </c>
      <c r="M549" s="30">
        <f>IF(OR(H549="",H549=0),"",IF(K549="",IF(J549="","",J549/H549),L549/H549))</f>
        <v/>
      </c>
    </row>
    <row r="550" ht="13.35" customHeight="1" s="162">
      <c r="B550" s="307" t="n"/>
      <c r="C550" s="307" t="n"/>
      <c r="E550" s="307" t="n"/>
      <c r="F550" s="32" t="n"/>
      <c r="G550" s="33">
        <f>IF(F550="", "", H550/F550)</f>
        <v/>
      </c>
      <c r="H550" s="33" t="n"/>
      <c r="I550" s="33" t="n"/>
      <c r="J550" s="33">
        <f>IF(I550="", "", I550*$F550)</f>
        <v/>
      </c>
      <c r="K550" s="33" t="n"/>
      <c r="L550" s="33">
        <f>IF(K550="", "", K550*$F550)</f>
        <v/>
      </c>
      <c r="M550" s="30">
        <f>IF(OR(H550="",H550=0),"",IF(K550="",IF(J550="","",J550/H550),L550/H550))</f>
        <v/>
      </c>
    </row>
    <row r="551" ht="13.35" customHeight="1" s="162">
      <c r="B551" s="307" t="n"/>
      <c r="C551" s="307" t="n"/>
      <c r="E551" s="307" t="n"/>
      <c r="F551" s="32" t="n"/>
      <c r="G551" s="33">
        <f>IF(F551="", "", H551/F551)</f>
        <v/>
      </c>
      <c r="H551" s="33" t="n"/>
      <c r="I551" s="33" t="n"/>
      <c r="J551" s="33">
        <f>IF(I551="", "", I551*$F551)</f>
        <v/>
      </c>
      <c r="K551" s="33" t="n"/>
      <c r="L551" s="33">
        <f>IF(K551="", "", K551*$F551)</f>
        <v/>
      </c>
      <c r="M551" s="30">
        <f>IF(OR(H551="",H551=0),"",IF(K551="",IF(J551="","",J551/H551),L551/H551))</f>
        <v/>
      </c>
    </row>
    <row r="552" ht="13.35" customHeight="1" s="162">
      <c r="B552" s="307" t="n"/>
      <c r="C552" s="307" t="n"/>
      <c r="E552" s="307" t="n"/>
      <c r="F552" s="32" t="n"/>
      <c r="G552" s="33">
        <f>IF(F552="", "", H552/F552)</f>
        <v/>
      </c>
      <c r="H552" s="33" t="n"/>
      <c r="I552" s="33" t="n"/>
      <c r="J552" s="33">
        <f>IF(I552="", "", I552*$F552)</f>
        <v/>
      </c>
      <c r="K552" s="33" t="n"/>
      <c r="L552" s="33">
        <f>IF(K552="", "", K552*$F552)</f>
        <v/>
      </c>
      <c r="M552" s="30">
        <f>IF(OR(H552="",H552=0),"",IF(K552="",IF(J552="","",J552/H552),L552/H552))</f>
        <v/>
      </c>
    </row>
    <row r="553" ht="13.35" customHeight="1" s="162">
      <c r="B553" s="307" t="n"/>
      <c r="C553" s="307" t="n"/>
      <c r="E553" s="307" t="n"/>
      <c r="F553" s="32" t="n"/>
      <c r="G553" s="33">
        <f>IF(F553="", "", H553/F553)</f>
        <v/>
      </c>
      <c r="H553" s="33" t="n"/>
      <c r="I553" s="33" t="n"/>
      <c r="J553" s="33">
        <f>IF(I553="", "", I553*$F553)</f>
        <v/>
      </c>
      <c r="K553" s="33" t="n"/>
      <c r="L553" s="33">
        <f>IF(K553="", "", K553*$F553)</f>
        <v/>
      </c>
      <c r="M553" s="30">
        <f>IF(OR(H553="",H553=0),"",IF(K553="",IF(J553="","",J553/H553),L553/H553))</f>
        <v/>
      </c>
    </row>
    <row r="554" ht="13.35" customHeight="1" s="162">
      <c r="B554" s="307" t="n"/>
      <c r="C554" s="307" t="n"/>
      <c r="E554" s="307" t="n"/>
      <c r="F554" s="32" t="n"/>
      <c r="G554" s="33">
        <f>IF(F554="", "", H554/F554)</f>
        <v/>
      </c>
      <c r="H554" s="33" t="n"/>
      <c r="I554" s="33" t="n"/>
      <c r="J554" s="33">
        <f>IF(I554="", "", I554*$F554)</f>
        <v/>
      </c>
      <c r="K554" s="33" t="n"/>
      <c r="L554" s="33">
        <f>IF(K554="", "", K554*$F554)</f>
        <v/>
      </c>
      <c r="M554" s="30">
        <f>IF(OR(H554="",H554=0),"",IF(K554="",IF(J554="","",J554/H554),L554/H554))</f>
        <v/>
      </c>
    </row>
    <row r="555" ht="13.35" customHeight="1" s="162">
      <c r="B555" s="307" t="n"/>
      <c r="C555" s="307" t="n"/>
      <c r="E555" s="307" t="n"/>
      <c r="F555" s="32" t="n"/>
      <c r="G555" s="33">
        <f>IF(F555="", "", H555/F555)</f>
        <v/>
      </c>
      <c r="H555" s="33" t="n"/>
      <c r="I555" s="33" t="n"/>
      <c r="J555" s="33">
        <f>IF(I555="", "", I555*$F555)</f>
        <v/>
      </c>
      <c r="K555" s="33" t="n"/>
      <c r="L555" s="33">
        <f>IF(K555="", "", K555*$F555)</f>
        <v/>
      </c>
      <c r="M555" s="30">
        <f>IF(OR(H555="",H555=0),"",IF(K555="",IF(J555="","",J555/H555),L555/H555))</f>
        <v/>
      </c>
    </row>
    <row r="556" ht="13.35" customHeight="1" s="162">
      <c r="B556" s="307" t="n"/>
      <c r="C556" s="307" t="n"/>
      <c r="E556" s="307" t="n"/>
      <c r="F556" s="32" t="n"/>
      <c r="G556" s="33">
        <f>IF(F556="", "", H556/F556)</f>
        <v/>
      </c>
      <c r="H556" s="33" t="n"/>
      <c r="I556" s="33" t="n"/>
      <c r="J556" s="33">
        <f>IF(I556="", "", I556*$F556)</f>
        <v/>
      </c>
      <c r="K556" s="33" t="n"/>
      <c r="L556" s="33">
        <f>IF(K556="", "", K556*$F556)</f>
        <v/>
      </c>
      <c r="M556" s="30">
        <f>IF(OR(H556="",H556=0),"",IF(K556="",IF(J556="","",J556/H556),L556/H556))</f>
        <v/>
      </c>
    </row>
    <row r="557" ht="13.35" customHeight="1" s="162">
      <c r="B557" s="307" t="n"/>
      <c r="C557" s="307" t="n"/>
      <c r="E557" s="307" t="n"/>
      <c r="F557" s="32" t="n"/>
      <c r="G557" s="33">
        <f>IF(F557="", "", H557/F557)</f>
        <v/>
      </c>
      <c r="H557" s="33" t="n"/>
      <c r="I557" s="33" t="n"/>
      <c r="J557" s="33">
        <f>IF(I557="", "", I557*$F557)</f>
        <v/>
      </c>
      <c r="K557" s="33" t="n"/>
      <c r="L557" s="33">
        <f>IF(K557="", "", K557*$F557)</f>
        <v/>
      </c>
      <c r="M557" s="30">
        <f>IF(OR(H557="",H557=0),"",IF(K557="",IF(J557="","",J557/H557),L557/H557))</f>
        <v/>
      </c>
    </row>
    <row r="558" ht="13.35" customHeight="1" s="162">
      <c r="B558" s="307" t="n"/>
      <c r="C558" s="307" t="n"/>
      <c r="E558" s="307" t="n"/>
      <c r="F558" s="32" t="n"/>
      <c r="G558" s="33">
        <f>IF(F558="", "", H558/F558)</f>
        <v/>
      </c>
      <c r="H558" s="33" t="n"/>
      <c r="I558" s="33" t="n"/>
      <c r="J558" s="33">
        <f>IF(I558="", "", I558*$F558)</f>
        <v/>
      </c>
      <c r="K558" s="33" t="n"/>
      <c r="L558" s="33">
        <f>IF(K558="", "", K558*$F558)</f>
        <v/>
      </c>
      <c r="M558" s="30">
        <f>IF(OR(H558="",H558=0),"",IF(K558="",IF(J558="","",J558/H558),L558/H558))</f>
        <v/>
      </c>
    </row>
    <row r="559" ht="13.35" customHeight="1" s="162">
      <c r="B559" s="307" t="n"/>
      <c r="C559" s="307" t="n"/>
      <c r="E559" s="307" t="n"/>
      <c r="F559" s="32" t="n"/>
      <c r="G559" s="33">
        <f>IF(F559="", "", H559/F559)</f>
        <v/>
      </c>
      <c r="H559" s="33" t="n"/>
      <c r="I559" s="33" t="n"/>
      <c r="J559" s="33">
        <f>IF(I559="", "", I559*$F559)</f>
        <v/>
      </c>
      <c r="K559" s="33" t="n"/>
      <c r="L559" s="33">
        <f>IF(K559="", "", K559*$F559)</f>
        <v/>
      </c>
      <c r="M559" s="30">
        <f>IF(OR(H559="",H559=0),"",IF(K559="",IF(J559="","",J559/H559),L559/H559))</f>
        <v/>
      </c>
    </row>
    <row r="560" ht="13.35" customHeight="1" s="162">
      <c r="B560" s="307" t="n"/>
      <c r="C560" s="307" t="n"/>
      <c r="E560" s="307" t="n"/>
      <c r="F560" s="32" t="n"/>
      <c r="G560" s="33">
        <f>IF(F560="", "", H560/F560)</f>
        <v/>
      </c>
      <c r="H560" s="33" t="n"/>
      <c r="I560" s="33" t="n"/>
      <c r="J560" s="33">
        <f>IF(I560="", "", I560*$F560)</f>
        <v/>
      </c>
      <c r="K560" s="33" t="n"/>
      <c r="L560" s="33">
        <f>IF(K560="", "", K560*$F560)</f>
        <v/>
      </c>
      <c r="M560" s="30">
        <f>IF(OR(H560="",H560=0),"",IF(K560="",IF(J560="","",J560/H560),L560/H560))</f>
        <v/>
      </c>
    </row>
    <row r="561" ht="13.35" customHeight="1" s="162">
      <c r="B561" s="307" t="n"/>
      <c r="C561" s="307" t="n"/>
      <c r="E561" s="307" t="n"/>
      <c r="F561" s="32" t="n"/>
      <c r="G561" s="33">
        <f>IF(F561="", "", H561/F561)</f>
        <v/>
      </c>
      <c r="H561" s="33" t="n"/>
      <c r="I561" s="33" t="n"/>
      <c r="J561" s="33">
        <f>IF(I561="", "", I561*$F561)</f>
        <v/>
      </c>
      <c r="K561" s="33" t="n"/>
      <c r="L561" s="33">
        <f>IF(K561="", "", K561*$F561)</f>
        <v/>
      </c>
      <c r="M561" s="30">
        <f>IF(OR(H561="",H561=0),"",IF(K561="",IF(J561="","",J561/H561),L561/H561))</f>
        <v/>
      </c>
    </row>
    <row r="562" ht="13.35" customHeight="1" s="162">
      <c r="B562" s="307" t="n"/>
      <c r="C562" s="307" t="n"/>
      <c r="E562" s="307" t="n"/>
      <c r="F562" s="32" t="n"/>
      <c r="G562" s="33">
        <f>IF(F562="", "", H562/F562)</f>
        <v/>
      </c>
      <c r="H562" s="33" t="n"/>
      <c r="I562" s="33" t="n"/>
      <c r="J562" s="33">
        <f>IF(I562="", "", I562*$F562)</f>
        <v/>
      </c>
      <c r="K562" s="33" t="n"/>
      <c r="L562" s="33">
        <f>IF(K562="", "", K562*$F562)</f>
        <v/>
      </c>
      <c r="M562" s="30">
        <f>IF(OR(H562="",H562=0),"",IF(K562="",IF(J562="","",J562/H562),L562/H562))</f>
        <v/>
      </c>
    </row>
    <row r="563" ht="13.35" customHeight="1" s="162">
      <c r="B563" s="42" t="n"/>
      <c r="C563" s="231" t="inlineStr">
        <is>
          <t>Total</t>
        </is>
      </c>
      <c r="D563" s="159" t="n"/>
      <c r="E563" s="42" t="n"/>
      <c r="F563" s="42" t="n"/>
      <c r="G563" s="43" t="n"/>
      <c r="H563" s="43">
        <f>IF(SUM(H549:H562)+SUM(H580:H613)=0,"",SUM(H549:H562)+SUM(H580:H613))</f>
        <v/>
      </c>
      <c r="I563" s="43" t="n"/>
      <c r="J563" s="43">
        <f>IF(SUM(J549:J562)+SUM(J580:J613)=0,"",SUM(J549:J562)+SUM(J580:J613))</f>
        <v/>
      </c>
      <c r="K563" s="43" t="n"/>
      <c r="L563" s="43">
        <f>IF(SUM(L549:L562)+SUM(L580:L613)=0,"",SUM(L549:L562)+SUM(L580:L613))</f>
        <v/>
      </c>
      <c r="M563" s="35">
        <f>IF(OR(H563="",H563=0),"",IF(L563="",IF(J563="","",J563/H563),L563/H563))</f>
        <v/>
      </c>
    </row>
    <row r="564" ht="13.35" customHeight="1" s="162">
      <c r="B564" s="188" t="inlineStr">
        <is>
          <t>Return Air Register / Inlet Airflow</t>
        </is>
      </c>
      <c r="C564" s="174" t="n"/>
      <c r="D564" s="174" t="n"/>
      <c r="E564" s="174" t="n"/>
      <c r="F564" s="173" t="n"/>
      <c r="G564" s="233" t="inlineStr">
        <is>
          <t>Design VEL</t>
        </is>
      </c>
      <c r="H564" s="194" t="inlineStr">
        <is>
          <t>Design CFM</t>
        </is>
      </c>
      <c r="I564" s="188" t="inlineStr">
        <is>
          <t>Initial</t>
        </is>
      </c>
      <c r="J564" s="173" t="n"/>
      <c r="K564" s="188" t="inlineStr">
        <is>
          <t>Final</t>
        </is>
      </c>
      <c r="L564" s="173" t="n"/>
      <c r="M564" s="188" t="inlineStr">
        <is>
          <t>%</t>
        </is>
      </c>
    </row>
    <row r="565" ht="13.35" customHeight="1" s="162">
      <c r="B565" s="153" t="inlineStr">
        <is>
          <t>No.</t>
        </is>
      </c>
      <c r="C565" s="188" t="inlineStr">
        <is>
          <t>Area Served</t>
        </is>
      </c>
      <c r="D565" s="188" t="inlineStr">
        <is>
          <t>Type</t>
        </is>
      </c>
      <c r="E565" s="188" t="inlineStr">
        <is>
          <t>Size</t>
        </is>
      </c>
      <c r="F565" s="188" t="inlineStr">
        <is>
          <t>Ak</t>
        </is>
      </c>
      <c r="G565" s="440" t="n"/>
      <c r="H565" s="440" t="n"/>
      <c r="I565" s="188" t="inlineStr">
        <is>
          <t>VEL</t>
        </is>
      </c>
      <c r="J565" s="188" t="inlineStr">
        <is>
          <t>CFM</t>
        </is>
      </c>
      <c r="K565" s="188" t="inlineStr">
        <is>
          <t>VEL</t>
        </is>
      </c>
      <c r="L565" s="188" t="inlineStr">
        <is>
          <t>CFM</t>
        </is>
      </c>
      <c r="M565" s="440" t="n"/>
    </row>
    <row r="566" ht="13.35" customHeight="1" s="162">
      <c r="B566" s="31" t="n"/>
      <c r="C566" s="31" t="n"/>
      <c r="E566" s="31" t="n"/>
      <c r="F566" s="32" t="n"/>
      <c r="G566" s="33">
        <f>IF(F566="", "", H566/F566)</f>
        <v/>
      </c>
      <c r="H566" s="33">
        <f>IF(H563="","",H563-N(H571))</f>
        <v/>
      </c>
      <c r="I566" s="33" t="n"/>
      <c r="J566" s="33">
        <f>IF(I566="", "", I566*$F566)</f>
        <v/>
      </c>
      <c r="K566" s="33" t="n"/>
      <c r="L566" s="33">
        <f>IF(L571="","",L563-N(L571))</f>
        <v/>
      </c>
      <c r="M566" s="30">
        <f>IF(OR(H566="",H566=0),"",IF(K566="",IF(J566="","",J566/H566),L566/H566))</f>
        <v/>
      </c>
    </row>
    <row r="567" ht="13.35" customHeight="1" s="162">
      <c r="B567" s="31" t="n"/>
      <c r="C567" s="31" t="n"/>
      <c r="E567" s="31" t="n"/>
      <c r="F567" s="32" t="n"/>
      <c r="G567" s="33">
        <f>IF(F567="", "", H567/F567)</f>
        <v/>
      </c>
      <c r="H567" s="33" t="n"/>
      <c r="I567" s="33" t="n"/>
      <c r="J567" s="33">
        <f>IF(I567="", "", I567*$F567)</f>
        <v/>
      </c>
      <c r="K567" s="33" t="n"/>
      <c r="L567" s="33">
        <f>IF(K567="", "", K567*$F567)</f>
        <v/>
      </c>
      <c r="M567" s="30">
        <f>IF(OR(H567="",H567=0),"",IF(K567="",IF(J567="","",J567/H567),L567/H567))</f>
        <v/>
      </c>
    </row>
    <row r="568" ht="13.35" customHeight="1" s="162">
      <c r="B568" s="42" t="n"/>
      <c r="C568" s="231" t="inlineStr">
        <is>
          <t>Total</t>
        </is>
      </c>
      <c r="D568" s="159" t="n"/>
      <c r="E568" s="42" t="n"/>
      <c r="F568" s="42" t="n"/>
      <c r="G568" s="43" t="n"/>
      <c r="H568" s="43">
        <f>IF(SUM(H566:H567)+SUM(H617:H620)=0,"",SUM(H566:H567)+SUM(H617:H620))</f>
        <v/>
      </c>
      <c r="I568" s="42" t="n"/>
      <c r="J568" s="43">
        <f>IF(SUM(J566:J567)+SUM(J617:J620)=0,"",SUM(J566:J567)+SUM(J617:J620))</f>
        <v/>
      </c>
      <c r="K568" s="42" t="n"/>
      <c r="L568" s="43">
        <f>IF(SUM(L566:L567)+SUM(L617:L620)=0,"",SUM(L566:L567)+SUM(L617:L620))</f>
        <v/>
      </c>
      <c r="M568" s="35">
        <f>IF(OR(H568="",H568=0),"",IF(L568="",IF(J568="","",J568/H568),L568/H568))</f>
        <v/>
      </c>
    </row>
    <row r="569" ht="13.35" customHeight="1" s="162">
      <c r="B569" s="188" t="inlineStr">
        <is>
          <t>Outside Air Inlet / Duct Airflow</t>
        </is>
      </c>
      <c r="C569" s="174" t="n"/>
      <c r="D569" s="174" t="n"/>
      <c r="E569" s="174" t="n"/>
      <c r="F569" s="173" t="n"/>
      <c r="G569" s="233" t="inlineStr">
        <is>
          <t>Design VEL</t>
        </is>
      </c>
      <c r="H569" s="194" t="inlineStr">
        <is>
          <t>Design CFM</t>
        </is>
      </c>
      <c r="I569" s="188" t="inlineStr">
        <is>
          <t>Initial</t>
        </is>
      </c>
      <c r="J569" s="173" t="n"/>
      <c r="K569" s="188" t="inlineStr">
        <is>
          <t>Final</t>
        </is>
      </c>
      <c r="L569" s="173" t="n"/>
      <c r="M569" s="188" t="inlineStr">
        <is>
          <t>%</t>
        </is>
      </c>
    </row>
    <row r="570" ht="13.35" customHeight="1" s="162">
      <c r="B570" s="153" t="inlineStr">
        <is>
          <t>No.</t>
        </is>
      </c>
      <c r="C570" s="188" t="inlineStr">
        <is>
          <t>Area Served</t>
        </is>
      </c>
      <c r="D570" s="188" t="inlineStr">
        <is>
          <t>Type</t>
        </is>
      </c>
      <c r="E570" s="188" t="inlineStr">
        <is>
          <t>Size</t>
        </is>
      </c>
      <c r="F570" s="188" t="inlineStr">
        <is>
          <t>Ak</t>
        </is>
      </c>
      <c r="G570" s="440" t="n"/>
      <c r="H570" s="440" t="n"/>
      <c r="I570" s="188" t="inlineStr">
        <is>
          <t>VEL</t>
        </is>
      </c>
      <c r="J570" s="188" t="inlineStr">
        <is>
          <t>CFM</t>
        </is>
      </c>
      <c r="K570" s="188" t="inlineStr">
        <is>
          <t>VEL</t>
        </is>
      </c>
      <c r="L570" s="188" t="inlineStr">
        <is>
          <t>CFM</t>
        </is>
      </c>
      <c r="M570" s="440" t="n"/>
    </row>
    <row r="571" ht="13.35" customHeight="1" s="162">
      <c r="B571" s="31" t="n"/>
      <c r="C571" s="31" t="n"/>
      <c r="E571" s="31" t="n"/>
      <c r="F571" s="32" t="n"/>
      <c r="G571" s="33">
        <f>IF(F571="", "", H571/F571)</f>
        <v/>
      </c>
      <c r="H571" s="33" t="n"/>
      <c r="I571" s="33" t="n"/>
      <c r="J571" s="33">
        <f>IF(I571="", "", I571*$F571)</f>
        <v/>
      </c>
      <c r="K571" s="33" t="n"/>
      <c r="L571" s="33">
        <f>IF(K571="", "", K571*$F571)</f>
        <v/>
      </c>
      <c r="M571" s="30">
        <f>IF(OR(H571="",H571=0),"",IF(K571="",IF(J571="","",J571/H571),L571/H571))</f>
        <v/>
      </c>
    </row>
    <row r="572" ht="13.35" customHeight="1" s="162">
      <c r="B572" s="188" t="inlineStr">
        <is>
          <t>Remarks</t>
        </is>
      </c>
      <c r="C572" s="173" t="n"/>
      <c r="D572" s="15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Entry}'!B12="","",'{Equipment Data Entry}'!B12)</f>
        <v/>
      </c>
      <c r="E576" s="418" t="n"/>
      <c r="F576" s="403" t="n"/>
      <c r="G576" s="200" t="inlineStr">
        <is>
          <t>Service</t>
        </is>
      </c>
      <c r="H576" s="403" t="n"/>
      <c r="I576" s="210">
        <f>IF('{Equipment Data Entry}'!C12="","",'{Equipment Data Entry}'!C12)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H580/F580)</f>
        <v/>
      </c>
      <c r="H580" s="33" t="n"/>
      <c r="I580" s="33" t="n"/>
      <c r="J580" s="33">
        <f>IF(I580="", "", I580*$F580)</f>
        <v/>
      </c>
      <c r="K580" s="33" t="n"/>
      <c r="L580" s="33">
        <f>IF(K580="", "", K580*$F580)</f>
        <v/>
      </c>
      <c r="M580" s="30">
        <f>IF(OR(H580="",H580=0),"",IF(K580="",IF(J580="","",J580/H580),L580/H580))</f>
        <v/>
      </c>
    </row>
    <row r="581" ht="13.35" customHeight="1" s="162">
      <c r="B581" s="307" t="n"/>
      <c r="C581" s="307" t="n"/>
      <c r="E581" s="307" t="n"/>
      <c r="F581" s="32" t="n"/>
      <c r="G581" s="33">
        <f>IF(F581="", "", H581/F581)</f>
        <v/>
      </c>
      <c r="H581" s="33" t="n"/>
      <c r="I581" s="33" t="n"/>
      <c r="J581" s="33">
        <f>IF(I581="", "", I581*$F581)</f>
        <v/>
      </c>
      <c r="K581" s="33" t="n"/>
      <c r="L581" s="33">
        <f>IF(K581="", "", K581*$F581)</f>
        <v/>
      </c>
      <c r="M581" s="30">
        <f>IF(OR(H581="",H581=0),"",IF(K581="",IF(J581="","",J581/H581),L581/H581))</f>
        <v/>
      </c>
    </row>
    <row r="582" ht="13.35" customHeight="1" s="162">
      <c r="B582" s="307" t="n"/>
      <c r="C582" s="307" t="n"/>
      <c r="E582" s="307" t="n"/>
      <c r="F582" s="32" t="n"/>
      <c r="G582" s="33">
        <f>IF(F582="", "", H582/F582)</f>
        <v/>
      </c>
      <c r="H582" s="33" t="n"/>
      <c r="I582" s="33" t="n"/>
      <c r="J582" s="33">
        <f>IF(I582="", "", I582*$F582)</f>
        <v/>
      </c>
      <c r="K582" s="33" t="n"/>
      <c r="L582" s="33">
        <f>IF(K582="", "", K582*$F582)</f>
        <v/>
      </c>
      <c r="M582" s="30">
        <f>IF(OR(H582="",H582=0),"",IF(K582="",IF(J582="","",J582/H582),L582/H582))</f>
        <v/>
      </c>
    </row>
    <row r="583" ht="13.35" customHeight="1" s="162">
      <c r="B583" s="307" t="n"/>
      <c r="C583" s="307" t="n"/>
      <c r="E583" s="307" t="n"/>
      <c r="F583" s="32" t="n"/>
      <c r="G583" s="33">
        <f>IF(F583="", "", H583/F583)</f>
        <v/>
      </c>
      <c r="H583" s="33" t="n"/>
      <c r="I583" s="33" t="n"/>
      <c r="J583" s="33">
        <f>IF(I583="", "", I583*$F583)</f>
        <v/>
      </c>
      <c r="K583" s="33" t="n"/>
      <c r="L583" s="33">
        <f>IF(K583="", "", K583*$F583)</f>
        <v/>
      </c>
      <c r="M583" s="30">
        <f>IF(OR(H583="",H583=0),"",IF(K583="",IF(J583="","",J583/H583),L583/H583))</f>
        <v/>
      </c>
    </row>
    <row r="584" ht="13.35" customHeight="1" s="162">
      <c r="B584" s="307" t="n"/>
      <c r="C584" s="307" t="n"/>
      <c r="E584" s="307" t="n"/>
      <c r="F584" s="32" t="n"/>
      <c r="G584" s="33">
        <f>IF(F584="", "", H584/F584)</f>
        <v/>
      </c>
      <c r="H584" s="33" t="n"/>
      <c r="I584" s="33" t="n"/>
      <c r="J584" s="33">
        <f>IF(I584="", "", I584*$F584)</f>
        <v/>
      </c>
      <c r="K584" s="33" t="n"/>
      <c r="L584" s="33">
        <f>IF(K584="", "", K584*$F584)</f>
        <v/>
      </c>
      <c r="M584" s="30">
        <f>IF(OR(H584="",H584=0),"",IF(K584="",IF(J584="","",J584/H584),L584/H584))</f>
        <v/>
      </c>
    </row>
    <row r="585" ht="13.35" customHeight="1" s="162">
      <c r="B585" s="307" t="n"/>
      <c r="C585" s="307" t="n"/>
      <c r="E585" s="307" t="n"/>
      <c r="F585" s="32" t="n"/>
      <c r="G585" s="33">
        <f>IF(F585="", "", H585/F585)</f>
        <v/>
      </c>
      <c r="H585" s="33" t="n"/>
      <c r="I585" s="33" t="n"/>
      <c r="J585" s="33">
        <f>IF(I585="", "", I585*$F585)</f>
        <v/>
      </c>
      <c r="K585" s="33" t="n"/>
      <c r="L585" s="33">
        <f>IF(K585="", "", K585*$F585)</f>
        <v/>
      </c>
      <c r="M585" s="30">
        <f>IF(OR(H585="",H585=0),"",IF(K585="",IF(J585="","",J585/H585),L585/H585))</f>
        <v/>
      </c>
    </row>
    <row r="586" ht="13.35" customHeight="1" s="162">
      <c r="B586" s="307" t="n"/>
      <c r="C586" s="307" t="n"/>
      <c r="E586" s="307" t="n"/>
      <c r="F586" s="32" t="n"/>
      <c r="G586" s="33">
        <f>IF(F586="", "", H586/F586)</f>
        <v/>
      </c>
      <c r="H586" s="33" t="n"/>
      <c r="I586" s="33" t="n"/>
      <c r="J586" s="33">
        <f>IF(I586="", "", I586*$F586)</f>
        <v/>
      </c>
      <c r="K586" s="33" t="n"/>
      <c r="L586" s="33">
        <f>IF(K586="", "", K586*$F586)</f>
        <v/>
      </c>
      <c r="M586" s="30">
        <f>IF(OR(H586="",H586=0),"",IF(K586="",IF(J586="","",J586/H586),L586/H586))</f>
        <v/>
      </c>
    </row>
    <row r="587" ht="13.35" customHeight="1" s="162">
      <c r="B587" s="307" t="n"/>
      <c r="C587" s="307" t="n"/>
      <c r="E587" s="307" t="n"/>
      <c r="F587" s="32" t="n"/>
      <c r="G587" s="33">
        <f>IF(F587="", "", H587/F587)</f>
        <v/>
      </c>
      <c r="H587" s="33" t="n"/>
      <c r="I587" s="33" t="n"/>
      <c r="J587" s="33">
        <f>IF(I587="", "", I587*$F587)</f>
        <v/>
      </c>
      <c r="K587" s="33" t="n"/>
      <c r="L587" s="33">
        <f>IF(K587="", "", K587*$F587)</f>
        <v/>
      </c>
      <c r="M587" s="30">
        <f>IF(OR(H587="",H587=0),"",IF(K587="",IF(J587="","",J587/H587),L587/H587))</f>
        <v/>
      </c>
    </row>
    <row r="588" ht="13.35" customHeight="1" s="162">
      <c r="B588" s="307" t="n"/>
      <c r="C588" s="307" t="n"/>
      <c r="E588" s="307" t="n"/>
      <c r="F588" s="32" t="n"/>
      <c r="G588" s="33">
        <f>IF(F588="", "", H588/F588)</f>
        <v/>
      </c>
      <c r="H588" s="33" t="n"/>
      <c r="I588" s="33" t="n"/>
      <c r="J588" s="33">
        <f>IF(I588="", "", I588*$F588)</f>
        <v/>
      </c>
      <c r="K588" s="33" t="n"/>
      <c r="L588" s="33">
        <f>IF(K588="", "", K588*$F588)</f>
        <v/>
      </c>
      <c r="M588" s="30">
        <f>IF(OR(H588="",H588=0),"",IF(K588="",IF(J588="","",J588/H588),L588/H588))</f>
        <v/>
      </c>
    </row>
    <row r="589" ht="13.35" customHeight="1" s="162">
      <c r="B589" s="307" t="n"/>
      <c r="C589" s="307" t="n"/>
      <c r="E589" s="307" t="n"/>
      <c r="F589" s="32" t="n"/>
      <c r="G589" s="33">
        <f>IF(F589="", "", H589/F589)</f>
        <v/>
      </c>
      <c r="H589" s="33" t="n"/>
      <c r="I589" s="33" t="n"/>
      <c r="J589" s="33">
        <f>IF(I589="", "", I589*$F589)</f>
        <v/>
      </c>
      <c r="K589" s="33" t="n"/>
      <c r="L589" s="33">
        <f>IF(K589="", "", K589*$F589)</f>
        <v/>
      </c>
      <c r="M589" s="30">
        <f>IF(OR(H589="",H589=0),"",IF(K589="",IF(J589="","",J589/H589),L589/H589))</f>
        <v/>
      </c>
    </row>
    <row r="590" ht="13.35" customHeight="1" s="162">
      <c r="B590" s="307" t="n"/>
      <c r="C590" s="307" t="n"/>
      <c r="E590" s="307" t="n"/>
      <c r="F590" s="32" t="n"/>
      <c r="G590" s="33">
        <f>IF(F590="", "", H590/F590)</f>
        <v/>
      </c>
      <c r="H590" s="33" t="n"/>
      <c r="I590" s="33" t="n"/>
      <c r="J590" s="33">
        <f>IF(I590="", "", I590*$F590)</f>
        <v/>
      </c>
      <c r="K590" s="33" t="n"/>
      <c r="L590" s="33">
        <f>IF(K590="", "", K590*$F590)</f>
        <v/>
      </c>
      <c r="M590" s="30">
        <f>IF(OR(H590="",H590=0),"",IF(K590="",IF(J590="","",J590/H590),L590/H590))</f>
        <v/>
      </c>
    </row>
    <row r="591" ht="13.35" customHeight="1" s="162">
      <c r="B591" s="307" t="n"/>
      <c r="C591" s="307" t="n"/>
      <c r="E591" s="307" t="n"/>
      <c r="F591" s="32" t="n"/>
      <c r="G591" s="33">
        <f>IF(F591="", "", H591/F591)</f>
        <v/>
      </c>
      <c r="H591" s="33" t="n"/>
      <c r="I591" s="33" t="n"/>
      <c r="J591" s="33">
        <f>IF(I591="", "", I591*$F591)</f>
        <v/>
      </c>
      <c r="K591" s="33" t="n"/>
      <c r="L591" s="33">
        <f>IF(K591="", "", K591*$F591)</f>
        <v/>
      </c>
      <c r="M591" s="30">
        <f>IF(OR(H591="",H591=0),"",IF(K591="",IF(J591="","",J591/H591),L591/H591))</f>
        <v/>
      </c>
    </row>
    <row r="592" ht="13.35" customHeight="1" s="162">
      <c r="B592" s="307" t="n"/>
      <c r="C592" s="307" t="n"/>
      <c r="E592" s="307" t="n"/>
      <c r="F592" s="32" t="n"/>
      <c r="G592" s="33">
        <f>IF(F592="", "", H592/F592)</f>
        <v/>
      </c>
      <c r="H592" s="33" t="n"/>
      <c r="I592" s="33" t="n"/>
      <c r="J592" s="33">
        <f>IF(I592="", "", I592*$F592)</f>
        <v/>
      </c>
      <c r="K592" s="33" t="n"/>
      <c r="L592" s="33">
        <f>IF(K592="", "", K592*$F592)</f>
        <v/>
      </c>
      <c r="M592" s="30">
        <f>IF(OR(H592="",H592=0),"",IF(K592="",IF(J592="","",J592/H592),L592/H592))</f>
        <v/>
      </c>
    </row>
    <row r="593" ht="13.35" customHeight="1" s="162">
      <c r="B593" s="307" t="n"/>
      <c r="C593" s="307" t="n"/>
      <c r="E593" s="307" t="n"/>
      <c r="F593" s="32" t="n"/>
      <c r="G593" s="33">
        <f>IF(F593="", "", H593/F593)</f>
        <v/>
      </c>
      <c r="H593" s="33" t="n"/>
      <c r="I593" s="33" t="n"/>
      <c r="J593" s="33">
        <f>IF(I593="", "", I593*$F593)</f>
        <v/>
      </c>
      <c r="K593" s="33" t="n"/>
      <c r="L593" s="33">
        <f>IF(K593="", "", K593*$F593)</f>
        <v/>
      </c>
      <c r="M593" s="30">
        <f>IF(OR(H593="",H593=0),"",IF(K593="",IF(J593="","",J593/H593),L593/H593))</f>
        <v/>
      </c>
    </row>
    <row r="594" ht="13.35" customHeight="1" s="162">
      <c r="B594" s="307" t="n"/>
      <c r="C594" s="307" t="n"/>
      <c r="E594" s="307" t="n"/>
      <c r="F594" s="32" t="n"/>
      <c r="G594" s="33">
        <f>IF(F594="", "", H594/F594)</f>
        <v/>
      </c>
      <c r="H594" s="33" t="n"/>
      <c r="I594" s="33" t="n"/>
      <c r="J594" s="33">
        <f>IF(I594="", "", I594*$F594)</f>
        <v/>
      </c>
      <c r="K594" s="33" t="n"/>
      <c r="L594" s="33">
        <f>IF(K594="", "", K594*$F594)</f>
        <v/>
      </c>
      <c r="M594" s="30">
        <f>IF(OR(H594="",H594=0),"",IF(K594="",IF(J594="","",J594/H594),L594/H594))</f>
        <v/>
      </c>
    </row>
    <row r="595" ht="13.35" customHeight="1" s="162">
      <c r="B595" s="307" t="n"/>
      <c r="C595" s="307" t="n"/>
      <c r="E595" s="307" t="n"/>
      <c r="F595" s="32" t="n"/>
      <c r="G595" s="33">
        <f>IF(F595="", "", H595/F595)</f>
        <v/>
      </c>
      <c r="H595" s="33" t="n"/>
      <c r="I595" s="33" t="n"/>
      <c r="J595" s="33">
        <f>IF(I595="", "", I595*$F595)</f>
        <v/>
      </c>
      <c r="K595" s="33" t="n"/>
      <c r="L595" s="33">
        <f>IF(K595="", "", K595*$F595)</f>
        <v/>
      </c>
      <c r="M595" s="30">
        <f>IF(OR(H595="",H595=0),"",IF(K595="",IF(J595="","",J595/H595),L595/H595))</f>
        <v/>
      </c>
    </row>
    <row r="596" ht="13.35" customHeight="1" s="162">
      <c r="B596" s="307" t="n"/>
      <c r="C596" s="307" t="n"/>
      <c r="E596" s="307" t="n"/>
      <c r="F596" s="32" t="n"/>
      <c r="G596" s="33">
        <f>IF(F596="", "", H596/F596)</f>
        <v/>
      </c>
      <c r="H596" s="33" t="n"/>
      <c r="I596" s="33" t="n"/>
      <c r="J596" s="33">
        <f>IF(I596="", "", I596*$F596)</f>
        <v/>
      </c>
      <c r="K596" s="33" t="n"/>
      <c r="L596" s="33">
        <f>IF(K596="", "", K596*$F596)</f>
        <v/>
      </c>
      <c r="M596" s="30">
        <f>IF(OR(H596="",H596=0),"",IF(K596="",IF(J596="","",J596/H596),L596/H596))</f>
        <v/>
      </c>
    </row>
    <row r="597" ht="13.35" customHeight="1" s="162">
      <c r="B597" s="307" t="n"/>
      <c r="C597" s="307" t="n"/>
      <c r="E597" s="307" t="n"/>
      <c r="F597" s="32" t="n"/>
      <c r="G597" s="33">
        <f>IF(F597="", "", H597/F597)</f>
        <v/>
      </c>
      <c r="H597" s="33" t="n"/>
      <c r="I597" s="33" t="n"/>
      <c r="J597" s="33">
        <f>IF(I597="", "", I597*$F597)</f>
        <v/>
      </c>
      <c r="K597" s="33" t="n"/>
      <c r="L597" s="33">
        <f>IF(K597="", "", K597*$F597)</f>
        <v/>
      </c>
      <c r="M597" s="30">
        <f>IF(OR(H597="",H597=0),"",IF(K597="",IF(J597="","",J597/H597),L597/H597))</f>
        <v/>
      </c>
    </row>
    <row r="598" ht="13.35" customHeight="1" s="162">
      <c r="B598" s="307" t="n"/>
      <c r="C598" s="307" t="n"/>
      <c r="E598" s="307" t="n"/>
      <c r="F598" s="32" t="n"/>
      <c r="G598" s="33">
        <f>IF(F598="", "", H598/F598)</f>
        <v/>
      </c>
      <c r="H598" s="33" t="n"/>
      <c r="I598" s="33" t="n"/>
      <c r="J598" s="33">
        <f>IF(I598="", "", I598*$F598)</f>
        <v/>
      </c>
      <c r="K598" s="33" t="n"/>
      <c r="L598" s="33">
        <f>IF(K598="", "", K598*$F598)</f>
        <v/>
      </c>
      <c r="M598" s="30">
        <f>IF(OR(H598="",H598=0),"",IF(K598="",IF(J598="","",J598/H598),L598/H598))</f>
        <v/>
      </c>
    </row>
    <row r="599" ht="13.35" customHeight="1" s="162">
      <c r="B599" s="307" t="n"/>
      <c r="C599" s="307" t="n"/>
      <c r="E599" s="307" t="n"/>
      <c r="F599" s="32" t="n"/>
      <c r="G599" s="33">
        <f>IF(F599="", "", H599/F599)</f>
        <v/>
      </c>
      <c r="H599" s="33" t="n"/>
      <c r="I599" s="33" t="n"/>
      <c r="J599" s="33">
        <f>IF(I599="", "", I599*$F599)</f>
        <v/>
      </c>
      <c r="K599" s="33" t="n"/>
      <c r="L599" s="33">
        <f>IF(K599="", "", K599*$F599)</f>
        <v/>
      </c>
      <c r="M599" s="30">
        <f>IF(OR(H599="",H599=0),"",IF(K599="",IF(J599="","",J599/H599),L599/H599))</f>
        <v/>
      </c>
    </row>
    <row r="600" ht="13.35" customHeight="1" s="162">
      <c r="B600" s="307" t="n"/>
      <c r="C600" s="307" t="n"/>
      <c r="E600" s="307" t="n"/>
      <c r="F600" s="32" t="n"/>
      <c r="G600" s="33">
        <f>IF(F600="", "", H600/F600)</f>
        <v/>
      </c>
      <c r="H600" s="33" t="n"/>
      <c r="I600" s="33" t="n"/>
      <c r="J600" s="33">
        <f>IF(I600="", "", I600*$F600)</f>
        <v/>
      </c>
      <c r="K600" s="33" t="n"/>
      <c r="L600" s="33">
        <f>IF(K600="", "", K600*$F600)</f>
        <v/>
      </c>
      <c r="M600" s="30">
        <f>IF(OR(H600="",H600=0),"",IF(K600="",IF(J600="","",J600/H600),L600/H600))</f>
        <v/>
      </c>
    </row>
    <row r="601" ht="13.35" customHeight="1" s="162">
      <c r="B601" s="307" t="n"/>
      <c r="C601" s="307" t="n"/>
      <c r="E601" s="307" t="n"/>
      <c r="F601" s="32" t="n"/>
      <c r="G601" s="33">
        <f>IF(F601="", "", H601/F601)</f>
        <v/>
      </c>
      <c r="H601" s="33" t="n"/>
      <c r="I601" s="33" t="n"/>
      <c r="J601" s="33">
        <f>IF(I601="", "", I601*$F601)</f>
        <v/>
      </c>
      <c r="K601" s="33" t="n"/>
      <c r="L601" s="33">
        <f>IF(K601="", "", K601*$F601)</f>
        <v/>
      </c>
      <c r="M601" s="30">
        <f>IF(OR(H601="",H601=0),"",IF(K601="",IF(J601="","",J601/H601),L601/H601))</f>
        <v/>
      </c>
    </row>
    <row r="602" ht="13.35" customHeight="1" s="162">
      <c r="B602" s="307" t="n"/>
      <c r="C602" s="307" t="n"/>
      <c r="E602" s="307" t="n"/>
      <c r="F602" s="32" t="n"/>
      <c r="G602" s="33">
        <f>IF(F602="", "", H602/F602)</f>
        <v/>
      </c>
      <c r="H602" s="33" t="n"/>
      <c r="I602" s="33" t="n"/>
      <c r="J602" s="33">
        <f>IF(I602="", "", I602*$F602)</f>
        <v/>
      </c>
      <c r="K602" s="33" t="n"/>
      <c r="L602" s="33">
        <f>IF(K602="", "", K602*$F602)</f>
        <v/>
      </c>
      <c r="M602" s="30">
        <f>IF(OR(H602="",H602=0),"",IF(K602="",IF(J602="","",J602/H602),L602/H602))</f>
        <v/>
      </c>
    </row>
    <row r="603" ht="13.35" customHeight="1" s="162">
      <c r="B603" s="307" t="n"/>
      <c r="C603" s="307" t="n"/>
      <c r="E603" s="307" t="n"/>
      <c r="F603" s="32" t="n"/>
      <c r="G603" s="33">
        <f>IF(F603="", "", H603/F603)</f>
        <v/>
      </c>
      <c r="H603" s="33" t="n"/>
      <c r="I603" s="33" t="n"/>
      <c r="J603" s="33">
        <f>IF(I603="", "", I603*$F603)</f>
        <v/>
      </c>
      <c r="K603" s="33" t="n"/>
      <c r="L603" s="33">
        <f>IF(K603="", "", K603*$F603)</f>
        <v/>
      </c>
      <c r="M603" s="30">
        <f>IF(OR(H603="",H603=0),"",IF(K603="",IF(J603="","",J603/H603),L603/H603))</f>
        <v/>
      </c>
    </row>
    <row r="604" ht="13.35" customHeight="1" s="162">
      <c r="B604" s="307" t="n"/>
      <c r="C604" s="307" t="n"/>
      <c r="E604" s="307" t="n"/>
      <c r="F604" s="32" t="n"/>
      <c r="G604" s="33">
        <f>IF(F604="", "", H604/F604)</f>
        <v/>
      </c>
      <c r="H604" s="33" t="n"/>
      <c r="I604" s="33" t="n"/>
      <c r="J604" s="33">
        <f>IF(I604="", "", I604*$F604)</f>
        <v/>
      </c>
      <c r="K604" s="33" t="n"/>
      <c r="L604" s="33">
        <f>IF(K604="", "", K604*$F604)</f>
        <v/>
      </c>
      <c r="M604" s="30">
        <f>IF(OR(H604="",H604=0),"",IF(K604="",IF(J604="","",J604/H604),L604/H604))</f>
        <v/>
      </c>
    </row>
    <row r="605" ht="13.35" customHeight="1" s="162">
      <c r="B605" s="307" t="n"/>
      <c r="C605" s="307" t="n"/>
      <c r="E605" s="307" t="n"/>
      <c r="F605" s="32" t="n"/>
      <c r="G605" s="33">
        <f>IF(F605="", "", H605/F605)</f>
        <v/>
      </c>
      <c r="H605" s="33" t="n"/>
      <c r="I605" s="33" t="n"/>
      <c r="J605" s="33">
        <f>IF(I605="", "", I605*$F605)</f>
        <v/>
      </c>
      <c r="K605" s="33" t="n"/>
      <c r="L605" s="33">
        <f>IF(K605="", "", K605*$F605)</f>
        <v/>
      </c>
      <c r="M605" s="30">
        <f>IF(OR(H605="",H605=0),"",IF(K605="",IF(J605="","",J605/H605),L605/H605))</f>
        <v/>
      </c>
    </row>
    <row r="606" ht="13.35" customHeight="1" s="162">
      <c r="B606" s="307" t="n"/>
      <c r="C606" s="307" t="n"/>
      <c r="E606" s="307" t="n"/>
      <c r="F606" s="32" t="n"/>
      <c r="G606" s="33">
        <f>IF(F606="", "", H606/F606)</f>
        <v/>
      </c>
      <c r="H606" s="33" t="n"/>
      <c r="I606" s="33" t="n"/>
      <c r="J606" s="33">
        <f>IF(I606="", "", I606*$F606)</f>
        <v/>
      </c>
      <c r="K606" s="33" t="n"/>
      <c r="L606" s="33">
        <f>IF(K606="", "", K606*$F606)</f>
        <v/>
      </c>
      <c r="M606" s="30">
        <f>IF(OR(H606="",H606=0),"",IF(K606="",IF(J606="","",J606/H606),L606/H606))</f>
        <v/>
      </c>
    </row>
    <row r="607" ht="13.35" customHeight="1" s="162">
      <c r="B607" s="307" t="n"/>
      <c r="C607" s="307" t="n"/>
      <c r="E607" s="307" t="n"/>
      <c r="F607" s="32" t="n"/>
      <c r="G607" s="33">
        <f>IF(F607="", "", H607/F607)</f>
        <v/>
      </c>
      <c r="H607" s="33" t="n"/>
      <c r="I607" s="33" t="n"/>
      <c r="J607" s="33">
        <f>IF(I607="", "", I607*$F607)</f>
        <v/>
      </c>
      <c r="K607" s="33" t="n"/>
      <c r="L607" s="33">
        <f>IF(K607="", "", K607*$F607)</f>
        <v/>
      </c>
      <c r="M607" s="30">
        <f>IF(OR(H607="",H607=0),"",IF(K607="",IF(J607="","",J607/H607),L607/H607))</f>
        <v/>
      </c>
    </row>
    <row r="608" ht="13.35" customHeight="1" s="162">
      <c r="B608" s="307" t="n"/>
      <c r="C608" s="307" t="n"/>
      <c r="E608" s="307" t="n"/>
      <c r="F608" s="32" t="n"/>
      <c r="G608" s="33">
        <f>IF(F608="", "", H608/F608)</f>
        <v/>
      </c>
      <c r="H608" s="33" t="n"/>
      <c r="I608" s="33" t="n"/>
      <c r="J608" s="33">
        <f>IF(I608="", "", I608*$F608)</f>
        <v/>
      </c>
      <c r="K608" s="33" t="n"/>
      <c r="L608" s="33">
        <f>IF(K608="", "", K608*$F608)</f>
        <v/>
      </c>
      <c r="M608" s="30">
        <f>IF(OR(H608="",H608=0),"",IF(K608="",IF(J608="","",J608/H608),L608/H608))</f>
        <v/>
      </c>
    </row>
    <row r="609" ht="13.35" customHeight="1" s="162">
      <c r="B609" s="307" t="n"/>
      <c r="C609" s="307" t="n"/>
      <c r="E609" s="307" t="n"/>
      <c r="F609" s="32" t="n"/>
      <c r="G609" s="33">
        <f>IF(F609="", "", H609/F609)</f>
        <v/>
      </c>
      <c r="H609" s="33" t="n"/>
      <c r="I609" s="33" t="n"/>
      <c r="J609" s="33">
        <f>IF(I609="", "", I609*$F609)</f>
        <v/>
      </c>
      <c r="K609" s="33" t="n"/>
      <c r="L609" s="33">
        <f>IF(K609="", "", K609*$F609)</f>
        <v/>
      </c>
      <c r="M609" s="30">
        <f>IF(OR(H609="",H609=0),"",IF(K609="",IF(J609="","",J609/H609),L609/H609))</f>
        <v/>
      </c>
    </row>
    <row r="610" ht="13.35" customHeight="1" s="162">
      <c r="B610" s="307" t="n"/>
      <c r="C610" s="307" t="n"/>
      <c r="E610" s="307" t="n"/>
      <c r="F610" s="32" t="n"/>
      <c r="G610" s="33">
        <f>IF(F610="", "", H610/F610)</f>
        <v/>
      </c>
      <c r="H610" s="33" t="n"/>
      <c r="I610" s="33" t="n"/>
      <c r="J610" s="33">
        <f>IF(I610="", "", I610*$F610)</f>
        <v/>
      </c>
      <c r="K610" s="33" t="n"/>
      <c r="L610" s="33">
        <f>IF(K610="", "", K610*$F610)</f>
        <v/>
      </c>
      <c r="M610" s="30">
        <f>IF(OR(H610="",H610=0),"",IF(K610="",IF(J610="","",J610/H610),L610/H610))</f>
        <v/>
      </c>
    </row>
    <row r="611" ht="13.35" customHeight="1" s="162">
      <c r="B611" s="307" t="n"/>
      <c r="C611" s="307" t="n"/>
      <c r="E611" s="307" t="n"/>
      <c r="F611" s="32" t="n"/>
      <c r="G611" s="33">
        <f>IF(F611="", "", H611/F611)</f>
        <v/>
      </c>
      <c r="H611" s="33" t="n"/>
      <c r="I611" s="33" t="n"/>
      <c r="J611" s="33">
        <f>IF(I611="", "", I611*$F611)</f>
        <v/>
      </c>
      <c r="K611" s="33" t="n"/>
      <c r="L611" s="33">
        <f>IF(K611="", "", K611*$F611)</f>
        <v/>
      </c>
      <c r="M611" s="30">
        <f>IF(OR(H611="",H611=0),"",IF(K611="",IF(J611="","",J611/H611),L611/H611))</f>
        <v/>
      </c>
    </row>
    <row r="612" ht="13.35" customHeight="1" s="162">
      <c r="B612" s="307" t="n"/>
      <c r="C612" s="307" t="n"/>
      <c r="E612" s="307" t="n"/>
      <c r="F612" s="32" t="n"/>
      <c r="G612" s="33">
        <f>IF(F612="", "", H612/F612)</f>
        <v/>
      </c>
      <c r="H612" s="33" t="n"/>
      <c r="I612" s="33" t="n"/>
      <c r="J612" s="33">
        <f>IF(I612="", "", I612*$F612)</f>
        <v/>
      </c>
      <c r="K612" s="33" t="n"/>
      <c r="L612" s="33">
        <f>IF(K612="", "", K612*$F612)</f>
        <v/>
      </c>
      <c r="M612" s="30">
        <f>IF(OR(H612="",H612=0),"",IF(K612="",IF(J612="","",J612/H612),L612/H612))</f>
        <v/>
      </c>
    </row>
    <row r="613" ht="13.35" customHeight="1" s="162">
      <c r="B613" s="307" t="n"/>
      <c r="C613" s="307" t="n"/>
      <c r="E613" s="307" t="n"/>
      <c r="F613" s="32" t="n"/>
      <c r="G613" s="33">
        <f>IF(F613="", "", H613/F613)</f>
        <v/>
      </c>
      <c r="H613" s="33" t="n"/>
      <c r="I613" s="33" t="n"/>
      <c r="J613" s="33">
        <f>IF(I613="", "", I613*$F613)</f>
        <v/>
      </c>
      <c r="K613" s="33" t="n"/>
      <c r="L613" s="33">
        <f>IF(K613="", "", K613*$F613)</f>
        <v/>
      </c>
      <c r="M613" s="30">
        <f>IF(OR(H613="",H613=0),"",IF(K613="",IF(J613="","",J613/H613),L613/H613))</f>
        <v/>
      </c>
    </row>
    <row r="614" ht="13.35" customHeight="1" s="162">
      <c r="B614" s="42" t="n"/>
      <c r="C614" s="231" t="inlineStr">
        <is>
          <t>Subtotal (this page)</t>
        </is>
      </c>
      <c r="D614" s="159" t="n"/>
      <c r="E614" s="42" t="n"/>
      <c r="F614" s="42" t="n"/>
      <c r="G614" s="43" t="n"/>
      <c r="H614" s="43">
        <f>IF(SUM(H580:H613)=0,"",SUM(H580:H613))</f>
        <v/>
      </c>
      <c r="I614" s="43" t="n"/>
      <c r="J614" s="43">
        <f>IF(SUM(J580:J613)=0,"",SUM(J580:J613))</f>
        <v/>
      </c>
      <c r="K614" s="43" t="n"/>
      <c r="L614" s="43">
        <f>IF(SUM(L580:L613)=0,"",SUM(L580:L613))</f>
        <v/>
      </c>
      <c r="M614" s="35">
        <f>IF(OR(H614="",H614=0),"",IF(L614="",IF(J614="","",J614/H614),L614/H614))</f>
        <v/>
      </c>
    </row>
    <row r="615" ht="13.35" customHeight="1" s="162">
      <c r="B615" s="188" t="inlineStr">
        <is>
          <t>Return Air Inlets (cont.)</t>
        </is>
      </c>
      <c r="C615" s="174" t="n"/>
      <c r="D615" s="174" t="n"/>
      <c r="E615" s="174" t="n"/>
      <c r="F615" s="173" t="n"/>
      <c r="G615" s="233" t="inlineStr">
        <is>
          <t>Design VEL</t>
        </is>
      </c>
      <c r="H615" s="194" t="inlineStr">
        <is>
          <t>Design CFM</t>
        </is>
      </c>
      <c r="I615" s="188" t="inlineStr">
        <is>
          <t>Initial</t>
        </is>
      </c>
      <c r="J615" s="173" t="n"/>
      <c r="K615" s="188" t="inlineStr">
        <is>
          <t>Final</t>
        </is>
      </c>
      <c r="L615" s="173" t="n"/>
      <c r="M615" s="188" t="inlineStr">
        <is>
          <t>%</t>
        </is>
      </c>
    </row>
    <row r="616" ht="13.35" customHeight="1" s="162">
      <c r="B616" s="153" t="inlineStr">
        <is>
          <t>No.</t>
        </is>
      </c>
      <c r="C616" s="188" t="inlineStr">
        <is>
          <t>Area Served</t>
        </is>
      </c>
      <c r="D616" s="188" t="inlineStr">
        <is>
          <t>Type</t>
        </is>
      </c>
      <c r="E616" s="188" t="inlineStr">
        <is>
          <t>Size</t>
        </is>
      </c>
      <c r="F616" s="188" t="inlineStr">
        <is>
          <t>Ak</t>
        </is>
      </c>
      <c r="G616" s="440" t="n"/>
      <c r="H616" s="440" t="n"/>
      <c r="I616" s="188" t="inlineStr">
        <is>
          <t>VEL</t>
        </is>
      </c>
      <c r="J616" s="188" t="inlineStr">
        <is>
          <t>CFM</t>
        </is>
      </c>
      <c r="K616" s="188" t="inlineStr">
        <is>
          <t>VEL</t>
        </is>
      </c>
      <c r="L616" s="188" t="inlineStr">
        <is>
          <t>CFM</t>
        </is>
      </c>
      <c r="M616" s="440" t="n"/>
    </row>
    <row r="617" ht="13.35" customHeight="1" s="162">
      <c r="B617" s="31" t="n"/>
      <c r="C617" s="31" t="n"/>
      <c r="E617" s="31" t="n"/>
      <c r="F617" s="32" t="n"/>
      <c r="G617" s="33">
        <f>IF(F617="", "", H617/F617)</f>
        <v/>
      </c>
      <c r="H617" s="33" t="n"/>
      <c r="I617" s="33" t="n"/>
      <c r="J617" s="33">
        <f>IF(I617="", "", I617*$F617)</f>
        <v/>
      </c>
      <c r="K617" s="33" t="n"/>
      <c r="L617" s="33">
        <f>IF(K617="", "", K617*$F617)</f>
        <v/>
      </c>
      <c r="M617" s="30">
        <f>IF(OR(H617="",H617=0),"",IF(K617="",IF(J617="","",J617/H617),L617/H617))</f>
        <v/>
      </c>
    </row>
    <row r="618" ht="13.35" customHeight="1" s="162">
      <c r="B618" s="31" t="n"/>
      <c r="C618" s="31" t="n"/>
      <c r="E618" s="31" t="n"/>
      <c r="F618" s="32" t="n"/>
      <c r="G618" s="33">
        <f>IF(F618="", "", H618/F618)</f>
        <v/>
      </c>
      <c r="H618" s="33" t="n"/>
      <c r="I618" s="33" t="n"/>
      <c r="J618" s="33">
        <f>IF(I618="", "", I618*$F618)</f>
        <v/>
      </c>
      <c r="K618" s="33" t="n"/>
      <c r="L618" s="33">
        <f>IF(K618="", "", K618*$F618)</f>
        <v/>
      </c>
      <c r="M618" s="30">
        <f>IF(OR(H618="",H618=0),"",IF(K618="",IF(J618="","",J618/H618),L618/H618))</f>
        <v/>
      </c>
    </row>
    <row r="619" ht="13.35" customHeight="1" s="162">
      <c r="B619" s="31" t="n"/>
      <c r="C619" s="31" t="n"/>
      <c r="E619" s="31" t="n"/>
      <c r="F619" s="32" t="n"/>
      <c r="G619" s="33">
        <f>IF(F619="", "", H619/F619)</f>
        <v/>
      </c>
      <c r="H619" s="33" t="n"/>
      <c r="I619" s="33" t="n"/>
      <c r="J619" s="33">
        <f>IF(I619="", "", I619*$F619)</f>
        <v/>
      </c>
      <c r="K619" s="33" t="n"/>
      <c r="L619" s="33">
        <f>IF(K619="", "", K619*$F619)</f>
        <v/>
      </c>
      <c r="M619" s="30">
        <f>IF(OR(H619="",H619=0),"",IF(K619="",IF(J619="","",J619/H619),L619/H619))</f>
        <v/>
      </c>
    </row>
    <row r="620" ht="13.35" customHeight="1" s="162">
      <c r="B620" s="31" t="n"/>
      <c r="C620" s="31" t="n"/>
      <c r="E620" s="31" t="n"/>
      <c r="F620" s="32" t="n"/>
      <c r="G620" s="33">
        <f>IF(F620="", "", H620/F620)</f>
        <v/>
      </c>
      <c r="H620" s="33" t="n"/>
      <c r="I620" s="33" t="n"/>
      <c r="J620" s="33">
        <f>IF(I620="", "", I620*$F620)</f>
        <v/>
      </c>
      <c r="K620" s="33" t="n"/>
      <c r="L620" s="33">
        <f>IF(K620="", "", K620*$F620)</f>
        <v/>
      </c>
      <c r="M620" s="30">
        <f>IF(OR(H620="",H620=0),"",IF(K620="",IF(J620="","",J620/H620),L620/H620))</f>
        <v/>
      </c>
    </row>
    <row r="621" ht="13.35" customHeight="1" s="162">
      <c r="B621" s="42" t="n"/>
      <c r="C621" s="231" t="inlineStr">
        <is>
          <t>Subtotal (this page)</t>
        </is>
      </c>
      <c r="D621" s="159" t="n"/>
      <c r="E621" s="42" t="n"/>
      <c r="F621" s="42" t="n"/>
      <c r="G621" s="43" t="n"/>
      <c r="H621" s="43">
        <f>IF(SUM(H617:H620)=0,"",SUM(H617:H620))</f>
        <v/>
      </c>
      <c r="I621" s="42" t="n"/>
      <c r="J621" s="43">
        <f>IF(SUM(J617:J620)=0,"",SUM(J617:J620))</f>
        <v/>
      </c>
      <c r="K621" s="42" t="n"/>
      <c r="L621" s="43">
        <f>IF(SUM(L617:L620)=0,"",SUM(L617:L620))</f>
        <v/>
      </c>
      <c r="M621" s="35">
        <f>IF(OR(H621="",H621=0),"",IF(L621="",IF(J621="","",J621/H621),L621/H621))</f>
        <v/>
      </c>
    </row>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Entry}'!B13="","",'{Equipment Data Entry}'!B13)</f>
        <v/>
      </c>
      <c r="E628" s="418" t="n"/>
      <c r="F628" s="403" t="n"/>
      <c r="G628" s="200" t="inlineStr">
        <is>
          <t>Service</t>
        </is>
      </c>
      <c r="H628" s="403" t="n"/>
      <c r="I628" s="210">
        <f>IF('{Equipment Data Entry}'!C13="","",'{Equipment Data Entry}'!C13)</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25" t="inlineStr">
        <is>
          <t>Drive Type:</t>
        </is>
      </c>
      <c r="D630" s="426" t="n"/>
      <c r="E630" s="425" t="inlineStr">
        <is>
          <t>Rotation – Design:</t>
        </is>
      </c>
      <c r="G630" s="426" t="n"/>
      <c r="I630" s="425" t="inlineStr">
        <is>
          <t>Actual:</t>
        </is>
      </c>
      <c r="J630" s="426" t="n"/>
      <c r="K630" s="425" t="inlineStr">
        <is>
          <t>Shv Bore M/F:</t>
        </is>
      </c>
      <c r="M630" s="426" t="n"/>
    </row>
    <row r="631" ht="13.35" customHeight="1" s="162">
      <c r="B631" s="200" t="inlineStr">
        <is>
          <t>Unit Data</t>
        </is>
      </c>
      <c r="C631" s="400" t="n"/>
      <c r="D631" s="400" t="n"/>
      <c r="E631" s="400" t="n"/>
      <c r="F631" s="400" t="n"/>
      <c r="G631" s="401" t="n"/>
      <c r="I631" s="200" t="inlineStr">
        <is>
          <t>Design and Performance Data</t>
        </is>
      </c>
      <c r="J631" s="400" t="n"/>
      <c r="K631" s="400" t="n"/>
      <c r="L631" s="401" t="n"/>
      <c r="M631" s="283" t="n"/>
    </row>
    <row r="632" ht="13.35" customHeight="1" s="162">
      <c r="B632" s="199" t="inlineStr">
        <is>
          <t>Manufacturer</t>
        </is>
      </c>
      <c r="C632" s="401" t="n"/>
      <c r="D632" s="204">
        <f>IF('{Equipment Data Entry}'!E13="","",'{Equipment Data Entry}'!E13)</f>
        <v/>
      </c>
      <c r="E632" s="400" t="n"/>
      <c r="F632" s="400" t="n"/>
      <c r="G632" s="401" t="n"/>
      <c r="I632" s="199" t="inlineStr">
        <is>
          <t>Design Criteria</t>
        </is>
      </c>
      <c r="J632" s="401" t="n"/>
      <c r="K632" s="199" t="inlineStr">
        <is>
          <t>Design</t>
        </is>
      </c>
      <c r="L632" s="199" t="inlineStr">
        <is>
          <t>Actual</t>
        </is>
      </c>
    </row>
    <row r="633" ht="13.35" customHeight="1" s="162">
      <c r="B633" s="199" t="inlineStr">
        <is>
          <t>Model Number</t>
        </is>
      </c>
      <c r="C633" s="401" t="n"/>
      <c r="D633" s="204">
        <f>IF('{Equipment Data Entry}'!F13="","",'{Equipment Data Entry}'!F13)</f>
        <v/>
      </c>
      <c r="E633" s="400" t="n"/>
      <c r="F633" s="400" t="n"/>
      <c r="G633" s="401" t="n"/>
      <c r="I633" s="199" t="inlineStr">
        <is>
          <t>Total Airflow</t>
        </is>
      </c>
      <c r="J633" s="401" t="n"/>
      <c r="K633" s="24">
        <f>H667</f>
        <v/>
      </c>
      <c r="L633" s="24">
        <f>L667</f>
        <v/>
      </c>
      <c r="M633" s="22">
        <f>IF(OR(L633="",K633="",K633=0),"",L633/K633)</f>
        <v/>
      </c>
    </row>
    <row r="634" ht="13.35" customHeight="1" s="162">
      <c r="B634" s="199" t="inlineStr">
        <is>
          <t>Serial Number</t>
        </is>
      </c>
      <c r="C634" s="401" t="n"/>
      <c r="D634" s="204" t="n"/>
      <c r="E634" s="400" t="n"/>
      <c r="F634" s="400" t="n"/>
      <c r="G634" s="401" t="n"/>
      <c r="I634" s="199" t="inlineStr">
        <is>
          <t>Outside Airflow</t>
        </is>
      </c>
      <c r="J634" s="401" t="n"/>
      <c r="K634" s="24">
        <f>IF(N(H675)=0,"",H675)</f>
        <v/>
      </c>
      <c r="L634" s="24">
        <f>L675</f>
        <v/>
      </c>
      <c r="M634" s="22">
        <f>IF(OR(L634="",K634="",K634=0),"",L634/K634)</f>
        <v/>
      </c>
    </row>
    <row r="635" ht="13.35" customHeight="1" s="162">
      <c r="B635" s="199" t="inlineStr">
        <is>
          <t>Area Served</t>
        </is>
      </c>
      <c r="C635" s="401" t="n"/>
      <c r="D635" s="204">
        <f>I628</f>
        <v/>
      </c>
      <c r="E635" s="400" t="n"/>
      <c r="F635" s="400" t="n"/>
      <c r="G635" s="401" t="n"/>
      <c r="I635" s="199" t="inlineStr">
        <is>
          <t>Return Airflow</t>
        </is>
      </c>
      <c r="J635" s="401" t="n"/>
      <c r="K635" s="24">
        <f>IF(K633="","",K633-N(K634))</f>
        <v/>
      </c>
      <c r="L635" s="24">
        <f>IF(L633="","",L633-N(L634))</f>
        <v/>
      </c>
    </row>
    <row r="636" ht="13.35" customHeight="1" s="162">
      <c r="B636" s="199" t="inlineStr">
        <is>
          <t>Location</t>
        </is>
      </c>
      <c r="C636" s="401" t="n"/>
      <c r="D636" s="204">
        <f>IF('{Equipment Data Entry}'!D13="","",'{Equipment Data Entry}'!D13)</f>
        <v/>
      </c>
      <c r="E636" s="400" t="n"/>
      <c r="F636" s="400" t="n"/>
      <c r="G636" s="401" t="n"/>
      <c r="I636" s="199" t="inlineStr">
        <is>
          <t>Unit ESP</t>
        </is>
      </c>
      <c r="J636" s="401" t="n"/>
      <c r="K636" s="71">
        <f>IF('{Equipment Data Entry}'!H13="","",'{Equipment Data Entry}'!H13)</f>
        <v/>
      </c>
      <c r="L636" s="29">
        <f>F649</f>
        <v/>
      </c>
    </row>
    <row r="637" ht="13.35" customHeight="1" s="162">
      <c r="I637" s="199" t="inlineStr">
        <is>
          <t>Fan RPMs</t>
        </is>
      </c>
      <c r="J637" s="401" t="n"/>
      <c r="K637" s="24">
        <f>IF('{Equipment Data Entry}'!I13="","",'{Equipment Data Entry}'!I13)</f>
        <v/>
      </c>
      <c r="L637" s="24">
        <f>IF(L646="","",L646)</f>
        <v/>
      </c>
    </row>
    <row r="638" ht="13.35" customHeight="1" s="162">
      <c r="B638" s="200" t="inlineStr">
        <is>
          <t>Motor Data</t>
        </is>
      </c>
      <c r="C638" s="400" t="n"/>
      <c r="D638" s="400" t="n"/>
      <c r="E638" s="400" t="n"/>
      <c r="F638" s="400" t="n"/>
      <c r="G638" s="401"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I639" s="200" t="inlineStr">
        <is>
          <t>Drive Data</t>
        </is>
      </c>
      <c r="J639" s="400" t="n"/>
      <c r="K639" s="400" t="n"/>
      <c r="L639" s="401" t="n"/>
    </row>
    <row r="640" ht="13.35" customHeight="1" s="162">
      <c r="B640" s="199" t="inlineStr">
        <is>
          <t>Horsepower</t>
        </is>
      </c>
      <c r="C640" s="401" t="n"/>
      <c r="D640" s="28">
        <f>IF('{Equipment Data Entry}'!G13="","",'{Equipment Data Entry}'!G13)</f>
        <v/>
      </c>
      <c r="E640" s="21" t="inlineStr">
        <is>
          <t>RPM</t>
        </is>
      </c>
      <c r="F640" s="24" t="n"/>
      <c r="G640" s="199" t="inlineStr">
        <is>
          <t>SF</t>
        </is>
      </c>
      <c r="I640" s="199" t="inlineStr">
        <is>
          <t>Motor Shv OD/Bore/PD</t>
        </is>
      </c>
      <c r="J640" s="400" t="n"/>
      <c r="K640" s="401" t="n"/>
      <c r="L640">
        <f>IF('{Equipment Data Entry}'!J13="","",'{Equipment Data Entry}'!J13)</f>
        <v/>
      </c>
    </row>
    <row r="641" ht="13.35" customHeight="1" s="162">
      <c r="B641" s="198">
        <f>IF('{Equipment Data Entry}'!N13="","",'{Equipment Data Entry}'!N13)</f>
        <v/>
      </c>
      <c r="C641" s="198">
        <f>IF('{Equipment Data Entry}'!O13="","",'{Equipment Data Entry}'!O13)</f>
        <v/>
      </c>
      <c r="D641" s="21" t="inlineStr">
        <is>
          <t>FLA</t>
        </is>
      </c>
      <c r="E641" s="25" t="n"/>
      <c r="F641" s="21" t="inlineStr">
        <is>
          <t>Frame</t>
        </is>
      </c>
      <c r="G641" s="208" t="n"/>
      <c r="I641" s="199" t="inlineStr">
        <is>
          <t>Fan Sheave OD/Bore</t>
        </is>
      </c>
      <c r="J641" s="400" t="n"/>
      <c r="K641" s="401" t="n"/>
      <c r="L641">
        <f>IF('{Equipment Data Entry}'!K13="","",'{Equipment Data Entry}'!K13)</f>
        <v/>
      </c>
    </row>
    <row r="642" ht="13.35" customHeight="1" s="162">
      <c r="B642" s="199" t="inlineStr">
        <is>
          <t>Corrected FLA</t>
        </is>
      </c>
      <c r="C642" s="401" t="n"/>
      <c r="D642" s="27">
        <f>IF(OR(E643="",E641="",B641=""),"",B641/AVERAGE(E643:G643)*E641)</f>
        <v/>
      </c>
      <c r="E642" s="199" t="inlineStr">
        <is>
          <t>Estimated BHP</t>
        </is>
      </c>
      <c r="F642" s="401" t="n"/>
      <c r="G642" s="27">
        <f>IF(OR(COUNT(E643:G643)=0,COUNT(E644:G644)=0),"",IF(C641="1-phase", ((0.8*0.9*E643*E644)/746), AVERAGE(E643,F643,G643)*AVERAGE(E644,F644,G644)*0.8*0.9*1.732/746))</f>
        <v/>
      </c>
      <c r="I642" s="199" t="inlineStr">
        <is>
          <t>Belt(s)</t>
        </is>
      </c>
      <c r="J642" s="208">
        <f>IF('{Equipment Data Entry}'!L13="","",'{Equipment Data Entry}'!L13)</f>
        <v/>
      </c>
      <c r="K642" s="199" t="inlineStr">
        <is>
          <t>C to C</t>
        </is>
      </c>
      <c r="L642" s="64">
        <f>IF('{Equipment Data Entry}'!M13="","",'{Equipment Data Entry}'!M13)</f>
        <v/>
      </c>
    </row>
    <row r="643" ht="13.35" customHeight="1" s="162">
      <c r="B643" s="199" t="inlineStr">
        <is>
          <t>Measured Voltage</t>
        </is>
      </c>
      <c r="C643" s="400" t="n"/>
      <c r="D643" s="401" t="n"/>
      <c r="E643" s="24" t="n"/>
      <c r="F643" s="24" t="n"/>
      <c r="G643" s="24"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I644" s="205" t="inlineStr">
        <is>
          <t>RPM Data</t>
        </is>
      </c>
      <c r="J644" s="401" t="n"/>
      <c r="K644" s="205" t="inlineStr">
        <is>
          <t>Initial</t>
        </is>
      </c>
      <c r="L644" s="205" t="inlineStr">
        <is>
          <t>Final</t>
        </is>
      </c>
    </row>
    <row r="645" ht="13.35" customHeight="1" s="162">
      <c r="I645" s="199" t="inlineStr">
        <is>
          <t>Motor RPM</t>
        </is>
      </c>
      <c r="J645" s="401" t="n"/>
      <c r="K645" s="24" t="n"/>
      <c r="L645" s="24" t="n"/>
    </row>
    <row r="646" ht="13.35" customHeight="1" s="162">
      <c r="B646" s="200" t="inlineStr">
        <is>
          <t xml:space="preserve">Static Pressures Profile </t>
        </is>
      </c>
      <c r="C646" s="400" t="n"/>
      <c r="D646" s="400" t="n"/>
      <c r="E646" s="400" t="n"/>
      <c r="F646" s="400" t="n"/>
      <c r="G646" s="401" t="n"/>
      <c r="I646" s="199" t="inlineStr">
        <is>
          <t>Fan RPM</t>
        </is>
      </c>
      <c r="J646" s="401" t="n"/>
      <c r="K646" s="24" t="n"/>
      <c r="L646" s="24" t="n"/>
    </row>
    <row r="647" ht="13.35" customHeight="1" s="162">
      <c r="B647" s="432" t="n"/>
      <c r="C647" s="401" t="n"/>
      <c r="D647" s="205" t="inlineStr">
        <is>
          <t>Flt/Coil</t>
        </is>
      </c>
      <c r="E647" s="205" t="inlineStr">
        <is>
          <t>Fan</t>
        </is>
      </c>
      <c r="F647" s="432" t="n"/>
      <c r="G647" s="401" t="n"/>
      <c r="I647" s="199" t="inlineStr">
        <is>
          <t>VSD Frequency</t>
        </is>
      </c>
      <c r="J647" s="401" t="n"/>
      <c r="K647" s="66" t="n"/>
      <c r="L647" s="66" t="n"/>
    </row>
    <row r="648" ht="13.35" customHeight="1" s="162">
      <c r="B648" s="198" t="inlineStr">
        <is>
          <t>Entering</t>
        </is>
      </c>
      <c r="C648" s="401" t="n"/>
      <c r="D648" s="19" t="n"/>
      <c r="E648" s="19" t="n"/>
      <c r="F648" s="19">
        <f>IF(E648="","",E649-N(E648))</f>
        <v/>
      </c>
      <c r="G648" s="186" t="inlineStr">
        <is>
          <t>TSP</t>
        </is>
      </c>
      <c r="H648" s="23" t="n"/>
      <c r="I648" s="199" t="inlineStr">
        <is>
          <t>OA Damper Position</t>
        </is>
      </c>
      <c r="J648" s="400" t="n"/>
      <c r="K648" s="401" t="n"/>
      <c r="L648" s="56" t="n"/>
    </row>
    <row r="649" ht="13.35" customHeight="1" s="162">
      <c r="B649" s="198" t="inlineStr">
        <is>
          <t>Exiting</t>
        </is>
      </c>
      <c r="C649" s="401" t="n"/>
      <c r="D649" s="55">
        <f>IF(E648="", "", E648)</f>
        <v/>
      </c>
      <c r="E649" s="19" t="n"/>
      <c r="F649" s="19">
        <f>IF(E649="","",E649-N(D648))</f>
        <v/>
      </c>
      <c r="G649" s="186" t="inlineStr">
        <is>
          <t>ESP</t>
        </is>
      </c>
      <c r="H649" s="23" t="n"/>
    </row>
    <row r="650" ht="13.35" customHeight="1" s="162">
      <c r="B650" s="437" t="inlineStr">
        <is>
          <t>Instrument:</t>
        </is>
      </c>
      <c r="C650" s="13" t="n"/>
      <c r="D650" s="490" t="n"/>
      <c r="E650" s="491" t="n"/>
      <c r="F650" s="491" t="n"/>
      <c r="G650" s="437" t="inlineStr">
        <is>
          <t>Ak basis / notes:</t>
        </is>
      </c>
      <c r="H650" s="13" t="n"/>
      <c r="I650" s="492" t="n"/>
      <c r="J650" s="491" t="n"/>
      <c r="K650" s="491" t="n"/>
      <c r="L650" s="491" t="n"/>
      <c r="M650" s="491" t="n"/>
    </row>
    <row r="651" ht="13.35" customHeight="1" s="162">
      <c r="B651" s="188" t="inlineStr">
        <is>
          <t>Supply Air Diffuser / Outlet Airflow</t>
        </is>
      </c>
      <c r="C651" s="174" t="n"/>
      <c r="D651" s="174" t="n"/>
      <c r="E651" s="174" t="n"/>
      <c r="F651" s="173" t="n"/>
      <c r="G651" s="233" t="inlineStr">
        <is>
          <t>Design VEL</t>
        </is>
      </c>
      <c r="H651" s="194" t="inlineStr">
        <is>
          <t>Design CFM</t>
        </is>
      </c>
      <c r="I651" s="188" t="inlineStr">
        <is>
          <t>Initial</t>
        </is>
      </c>
      <c r="J651" s="173" t="n"/>
      <c r="K651" s="188" t="inlineStr">
        <is>
          <t>Final</t>
        </is>
      </c>
      <c r="L651" s="173" t="n"/>
      <c r="M651" s="188" t="inlineStr">
        <is>
          <t>%</t>
        </is>
      </c>
    </row>
    <row r="652" ht="13.35" customHeight="1" s="162">
      <c r="B652" s="153" t="inlineStr">
        <is>
          <t>No.</t>
        </is>
      </c>
      <c r="C652" s="188" t="inlineStr">
        <is>
          <t>Area Served</t>
        </is>
      </c>
      <c r="D652" s="188" t="inlineStr">
        <is>
          <t>Type</t>
        </is>
      </c>
      <c r="E652" s="188" t="inlineStr">
        <is>
          <t>Size</t>
        </is>
      </c>
      <c r="F652" s="188" t="inlineStr">
        <is>
          <t>Ak</t>
        </is>
      </c>
      <c r="G652" s="440" t="n"/>
      <c r="H652" s="440" t="n"/>
      <c r="I652" s="188" t="inlineStr">
        <is>
          <t>VEL</t>
        </is>
      </c>
      <c r="J652" s="188" t="inlineStr">
        <is>
          <t>CFM</t>
        </is>
      </c>
      <c r="K652" s="188" t="inlineStr">
        <is>
          <t>VEL</t>
        </is>
      </c>
      <c r="L652" s="188" t="inlineStr">
        <is>
          <t>CFM</t>
        </is>
      </c>
      <c r="M652" s="440" t="n"/>
    </row>
    <row r="653" ht="13.35" customHeight="1" s="162">
      <c r="B653" s="307" t="n"/>
      <c r="C653" s="307" t="n"/>
      <c r="E653" s="307" t="n"/>
      <c r="F653" s="32" t="n"/>
      <c r="G653" s="33">
        <f>IF(F653="", "", H653/F653)</f>
        <v/>
      </c>
      <c r="H653" s="33" t="n"/>
      <c r="I653" s="33" t="n"/>
      <c r="J653" s="33">
        <f>IF(I653="", "", I653*$F653)</f>
        <v/>
      </c>
      <c r="K653" s="33" t="n"/>
      <c r="L653" s="33">
        <f>IF(K653="", "", K653*$F653)</f>
        <v/>
      </c>
      <c r="M653" s="30">
        <f>IF(OR(H653="",H653=0),"",IF(K653="",IF(J653="","",J653/H653),L653/H653))</f>
        <v/>
      </c>
    </row>
    <row r="654" ht="13.35" customHeight="1" s="162">
      <c r="B654" s="307" t="n"/>
      <c r="C654" s="307" t="n"/>
      <c r="E654" s="307" t="n"/>
      <c r="F654" s="32" t="n"/>
      <c r="G654" s="33">
        <f>IF(F654="", "", H654/F654)</f>
        <v/>
      </c>
      <c r="H654" s="33" t="n"/>
      <c r="I654" s="33" t="n"/>
      <c r="J654" s="33">
        <f>IF(I654="", "", I654*$F654)</f>
        <v/>
      </c>
      <c r="K654" s="33" t="n"/>
      <c r="L654" s="33">
        <f>IF(K654="", "", K654*$F654)</f>
        <v/>
      </c>
      <c r="M654" s="30">
        <f>IF(OR(H654="",H654=0),"",IF(K654="",IF(J654="","",J654/H654),L654/H654))</f>
        <v/>
      </c>
    </row>
    <row r="655" ht="13.35" customHeight="1" s="162">
      <c r="B655" s="307" t="n"/>
      <c r="C655" s="307" t="n"/>
      <c r="E655" s="307" t="n"/>
      <c r="F655" s="32" t="n"/>
      <c r="G655" s="33">
        <f>IF(F655="", "", H655/F655)</f>
        <v/>
      </c>
      <c r="H655" s="33" t="n"/>
      <c r="I655" s="33" t="n"/>
      <c r="J655" s="33">
        <f>IF(I655="", "", I655*$F655)</f>
        <v/>
      </c>
      <c r="K655" s="33" t="n"/>
      <c r="L655" s="33">
        <f>IF(K655="", "", K655*$F655)</f>
        <v/>
      </c>
      <c r="M655" s="30">
        <f>IF(OR(H655="",H655=0),"",IF(K655="",IF(J655="","",J655/H655),L655/H655))</f>
        <v/>
      </c>
    </row>
    <row r="656" ht="13.35" customHeight="1" s="162">
      <c r="B656" s="307" t="n"/>
      <c r="C656" s="307" t="n"/>
      <c r="E656" s="307" t="n"/>
      <c r="F656" s="32" t="n"/>
      <c r="G656" s="33">
        <f>IF(F656="", "", H656/F656)</f>
        <v/>
      </c>
      <c r="H656" s="33" t="n"/>
      <c r="I656" s="33" t="n"/>
      <c r="J656" s="33">
        <f>IF(I656="", "", I656*$F656)</f>
        <v/>
      </c>
      <c r="K656" s="33" t="n"/>
      <c r="L656" s="33">
        <f>IF(K656="", "", K656*$F656)</f>
        <v/>
      </c>
      <c r="M656" s="30">
        <f>IF(OR(H656="",H656=0),"",IF(K656="",IF(J656="","",J656/H656),L656/H656))</f>
        <v/>
      </c>
    </row>
    <row r="657" ht="13.35" customHeight="1" s="162">
      <c r="B657" s="307" t="n"/>
      <c r="C657" s="307" t="n"/>
      <c r="E657" s="307" t="n"/>
      <c r="F657" s="32" t="n"/>
      <c r="G657" s="33">
        <f>IF(F657="", "", H657/F657)</f>
        <v/>
      </c>
      <c r="H657" s="33" t="n"/>
      <c r="I657" s="33" t="n"/>
      <c r="J657" s="33">
        <f>IF(I657="", "", I657*$F657)</f>
        <v/>
      </c>
      <c r="K657" s="33" t="n"/>
      <c r="L657" s="33">
        <f>IF(K657="", "", K657*$F657)</f>
        <v/>
      </c>
      <c r="M657" s="30">
        <f>IF(OR(H657="",H657=0),"",IF(K657="",IF(J657="","",J657/H657),L657/H657))</f>
        <v/>
      </c>
    </row>
    <row r="658" ht="13.35" customHeight="1" s="162">
      <c r="B658" s="307" t="n"/>
      <c r="C658" s="307" t="n"/>
      <c r="E658" s="307" t="n"/>
      <c r="F658" s="32" t="n"/>
      <c r="G658" s="33">
        <f>IF(F658="", "", H658/F658)</f>
        <v/>
      </c>
      <c r="H658" s="33" t="n"/>
      <c r="I658" s="33" t="n"/>
      <c r="J658" s="33">
        <f>IF(I658="", "", I658*$F658)</f>
        <v/>
      </c>
      <c r="K658" s="33" t="n"/>
      <c r="L658" s="33">
        <f>IF(K658="", "", K658*$F658)</f>
        <v/>
      </c>
      <c r="M658" s="30">
        <f>IF(OR(H658="",H658=0),"",IF(K658="",IF(J658="","",J658/H658),L658/H658))</f>
        <v/>
      </c>
    </row>
    <row r="659" ht="13.35" customHeight="1" s="162">
      <c r="B659" s="307" t="n"/>
      <c r="C659" s="307" t="n"/>
      <c r="E659" s="307" t="n"/>
      <c r="F659" s="32" t="n"/>
      <c r="G659" s="33">
        <f>IF(F659="", "", H659/F659)</f>
        <v/>
      </c>
      <c r="H659" s="33" t="n"/>
      <c r="I659" s="33" t="n"/>
      <c r="J659" s="33">
        <f>IF(I659="", "", I659*$F659)</f>
        <v/>
      </c>
      <c r="K659" s="33" t="n"/>
      <c r="L659" s="33">
        <f>IF(K659="", "", K659*$F659)</f>
        <v/>
      </c>
      <c r="M659" s="30">
        <f>IF(OR(H659="",H659=0),"",IF(K659="",IF(J659="","",J659/H659),L659/H659))</f>
        <v/>
      </c>
    </row>
    <row r="660" ht="13.35" customHeight="1" s="162">
      <c r="B660" s="307" t="n"/>
      <c r="C660" s="307" t="n"/>
      <c r="E660" s="307" t="n"/>
      <c r="F660" s="32" t="n"/>
      <c r="G660" s="33">
        <f>IF(F660="", "", H660/F660)</f>
        <v/>
      </c>
      <c r="H660" s="33" t="n"/>
      <c r="I660" s="33" t="n"/>
      <c r="J660" s="33">
        <f>IF(I660="", "", I660*$F660)</f>
        <v/>
      </c>
      <c r="K660" s="33" t="n"/>
      <c r="L660" s="33">
        <f>IF(K660="", "", K660*$F660)</f>
        <v/>
      </c>
      <c r="M660" s="30">
        <f>IF(OR(H660="",H660=0),"",IF(K660="",IF(J660="","",J660/H660),L660/H660))</f>
        <v/>
      </c>
    </row>
    <row r="661" ht="13.35" customHeight="1" s="162">
      <c r="B661" s="307" t="n"/>
      <c r="C661" s="307" t="n"/>
      <c r="E661" s="307" t="n"/>
      <c r="F661" s="32" t="n"/>
      <c r="G661" s="33">
        <f>IF(F661="", "", H661/F661)</f>
        <v/>
      </c>
      <c r="H661" s="33" t="n"/>
      <c r="I661" s="33" t="n"/>
      <c r="J661" s="33">
        <f>IF(I661="", "", I661*$F661)</f>
        <v/>
      </c>
      <c r="K661" s="33" t="n"/>
      <c r="L661" s="33">
        <f>IF(K661="", "", K661*$F661)</f>
        <v/>
      </c>
      <c r="M661" s="30">
        <f>IF(OR(H661="",H661=0),"",IF(K661="",IF(J661="","",J661/H661),L661/H661))</f>
        <v/>
      </c>
    </row>
    <row r="662" ht="13.35" customHeight="1" s="162">
      <c r="B662" s="307" t="n"/>
      <c r="C662" s="307" t="n"/>
      <c r="E662" s="307" t="n"/>
      <c r="F662" s="32" t="n"/>
      <c r="G662" s="33">
        <f>IF(F662="", "", H662/F662)</f>
        <v/>
      </c>
      <c r="H662" s="33" t="n"/>
      <c r="I662" s="33" t="n"/>
      <c r="J662" s="33">
        <f>IF(I662="", "", I662*$F662)</f>
        <v/>
      </c>
      <c r="K662" s="33" t="n"/>
      <c r="L662" s="33">
        <f>IF(K662="", "", K662*$F662)</f>
        <v/>
      </c>
      <c r="M662" s="30">
        <f>IF(OR(H662="",H662=0),"",IF(K662="",IF(J662="","",J662/H662),L662/H662))</f>
        <v/>
      </c>
    </row>
    <row r="663" ht="13.35" customHeight="1" s="162">
      <c r="B663" s="307" t="n"/>
      <c r="C663" s="307" t="n"/>
      <c r="E663" s="307" t="n"/>
      <c r="F663" s="32" t="n"/>
      <c r="G663" s="33">
        <f>IF(F663="", "", H663/F663)</f>
        <v/>
      </c>
      <c r="H663" s="33" t="n"/>
      <c r="I663" s="33" t="n"/>
      <c r="J663" s="33">
        <f>IF(I663="", "", I663*$F663)</f>
        <v/>
      </c>
      <c r="K663" s="33" t="n"/>
      <c r="L663" s="33">
        <f>IF(K663="", "", K663*$F663)</f>
        <v/>
      </c>
      <c r="M663" s="30">
        <f>IF(OR(H663="",H663=0),"",IF(K663="",IF(J663="","",J663/H663),L663/H663))</f>
        <v/>
      </c>
    </row>
    <row r="664" ht="13.35" customHeight="1" s="162">
      <c r="B664" s="307" t="n"/>
      <c r="C664" s="307" t="n"/>
      <c r="E664" s="307" t="n"/>
      <c r="F664" s="32" t="n"/>
      <c r="G664" s="33">
        <f>IF(F664="", "", H664/F664)</f>
        <v/>
      </c>
      <c r="H664" s="33" t="n"/>
      <c r="I664" s="33" t="n"/>
      <c r="J664" s="33">
        <f>IF(I664="", "", I664*$F664)</f>
        <v/>
      </c>
      <c r="K664" s="33" t="n"/>
      <c r="L664" s="33">
        <f>IF(K664="", "", K664*$F664)</f>
        <v/>
      </c>
      <c r="M664" s="30">
        <f>IF(OR(H664="",H664=0),"",IF(K664="",IF(J664="","",J664/H664),L664/H664))</f>
        <v/>
      </c>
    </row>
    <row r="665" ht="13.35" customHeight="1" s="162">
      <c r="B665" s="307" t="n"/>
      <c r="C665" s="307" t="n"/>
      <c r="E665" s="307" t="n"/>
      <c r="F665" s="32" t="n"/>
      <c r="G665" s="33">
        <f>IF(F665="", "", H665/F665)</f>
        <v/>
      </c>
      <c r="H665" s="33" t="n"/>
      <c r="I665" s="33" t="n"/>
      <c r="J665" s="33">
        <f>IF(I665="", "", I665*$F665)</f>
        <v/>
      </c>
      <c r="K665" s="33" t="n"/>
      <c r="L665" s="33">
        <f>IF(K665="", "", K665*$F665)</f>
        <v/>
      </c>
      <c r="M665" s="30">
        <f>IF(OR(H665="",H665=0),"",IF(K665="",IF(J665="","",J665/H665),L665/H665))</f>
        <v/>
      </c>
    </row>
    <row r="666" ht="13.35" customHeight="1" s="162">
      <c r="B666" s="307" t="n"/>
      <c r="C666" s="307" t="n"/>
      <c r="E666" s="307" t="n"/>
      <c r="F666" s="32" t="n"/>
      <c r="G666" s="33">
        <f>IF(F666="", "", H666/F666)</f>
        <v/>
      </c>
      <c r="H666" s="33" t="n"/>
      <c r="I666" s="33" t="n"/>
      <c r="J666" s="33">
        <f>IF(I666="", "", I666*$F666)</f>
        <v/>
      </c>
      <c r="K666" s="33" t="n"/>
      <c r="L666" s="33">
        <f>IF(K666="", "", K666*$F666)</f>
        <v/>
      </c>
      <c r="M666" s="30">
        <f>IF(OR(H666="",H666=0),"",IF(K666="",IF(J666="","",J666/H666),L666/H666))</f>
        <v/>
      </c>
    </row>
    <row r="667" ht="13.35" customHeight="1" s="162">
      <c r="B667" s="42" t="n"/>
      <c r="C667" s="231" t="inlineStr">
        <is>
          <t>Total</t>
        </is>
      </c>
      <c r="D667" s="159" t="n"/>
      <c r="E667" s="42" t="n"/>
      <c r="F667" s="42" t="n"/>
      <c r="G667" s="43" t="n"/>
      <c r="H667" s="43">
        <f>IF(SUM(H653:H666)+SUM(H684:H717)=0,"",SUM(H653:H666)+SUM(H684:H717))</f>
        <v/>
      </c>
      <c r="I667" s="43" t="n"/>
      <c r="J667" s="43">
        <f>IF(SUM(J653:J666)+SUM(J684:J717)=0,"",SUM(J653:J666)+SUM(J684:J717))</f>
        <v/>
      </c>
      <c r="K667" s="43" t="n"/>
      <c r="L667" s="43">
        <f>IF(SUM(L653:L666)+SUM(L684:L717)=0,"",SUM(L653:L666)+SUM(L684:L717))</f>
        <v/>
      </c>
      <c r="M667" s="35">
        <f>IF(OR(H667="",H667=0),"",IF(L667="",IF(J667="","",J667/H667),L667/H667))</f>
        <v/>
      </c>
    </row>
    <row r="668" ht="13.35" customHeight="1" s="162">
      <c r="B668" s="188" t="inlineStr">
        <is>
          <t>Return Air Register / Inlet Airflow</t>
        </is>
      </c>
      <c r="C668" s="174" t="n"/>
      <c r="D668" s="174" t="n"/>
      <c r="E668" s="174" t="n"/>
      <c r="F668" s="173" t="n"/>
      <c r="G668" s="233" t="inlineStr">
        <is>
          <t>Design VEL</t>
        </is>
      </c>
      <c r="H668" s="194" t="inlineStr">
        <is>
          <t>Design CFM</t>
        </is>
      </c>
      <c r="I668" s="188" t="inlineStr">
        <is>
          <t>Initial</t>
        </is>
      </c>
      <c r="J668" s="173" t="n"/>
      <c r="K668" s="188" t="inlineStr">
        <is>
          <t>Final</t>
        </is>
      </c>
      <c r="L668" s="173" t="n"/>
      <c r="M668" s="188" t="inlineStr">
        <is>
          <t>%</t>
        </is>
      </c>
    </row>
    <row r="669" ht="13.35" customHeight="1" s="162">
      <c r="B669" s="153" t="inlineStr">
        <is>
          <t>No.</t>
        </is>
      </c>
      <c r="C669" s="188" t="inlineStr">
        <is>
          <t>Area Served</t>
        </is>
      </c>
      <c r="D669" s="188" t="inlineStr">
        <is>
          <t>Type</t>
        </is>
      </c>
      <c r="E669" s="188" t="inlineStr">
        <is>
          <t>Size</t>
        </is>
      </c>
      <c r="F669" s="188" t="inlineStr">
        <is>
          <t>Ak</t>
        </is>
      </c>
      <c r="G669" s="440" t="n"/>
      <c r="H669" s="440" t="n"/>
      <c r="I669" s="188" t="inlineStr">
        <is>
          <t>VEL</t>
        </is>
      </c>
      <c r="J669" s="188" t="inlineStr">
        <is>
          <t>CFM</t>
        </is>
      </c>
      <c r="K669" s="188" t="inlineStr">
        <is>
          <t>VEL</t>
        </is>
      </c>
      <c r="L669" s="188" t="inlineStr">
        <is>
          <t>CFM</t>
        </is>
      </c>
      <c r="M669" s="440" t="n"/>
    </row>
    <row r="670" ht="13.35" customHeight="1" s="162">
      <c r="B670" s="31" t="n"/>
      <c r="C670" s="31" t="n"/>
      <c r="E670" s="31" t="n"/>
      <c r="F670" s="32" t="n"/>
      <c r="G670" s="33">
        <f>IF(F670="", "", H670/F670)</f>
        <v/>
      </c>
      <c r="H670" s="33">
        <f>IF(H667="","",H667-N(H675))</f>
        <v/>
      </c>
      <c r="I670" s="33" t="n"/>
      <c r="J670" s="33">
        <f>IF(I670="", "", I670*$F670)</f>
        <v/>
      </c>
      <c r="K670" s="33" t="n"/>
      <c r="L670" s="33">
        <f>IF(L675="","",L667-N(L675))</f>
        <v/>
      </c>
      <c r="M670" s="30">
        <f>IF(OR(H670="",H670=0),"",IF(K670="",IF(J670="","",J670/H670),L670/H670))</f>
        <v/>
      </c>
    </row>
    <row r="671" ht="13.35" customHeight="1" s="162">
      <c r="B671" s="31" t="n"/>
      <c r="C671" s="31" t="n"/>
      <c r="E671" s="31" t="n"/>
      <c r="F671" s="32" t="n"/>
      <c r="G671" s="33">
        <f>IF(F671="", "", H671/F671)</f>
        <v/>
      </c>
      <c r="H671" s="33" t="n"/>
      <c r="I671" s="33" t="n"/>
      <c r="J671" s="33">
        <f>IF(I671="", "", I671*$F671)</f>
        <v/>
      </c>
      <c r="K671" s="33" t="n"/>
      <c r="L671" s="33">
        <f>IF(K671="", "", K671*$F671)</f>
        <v/>
      </c>
      <c r="M671" s="30">
        <f>IF(OR(H671="",H671=0),"",IF(K671="",IF(J671="","",J671/H671),L671/H671))</f>
        <v/>
      </c>
    </row>
    <row r="672" ht="13.35" customHeight="1" s="162">
      <c r="B672" s="42" t="n"/>
      <c r="C672" s="231" t="inlineStr">
        <is>
          <t>Total</t>
        </is>
      </c>
      <c r="D672" s="159" t="n"/>
      <c r="E672" s="42" t="n"/>
      <c r="F672" s="42" t="n"/>
      <c r="G672" s="43" t="n"/>
      <c r="H672" s="43">
        <f>IF(SUM(H670:H671)+SUM(H721:H724)=0,"",SUM(H670:H671)+SUM(H721:H724))</f>
        <v/>
      </c>
      <c r="I672" s="42" t="n"/>
      <c r="J672" s="43">
        <f>IF(SUM(J670:J671)+SUM(J721:J724)=0,"",SUM(J670:J671)+SUM(J721:J724))</f>
        <v/>
      </c>
      <c r="K672" s="42" t="n"/>
      <c r="L672" s="43">
        <f>IF(SUM(L670:L671)+SUM(L721:L724)=0,"",SUM(L670:L671)+SUM(L721:L724))</f>
        <v/>
      </c>
      <c r="M672" s="35">
        <f>IF(OR(H672="",H672=0),"",IF(L672="",IF(J672="","",J672/H672),L672/H672))</f>
        <v/>
      </c>
    </row>
    <row r="673" ht="13.35" customHeight="1" s="162">
      <c r="B673" s="188" t="inlineStr">
        <is>
          <t>Outside Air Inlet / Duct Airflow</t>
        </is>
      </c>
      <c r="C673" s="174" t="n"/>
      <c r="D673" s="174" t="n"/>
      <c r="E673" s="174" t="n"/>
      <c r="F673" s="173" t="n"/>
      <c r="G673" s="233" t="inlineStr">
        <is>
          <t>Design VEL</t>
        </is>
      </c>
      <c r="H673" s="194" t="inlineStr">
        <is>
          <t>Design CFM</t>
        </is>
      </c>
      <c r="I673" s="188" t="inlineStr">
        <is>
          <t>Initial</t>
        </is>
      </c>
      <c r="J673" s="173" t="n"/>
      <c r="K673" s="188" t="inlineStr">
        <is>
          <t>Final</t>
        </is>
      </c>
      <c r="L673" s="173" t="n"/>
      <c r="M673" s="188" t="inlineStr">
        <is>
          <t>%</t>
        </is>
      </c>
    </row>
    <row r="674" ht="13.35" customHeight="1" s="162">
      <c r="B674" s="153" t="inlineStr">
        <is>
          <t>No.</t>
        </is>
      </c>
      <c r="C674" s="188" t="inlineStr">
        <is>
          <t>Area Served</t>
        </is>
      </c>
      <c r="D674" s="188" t="inlineStr">
        <is>
          <t>Type</t>
        </is>
      </c>
      <c r="E674" s="188" t="inlineStr">
        <is>
          <t>Size</t>
        </is>
      </c>
      <c r="F674" s="188" t="inlineStr">
        <is>
          <t>Ak</t>
        </is>
      </c>
      <c r="G674" s="440" t="n"/>
      <c r="H674" s="440" t="n"/>
      <c r="I674" s="188" t="inlineStr">
        <is>
          <t>VEL</t>
        </is>
      </c>
      <c r="J674" s="188" t="inlineStr">
        <is>
          <t>CFM</t>
        </is>
      </c>
      <c r="K674" s="188" t="inlineStr">
        <is>
          <t>VEL</t>
        </is>
      </c>
      <c r="L674" s="188" t="inlineStr">
        <is>
          <t>CFM</t>
        </is>
      </c>
      <c r="M674" s="440" t="n"/>
    </row>
    <row r="675" ht="13.35" customHeight="1" s="162">
      <c r="B675" s="31" t="n"/>
      <c r="C675" s="31" t="n"/>
      <c r="E675" s="31" t="n"/>
      <c r="F675" s="32" t="n"/>
      <c r="G675" s="33">
        <f>IF(F675="", "", H675/F675)</f>
        <v/>
      </c>
      <c r="H675" s="33" t="n"/>
      <c r="I675" s="33" t="n"/>
      <c r="J675" s="33">
        <f>IF(I675="", "", I675*$F675)</f>
        <v/>
      </c>
      <c r="K675" s="33" t="n"/>
      <c r="L675" s="33">
        <f>IF(K675="", "", K675*$F675)</f>
        <v/>
      </c>
      <c r="M675" s="30">
        <f>IF(OR(H675="",H675=0),"",IF(K675="",IF(J675="","",J675/H675),L675/H675))</f>
        <v/>
      </c>
    </row>
    <row r="676" ht="13.35" customHeight="1" s="162">
      <c r="B676" s="188" t="inlineStr">
        <is>
          <t>Remarks</t>
        </is>
      </c>
      <c r="C676" s="173" t="n"/>
      <c r="D676" s="15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Entry}'!B13="","",'{Equipment Data Entry}'!B13)</f>
        <v/>
      </c>
      <c r="E680" s="418" t="n"/>
      <c r="F680" s="403" t="n"/>
      <c r="G680" s="200" t="inlineStr">
        <is>
          <t>Service</t>
        </is>
      </c>
      <c r="H680" s="403" t="n"/>
      <c r="I680" s="210">
        <f>IF('{Equipment Data Entry}'!C13="","",'{Equipment Data Entry}'!C13)</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H684/F684)</f>
        <v/>
      </c>
      <c r="H684" s="33" t="n"/>
      <c r="I684" s="33" t="n"/>
      <c r="J684" s="33">
        <f>IF(I684="", "", I684*$F684)</f>
        <v/>
      </c>
      <c r="K684" s="33" t="n"/>
      <c r="L684" s="33">
        <f>IF(K684="", "", K684*$F684)</f>
        <v/>
      </c>
      <c r="M684" s="30">
        <f>IF(OR(H684="",H684=0),"",IF(K684="",IF(J684="","",J684/H684),L684/H684))</f>
        <v/>
      </c>
    </row>
    <row r="685" ht="13.35" customHeight="1" s="162">
      <c r="B685" s="307" t="n"/>
      <c r="C685" s="307" t="n"/>
      <c r="E685" s="307" t="n"/>
      <c r="F685" s="32" t="n"/>
      <c r="G685" s="33">
        <f>IF(F685="", "", H685/F685)</f>
        <v/>
      </c>
      <c r="H685" s="33" t="n"/>
      <c r="I685" s="33" t="n"/>
      <c r="J685" s="33">
        <f>IF(I685="", "", I685*$F685)</f>
        <v/>
      </c>
      <c r="K685" s="33" t="n"/>
      <c r="L685" s="33">
        <f>IF(K685="", "", K685*$F685)</f>
        <v/>
      </c>
      <c r="M685" s="30">
        <f>IF(OR(H685="",H685=0),"",IF(K685="",IF(J685="","",J685/H685),L685/H685))</f>
        <v/>
      </c>
    </row>
    <row r="686" ht="13.35" customHeight="1" s="162">
      <c r="B686" s="307" t="n"/>
      <c r="C686" s="307" t="n"/>
      <c r="E686" s="307" t="n"/>
      <c r="F686" s="32" t="n"/>
      <c r="G686" s="33">
        <f>IF(F686="", "", H686/F686)</f>
        <v/>
      </c>
      <c r="H686" s="33" t="n"/>
      <c r="I686" s="33" t="n"/>
      <c r="J686" s="33">
        <f>IF(I686="", "", I686*$F686)</f>
        <v/>
      </c>
      <c r="K686" s="33" t="n"/>
      <c r="L686" s="33">
        <f>IF(K686="", "", K686*$F686)</f>
        <v/>
      </c>
      <c r="M686" s="30">
        <f>IF(OR(H686="",H686=0),"",IF(K686="",IF(J686="","",J686/H686),L686/H686))</f>
        <v/>
      </c>
    </row>
    <row r="687" ht="13.35" customHeight="1" s="162">
      <c r="B687" s="307" t="n"/>
      <c r="C687" s="307" t="n"/>
      <c r="E687" s="307" t="n"/>
      <c r="F687" s="32" t="n"/>
      <c r="G687" s="33">
        <f>IF(F687="", "", H687/F687)</f>
        <v/>
      </c>
      <c r="H687" s="33" t="n"/>
      <c r="I687" s="33" t="n"/>
      <c r="J687" s="33">
        <f>IF(I687="", "", I687*$F687)</f>
        <v/>
      </c>
      <c r="K687" s="33" t="n"/>
      <c r="L687" s="33">
        <f>IF(K687="", "", K687*$F687)</f>
        <v/>
      </c>
      <c r="M687" s="30">
        <f>IF(OR(H687="",H687=0),"",IF(K687="",IF(J687="","",J687/H687),L687/H687))</f>
        <v/>
      </c>
    </row>
    <row r="688" ht="13.35" customHeight="1" s="162">
      <c r="B688" s="307" t="n"/>
      <c r="C688" s="307" t="n"/>
      <c r="E688" s="307" t="n"/>
      <c r="F688" s="32" t="n"/>
      <c r="G688" s="33">
        <f>IF(F688="", "", H688/F688)</f>
        <v/>
      </c>
      <c r="H688" s="33" t="n"/>
      <c r="I688" s="33" t="n"/>
      <c r="J688" s="33">
        <f>IF(I688="", "", I688*$F688)</f>
        <v/>
      </c>
      <c r="K688" s="33" t="n"/>
      <c r="L688" s="33">
        <f>IF(K688="", "", K688*$F688)</f>
        <v/>
      </c>
      <c r="M688" s="30">
        <f>IF(OR(H688="",H688=0),"",IF(K688="",IF(J688="","",J688/H688),L688/H688))</f>
        <v/>
      </c>
    </row>
    <row r="689" ht="13.35" customHeight="1" s="162">
      <c r="B689" s="307" t="n"/>
      <c r="C689" s="307" t="n"/>
      <c r="E689" s="307" t="n"/>
      <c r="F689" s="32" t="n"/>
      <c r="G689" s="33">
        <f>IF(F689="", "", H689/F689)</f>
        <v/>
      </c>
      <c r="H689" s="33" t="n"/>
      <c r="I689" s="33" t="n"/>
      <c r="J689" s="33">
        <f>IF(I689="", "", I689*$F689)</f>
        <v/>
      </c>
      <c r="K689" s="33" t="n"/>
      <c r="L689" s="33">
        <f>IF(K689="", "", K689*$F689)</f>
        <v/>
      </c>
      <c r="M689" s="30">
        <f>IF(OR(H689="",H689=0),"",IF(K689="",IF(J689="","",J689/H689),L689/H689))</f>
        <v/>
      </c>
    </row>
    <row r="690" ht="13.35" customHeight="1" s="162">
      <c r="B690" s="307" t="n"/>
      <c r="C690" s="307" t="n"/>
      <c r="E690" s="307" t="n"/>
      <c r="F690" s="32" t="n"/>
      <c r="G690" s="33">
        <f>IF(F690="", "", H690/F690)</f>
        <v/>
      </c>
      <c r="H690" s="33" t="n"/>
      <c r="I690" s="33" t="n"/>
      <c r="J690" s="33">
        <f>IF(I690="", "", I690*$F690)</f>
        <v/>
      </c>
      <c r="K690" s="33" t="n"/>
      <c r="L690" s="33">
        <f>IF(K690="", "", K690*$F690)</f>
        <v/>
      </c>
      <c r="M690" s="30">
        <f>IF(OR(H690="",H690=0),"",IF(K690="",IF(J690="","",J690/H690),L690/H690))</f>
        <v/>
      </c>
    </row>
    <row r="691" ht="13.35" customHeight="1" s="162">
      <c r="B691" s="307" t="n"/>
      <c r="C691" s="307" t="n"/>
      <c r="E691" s="307" t="n"/>
      <c r="F691" s="32" t="n"/>
      <c r="G691" s="33">
        <f>IF(F691="", "", H691/F691)</f>
        <v/>
      </c>
      <c r="H691" s="33" t="n"/>
      <c r="I691" s="33" t="n"/>
      <c r="J691" s="33">
        <f>IF(I691="", "", I691*$F691)</f>
        <v/>
      </c>
      <c r="K691" s="33" t="n"/>
      <c r="L691" s="33">
        <f>IF(K691="", "", K691*$F691)</f>
        <v/>
      </c>
      <c r="M691" s="30">
        <f>IF(OR(H691="",H691=0),"",IF(K691="",IF(J691="","",J691/H691),L691/H691))</f>
        <v/>
      </c>
    </row>
    <row r="692" ht="13.35" customHeight="1" s="162">
      <c r="B692" s="307" t="n"/>
      <c r="C692" s="307" t="n"/>
      <c r="E692" s="307" t="n"/>
      <c r="F692" s="32" t="n"/>
      <c r="G692" s="33">
        <f>IF(F692="", "", H692/F692)</f>
        <v/>
      </c>
      <c r="H692" s="33" t="n"/>
      <c r="I692" s="33" t="n"/>
      <c r="J692" s="33">
        <f>IF(I692="", "", I692*$F692)</f>
        <v/>
      </c>
      <c r="K692" s="33" t="n"/>
      <c r="L692" s="33">
        <f>IF(K692="", "", K692*$F692)</f>
        <v/>
      </c>
      <c r="M692" s="30">
        <f>IF(OR(H692="",H692=0),"",IF(K692="",IF(J692="","",J692/H692),L692/H692))</f>
        <v/>
      </c>
    </row>
    <row r="693" ht="13.35" customHeight="1" s="162">
      <c r="B693" s="307" t="n"/>
      <c r="C693" s="307" t="n"/>
      <c r="E693" s="307" t="n"/>
      <c r="F693" s="32" t="n"/>
      <c r="G693" s="33">
        <f>IF(F693="", "", H693/F693)</f>
        <v/>
      </c>
      <c r="H693" s="33" t="n"/>
      <c r="I693" s="33" t="n"/>
      <c r="J693" s="33">
        <f>IF(I693="", "", I693*$F693)</f>
        <v/>
      </c>
      <c r="K693" s="33" t="n"/>
      <c r="L693" s="33">
        <f>IF(K693="", "", K693*$F693)</f>
        <v/>
      </c>
      <c r="M693" s="30">
        <f>IF(OR(H693="",H693=0),"",IF(K693="",IF(J693="","",J693/H693),L693/H693))</f>
        <v/>
      </c>
    </row>
    <row r="694" ht="13.35" customHeight="1" s="162">
      <c r="B694" s="307" t="n"/>
      <c r="C694" s="307" t="n"/>
      <c r="E694" s="307" t="n"/>
      <c r="F694" s="32" t="n"/>
      <c r="G694" s="33">
        <f>IF(F694="", "", H694/F694)</f>
        <v/>
      </c>
      <c r="H694" s="33" t="n"/>
      <c r="I694" s="33" t="n"/>
      <c r="J694" s="33">
        <f>IF(I694="", "", I694*$F694)</f>
        <v/>
      </c>
      <c r="K694" s="33" t="n"/>
      <c r="L694" s="33">
        <f>IF(K694="", "", K694*$F694)</f>
        <v/>
      </c>
      <c r="M694" s="30">
        <f>IF(OR(H694="",H694=0),"",IF(K694="",IF(J694="","",J694/H694),L694/H694))</f>
        <v/>
      </c>
    </row>
    <row r="695" ht="13.35" customHeight="1" s="162">
      <c r="B695" s="307" t="n"/>
      <c r="C695" s="307" t="n"/>
      <c r="E695" s="307" t="n"/>
      <c r="F695" s="32" t="n"/>
      <c r="G695" s="33">
        <f>IF(F695="", "", H695/F695)</f>
        <v/>
      </c>
      <c r="H695" s="33" t="n"/>
      <c r="I695" s="33" t="n"/>
      <c r="J695" s="33">
        <f>IF(I695="", "", I695*$F695)</f>
        <v/>
      </c>
      <c r="K695" s="33" t="n"/>
      <c r="L695" s="33">
        <f>IF(K695="", "", K695*$F695)</f>
        <v/>
      </c>
      <c r="M695" s="30">
        <f>IF(OR(H695="",H695=0),"",IF(K695="",IF(J695="","",J695/H695),L695/H695))</f>
        <v/>
      </c>
    </row>
    <row r="696" ht="13.35" customHeight="1" s="162">
      <c r="B696" s="307" t="n"/>
      <c r="C696" s="307" t="n"/>
      <c r="E696" s="307" t="n"/>
      <c r="F696" s="32" t="n"/>
      <c r="G696" s="33">
        <f>IF(F696="", "", H696/F696)</f>
        <v/>
      </c>
      <c r="H696" s="33" t="n"/>
      <c r="I696" s="33" t="n"/>
      <c r="J696" s="33">
        <f>IF(I696="", "", I696*$F696)</f>
        <v/>
      </c>
      <c r="K696" s="33" t="n"/>
      <c r="L696" s="33">
        <f>IF(K696="", "", K696*$F696)</f>
        <v/>
      </c>
      <c r="M696" s="30">
        <f>IF(OR(H696="",H696=0),"",IF(K696="",IF(J696="","",J696/H696),L696/H696))</f>
        <v/>
      </c>
    </row>
    <row r="697" ht="13.35" customHeight="1" s="162">
      <c r="B697" s="307" t="n"/>
      <c r="C697" s="307" t="n"/>
      <c r="E697" s="307" t="n"/>
      <c r="F697" s="32" t="n"/>
      <c r="G697" s="33">
        <f>IF(F697="", "", H697/F697)</f>
        <v/>
      </c>
      <c r="H697" s="33" t="n"/>
      <c r="I697" s="33" t="n"/>
      <c r="J697" s="33">
        <f>IF(I697="", "", I697*$F697)</f>
        <v/>
      </c>
      <c r="K697" s="33" t="n"/>
      <c r="L697" s="33">
        <f>IF(K697="", "", K697*$F697)</f>
        <v/>
      </c>
      <c r="M697" s="30">
        <f>IF(OR(H697="",H697=0),"",IF(K697="",IF(J697="","",J697/H697),L697/H697))</f>
        <v/>
      </c>
    </row>
    <row r="698" ht="13.35" customHeight="1" s="162">
      <c r="B698" s="307" t="n"/>
      <c r="C698" s="307" t="n"/>
      <c r="E698" s="307" t="n"/>
      <c r="F698" s="32" t="n"/>
      <c r="G698" s="33">
        <f>IF(F698="", "", H698/F698)</f>
        <v/>
      </c>
      <c r="H698" s="33" t="n"/>
      <c r="I698" s="33" t="n"/>
      <c r="J698" s="33">
        <f>IF(I698="", "", I698*$F698)</f>
        <v/>
      </c>
      <c r="K698" s="33" t="n"/>
      <c r="L698" s="33">
        <f>IF(K698="", "", K698*$F698)</f>
        <v/>
      </c>
      <c r="M698" s="30">
        <f>IF(OR(H698="",H698=0),"",IF(K698="",IF(J698="","",J698/H698),L698/H698))</f>
        <v/>
      </c>
    </row>
    <row r="699" ht="13.35" customHeight="1" s="162">
      <c r="B699" s="307" t="n"/>
      <c r="C699" s="307" t="n"/>
      <c r="E699" s="307" t="n"/>
      <c r="F699" s="32" t="n"/>
      <c r="G699" s="33">
        <f>IF(F699="", "", H699/F699)</f>
        <v/>
      </c>
      <c r="H699" s="33" t="n"/>
      <c r="I699" s="33" t="n"/>
      <c r="J699" s="33">
        <f>IF(I699="", "", I699*$F699)</f>
        <v/>
      </c>
      <c r="K699" s="33" t="n"/>
      <c r="L699" s="33">
        <f>IF(K699="", "", K699*$F699)</f>
        <v/>
      </c>
      <c r="M699" s="30">
        <f>IF(OR(H699="",H699=0),"",IF(K699="",IF(J699="","",J699/H699),L699/H699))</f>
        <v/>
      </c>
    </row>
    <row r="700" ht="13.35" customHeight="1" s="162">
      <c r="B700" s="307" t="n"/>
      <c r="C700" s="307" t="n"/>
      <c r="E700" s="307" t="n"/>
      <c r="F700" s="32" t="n"/>
      <c r="G700" s="33">
        <f>IF(F700="", "", H700/F700)</f>
        <v/>
      </c>
      <c r="H700" s="33" t="n"/>
      <c r="I700" s="33" t="n"/>
      <c r="J700" s="33">
        <f>IF(I700="", "", I700*$F700)</f>
        <v/>
      </c>
      <c r="K700" s="33" t="n"/>
      <c r="L700" s="33">
        <f>IF(K700="", "", K700*$F700)</f>
        <v/>
      </c>
      <c r="M700" s="30">
        <f>IF(OR(H700="",H700=0),"",IF(K700="",IF(J700="","",J700/H700),L700/H700))</f>
        <v/>
      </c>
    </row>
    <row r="701" ht="13.35" customHeight="1" s="162">
      <c r="B701" s="307" t="n"/>
      <c r="C701" s="307" t="n"/>
      <c r="E701" s="307" t="n"/>
      <c r="F701" s="32" t="n"/>
      <c r="G701" s="33">
        <f>IF(F701="", "", H701/F701)</f>
        <v/>
      </c>
      <c r="H701" s="33" t="n"/>
      <c r="I701" s="33" t="n"/>
      <c r="J701" s="33">
        <f>IF(I701="", "", I701*$F701)</f>
        <v/>
      </c>
      <c r="K701" s="33" t="n"/>
      <c r="L701" s="33">
        <f>IF(K701="", "", K701*$F701)</f>
        <v/>
      </c>
      <c r="M701" s="30">
        <f>IF(OR(H701="",H701=0),"",IF(K701="",IF(J701="","",J701/H701),L701/H701))</f>
        <v/>
      </c>
    </row>
    <row r="702" ht="13.35" customHeight="1" s="162">
      <c r="B702" s="307" t="n"/>
      <c r="C702" s="307" t="n"/>
      <c r="E702" s="307" t="n"/>
      <c r="F702" s="32" t="n"/>
      <c r="G702" s="33">
        <f>IF(F702="", "", H702/F702)</f>
        <v/>
      </c>
      <c r="H702" s="33" t="n"/>
      <c r="I702" s="33" t="n"/>
      <c r="J702" s="33">
        <f>IF(I702="", "", I702*$F702)</f>
        <v/>
      </c>
      <c r="K702" s="33" t="n"/>
      <c r="L702" s="33">
        <f>IF(K702="", "", K702*$F702)</f>
        <v/>
      </c>
      <c r="M702" s="30">
        <f>IF(OR(H702="",H702=0),"",IF(K702="",IF(J702="","",J702/H702),L702/H702))</f>
        <v/>
      </c>
    </row>
    <row r="703" ht="13.35" customHeight="1" s="162">
      <c r="B703" s="307" t="n"/>
      <c r="C703" s="307" t="n"/>
      <c r="E703" s="307" t="n"/>
      <c r="F703" s="32" t="n"/>
      <c r="G703" s="33">
        <f>IF(F703="", "", H703/F703)</f>
        <v/>
      </c>
      <c r="H703" s="33" t="n"/>
      <c r="I703" s="33" t="n"/>
      <c r="J703" s="33">
        <f>IF(I703="", "", I703*$F703)</f>
        <v/>
      </c>
      <c r="K703" s="33" t="n"/>
      <c r="L703" s="33">
        <f>IF(K703="", "", K703*$F703)</f>
        <v/>
      </c>
      <c r="M703" s="30">
        <f>IF(OR(H703="",H703=0),"",IF(K703="",IF(J703="","",J703/H703),L703/H703))</f>
        <v/>
      </c>
    </row>
    <row r="704" ht="13.35" customHeight="1" s="162">
      <c r="B704" s="307" t="n"/>
      <c r="C704" s="307" t="n"/>
      <c r="E704" s="307" t="n"/>
      <c r="F704" s="32" t="n"/>
      <c r="G704" s="33">
        <f>IF(F704="", "", H704/F704)</f>
        <v/>
      </c>
      <c r="H704" s="33" t="n"/>
      <c r="I704" s="33" t="n"/>
      <c r="J704" s="33">
        <f>IF(I704="", "", I704*$F704)</f>
        <v/>
      </c>
      <c r="K704" s="33" t="n"/>
      <c r="L704" s="33">
        <f>IF(K704="", "", K704*$F704)</f>
        <v/>
      </c>
      <c r="M704" s="30">
        <f>IF(OR(H704="",H704=0),"",IF(K704="",IF(J704="","",J704/H704),L704/H704))</f>
        <v/>
      </c>
    </row>
    <row r="705" ht="13.35" customHeight="1" s="162">
      <c r="B705" s="307" t="n"/>
      <c r="C705" s="307" t="n"/>
      <c r="E705" s="307" t="n"/>
      <c r="F705" s="32" t="n"/>
      <c r="G705" s="33">
        <f>IF(F705="", "", H705/F705)</f>
        <v/>
      </c>
      <c r="H705" s="33" t="n"/>
      <c r="I705" s="33" t="n"/>
      <c r="J705" s="33">
        <f>IF(I705="", "", I705*$F705)</f>
        <v/>
      </c>
      <c r="K705" s="33" t="n"/>
      <c r="L705" s="33">
        <f>IF(K705="", "", K705*$F705)</f>
        <v/>
      </c>
      <c r="M705" s="30">
        <f>IF(OR(H705="",H705=0),"",IF(K705="",IF(J705="","",J705/H705),L705/H705))</f>
        <v/>
      </c>
    </row>
    <row r="706" ht="13.35" customHeight="1" s="162">
      <c r="B706" s="307" t="n"/>
      <c r="C706" s="307" t="n"/>
      <c r="E706" s="307" t="n"/>
      <c r="F706" s="32" t="n"/>
      <c r="G706" s="33">
        <f>IF(F706="", "", H706/F706)</f>
        <v/>
      </c>
      <c r="H706" s="33" t="n"/>
      <c r="I706" s="33" t="n"/>
      <c r="J706" s="33">
        <f>IF(I706="", "", I706*$F706)</f>
        <v/>
      </c>
      <c r="K706" s="33" t="n"/>
      <c r="L706" s="33">
        <f>IF(K706="", "", K706*$F706)</f>
        <v/>
      </c>
      <c r="M706" s="30">
        <f>IF(OR(H706="",H706=0),"",IF(K706="",IF(J706="","",J706/H706),L706/H706))</f>
        <v/>
      </c>
    </row>
    <row r="707" ht="13.35" customHeight="1" s="162">
      <c r="B707" s="307" t="n"/>
      <c r="C707" s="307" t="n"/>
      <c r="E707" s="307" t="n"/>
      <c r="F707" s="32" t="n"/>
      <c r="G707" s="33">
        <f>IF(F707="", "", H707/F707)</f>
        <v/>
      </c>
      <c r="H707" s="33" t="n"/>
      <c r="I707" s="33" t="n"/>
      <c r="J707" s="33">
        <f>IF(I707="", "", I707*$F707)</f>
        <v/>
      </c>
      <c r="K707" s="33" t="n"/>
      <c r="L707" s="33">
        <f>IF(K707="", "", K707*$F707)</f>
        <v/>
      </c>
      <c r="M707" s="30">
        <f>IF(OR(H707="",H707=0),"",IF(K707="",IF(J707="","",J707/H707),L707/H707))</f>
        <v/>
      </c>
    </row>
    <row r="708" ht="13.35" customHeight="1" s="162">
      <c r="B708" s="307" t="n"/>
      <c r="C708" s="307" t="n"/>
      <c r="E708" s="307" t="n"/>
      <c r="F708" s="32" t="n"/>
      <c r="G708" s="33">
        <f>IF(F708="", "", H708/F708)</f>
        <v/>
      </c>
      <c r="H708" s="33" t="n"/>
      <c r="I708" s="33" t="n"/>
      <c r="J708" s="33">
        <f>IF(I708="", "", I708*$F708)</f>
        <v/>
      </c>
      <c r="K708" s="33" t="n"/>
      <c r="L708" s="33">
        <f>IF(K708="", "", K708*$F708)</f>
        <v/>
      </c>
      <c r="M708" s="30">
        <f>IF(OR(H708="",H708=0),"",IF(K708="",IF(J708="","",J708/H708),L708/H708))</f>
        <v/>
      </c>
    </row>
    <row r="709" ht="13.35" customHeight="1" s="162">
      <c r="B709" s="307" t="n"/>
      <c r="C709" s="307" t="n"/>
      <c r="E709" s="307" t="n"/>
      <c r="F709" s="32" t="n"/>
      <c r="G709" s="33">
        <f>IF(F709="", "", H709/F709)</f>
        <v/>
      </c>
      <c r="H709" s="33" t="n"/>
      <c r="I709" s="33" t="n"/>
      <c r="J709" s="33">
        <f>IF(I709="", "", I709*$F709)</f>
        <v/>
      </c>
      <c r="K709" s="33" t="n"/>
      <c r="L709" s="33">
        <f>IF(K709="", "", K709*$F709)</f>
        <v/>
      </c>
      <c r="M709" s="30">
        <f>IF(OR(H709="",H709=0),"",IF(K709="",IF(J709="","",J709/H709),L709/H709))</f>
        <v/>
      </c>
    </row>
    <row r="710" ht="13.35" customHeight="1" s="162">
      <c r="B710" s="307" t="n"/>
      <c r="C710" s="307" t="n"/>
      <c r="E710" s="307" t="n"/>
      <c r="F710" s="32" t="n"/>
      <c r="G710" s="33">
        <f>IF(F710="", "", H710/F710)</f>
        <v/>
      </c>
      <c r="H710" s="33" t="n"/>
      <c r="I710" s="33" t="n"/>
      <c r="J710" s="33">
        <f>IF(I710="", "", I710*$F710)</f>
        <v/>
      </c>
      <c r="K710" s="33" t="n"/>
      <c r="L710" s="33">
        <f>IF(K710="", "", K710*$F710)</f>
        <v/>
      </c>
      <c r="M710" s="30">
        <f>IF(OR(H710="",H710=0),"",IF(K710="",IF(J710="","",J710/H710),L710/H710))</f>
        <v/>
      </c>
    </row>
    <row r="711" ht="13.35" customHeight="1" s="162">
      <c r="B711" s="307" t="n"/>
      <c r="C711" s="307" t="n"/>
      <c r="E711" s="307" t="n"/>
      <c r="F711" s="32" t="n"/>
      <c r="G711" s="33">
        <f>IF(F711="", "", H711/F711)</f>
        <v/>
      </c>
      <c r="H711" s="33" t="n"/>
      <c r="I711" s="33" t="n"/>
      <c r="J711" s="33">
        <f>IF(I711="", "", I711*$F711)</f>
        <v/>
      </c>
      <c r="K711" s="33" t="n"/>
      <c r="L711" s="33">
        <f>IF(K711="", "", K711*$F711)</f>
        <v/>
      </c>
      <c r="M711" s="30">
        <f>IF(OR(H711="",H711=0),"",IF(K711="",IF(J711="","",J711/H711),L711/H711))</f>
        <v/>
      </c>
    </row>
    <row r="712" ht="13.35" customHeight="1" s="162">
      <c r="B712" s="307" t="n"/>
      <c r="C712" s="307" t="n"/>
      <c r="E712" s="307" t="n"/>
      <c r="F712" s="32" t="n"/>
      <c r="G712" s="33">
        <f>IF(F712="", "", H712/F712)</f>
        <v/>
      </c>
      <c r="H712" s="33" t="n"/>
      <c r="I712" s="33" t="n"/>
      <c r="J712" s="33">
        <f>IF(I712="", "", I712*$F712)</f>
        <v/>
      </c>
      <c r="K712" s="33" t="n"/>
      <c r="L712" s="33">
        <f>IF(K712="", "", K712*$F712)</f>
        <v/>
      </c>
      <c r="M712" s="30">
        <f>IF(OR(H712="",H712=0),"",IF(K712="",IF(J712="","",J712/H712),L712/H712))</f>
        <v/>
      </c>
    </row>
    <row r="713" ht="13.35" customHeight="1" s="162">
      <c r="B713" s="307" t="n"/>
      <c r="C713" s="307" t="n"/>
      <c r="E713" s="307" t="n"/>
      <c r="F713" s="32" t="n"/>
      <c r="G713" s="33">
        <f>IF(F713="", "", H713/F713)</f>
        <v/>
      </c>
      <c r="H713" s="33" t="n"/>
      <c r="I713" s="33" t="n"/>
      <c r="J713" s="33">
        <f>IF(I713="", "", I713*$F713)</f>
        <v/>
      </c>
      <c r="K713" s="33" t="n"/>
      <c r="L713" s="33">
        <f>IF(K713="", "", K713*$F713)</f>
        <v/>
      </c>
      <c r="M713" s="30">
        <f>IF(OR(H713="",H713=0),"",IF(K713="",IF(J713="","",J713/H713),L713/H713))</f>
        <v/>
      </c>
    </row>
    <row r="714" ht="13.35" customHeight="1" s="162">
      <c r="B714" s="307" t="n"/>
      <c r="C714" s="307" t="n"/>
      <c r="E714" s="307" t="n"/>
      <c r="F714" s="32" t="n"/>
      <c r="G714" s="33">
        <f>IF(F714="", "", H714/F714)</f>
        <v/>
      </c>
      <c r="H714" s="33" t="n"/>
      <c r="I714" s="33" t="n"/>
      <c r="J714" s="33">
        <f>IF(I714="", "", I714*$F714)</f>
        <v/>
      </c>
      <c r="K714" s="33" t="n"/>
      <c r="L714" s="33">
        <f>IF(K714="", "", K714*$F714)</f>
        <v/>
      </c>
      <c r="M714" s="30">
        <f>IF(OR(H714="",H714=0),"",IF(K714="",IF(J714="","",J714/H714),L714/H714))</f>
        <v/>
      </c>
    </row>
    <row r="715" ht="13.35" customHeight="1" s="162">
      <c r="B715" s="307" t="n"/>
      <c r="C715" s="307" t="n"/>
      <c r="E715" s="307" t="n"/>
      <c r="F715" s="32" t="n"/>
      <c r="G715" s="33">
        <f>IF(F715="", "", H715/F715)</f>
        <v/>
      </c>
      <c r="H715" s="33" t="n"/>
      <c r="I715" s="33" t="n"/>
      <c r="J715" s="33">
        <f>IF(I715="", "", I715*$F715)</f>
        <v/>
      </c>
      <c r="K715" s="33" t="n"/>
      <c r="L715" s="33">
        <f>IF(K715="", "", K715*$F715)</f>
        <v/>
      </c>
      <c r="M715" s="30">
        <f>IF(OR(H715="",H715=0),"",IF(K715="",IF(J715="","",J715/H715),L715/H715))</f>
        <v/>
      </c>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row>
    <row r="718" ht="13.35" customHeight="1" s="162">
      <c r="B718" s="42" t="n"/>
      <c r="C718" s="231" t="inlineStr">
        <is>
          <t>Subtotal (this page)</t>
        </is>
      </c>
      <c r="D718" s="159" t="n"/>
      <c r="E718" s="42" t="n"/>
      <c r="F718" s="42" t="n"/>
      <c r="G718" s="43" t="n"/>
      <c r="H718" s="43">
        <f>IF(SUM(H684:H717)=0,"",SUM(H684:H717))</f>
        <v/>
      </c>
      <c r="I718" s="43" t="n"/>
      <c r="J718" s="43">
        <f>IF(SUM(J684:J717)=0,"",SUM(J684:J717))</f>
        <v/>
      </c>
      <c r="K718" s="43" t="n"/>
      <c r="L718" s="43">
        <f>IF(SUM(L684:L717)=0,"",SUM(L684:L717))</f>
        <v/>
      </c>
      <c r="M718" s="35">
        <f>IF(OR(H718="",H718=0),"",IF(L718="",IF(J718="","",J718/H718),L718/H718))</f>
        <v/>
      </c>
    </row>
    <row r="719" ht="13.35" customHeight="1" s="162">
      <c r="B719" s="188" t="inlineStr">
        <is>
          <t>Return Air Inlets (cont.)</t>
        </is>
      </c>
      <c r="C719" s="174" t="n"/>
      <c r="D719" s="174" t="n"/>
      <c r="E719" s="174" t="n"/>
      <c r="F719" s="173" t="n"/>
      <c r="G719" s="233" t="inlineStr">
        <is>
          <t>Design VEL</t>
        </is>
      </c>
      <c r="H719" s="194" t="inlineStr">
        <is>
          <t>Design CFM</t>
        </is>
      </c>
      <c r="I719" s="188" t="inlineStr">
        <is>
          <t>Initial</t>
        </is>
      </c>
      <c r="J719" s="173" t="n"/>
      <c r="K719" s="188" t="inlineStr">
        <is>
          <t>Final</t>
        </is>
      </c>
      <c r="L719" s="173" t="n"/>
      <c r="M719" s="188" t="inlineStr">
        <is>
          <t>%</t>
        </is>
      </c>
    </row>
    <row r="720" ht="13.35" customHeight="1" s="162">
      <c r="B720" s="153" t="inlineStr">
        <is>
          <t>No.</t>
        </is>
      </c>
      <c r="C720" s="188" t="inlineStr">
        <is>
          <t>Area Served</t>
        </is>
      </c>
      <c r="D720" s="188" t="inlineStr">
        <is>
          <t>Type</t>
        </is>
      </c>
      <c r="E720" s="188" t="inlineStr">
        <is>
          <t>Size</t>
        </is>
      </c>
      <c r="F720" s="188" t="inlineStr">
        <is>
          <t>Ak</t>
        </is>
      </c>
      <c r="G720" s="440" t="n"/>
      <c r="H720" s="440" t="n"/>
      <c r="I720" s="188" t="inlineStr">
        <is>
          <t>VEL</t>
        </is>
      </c>
      <c r="J720" s="188" t="inlineStr">
        <is>
          <t>CFM</t>
        </is>
      </c>
      <c r="K720" s="188" t="inlineStr">
        <is>
          <t>VEL</t>
        </is>
      </c>
      <c r="L720" s="188" t="inlineStr">
        <is>
          <t>CFM</t>
        </is>
      </c>
      <c r="M720" s="440" t="n"/>
    </row>
    <row r="721" ht="13.35" customHeight="1" s="162">
      <c r="B721" s="31" t="n"/>
      <c r="C721" s="31" t="n"/>
      <c r="E721" s="31" t="n"/>
      <c r="F721" s="32" t="n"/>
      <c r="G721" s="33">
        <f>IF(F721="", "", H721/F721)</f>
        <v/>
      </c>
      <c r="H721" s="33" t="n"/>
      <c r="I721" s="33" t="n"/>
      <c r="J721" s="33">
        <f>IF(I721="", "", I721*$F721)</f>
        <v/>
      </c>
      <c r="K721" s="33" t="n"/>
      <c r="L721" s="33">
        <f>IF(K721="", "", K721*$F721)</f>
        <v/>
      </c>
      <c r="M721" s="30">
        <f>IF(OR(H721="",H721=0),"",IF(K721="",IF(J721="","",J721/H721),L721/H721))</f>
        <v/>
      </c>
    </row>
    <row r="722" ht="13.35" customHeight="1" s="162">
      <c r="B722" s="31" t="n"/>
      <c r="C722" s="31" t="n"/>
      <c r="E722" s="31" t="n"/>
      <c r="F722" s="32" t="n"/>
      <c r="G722" s="33">
        <f>IF(F722="", "", H722/F722)</f>
        <v/>
      </c>
      <c r="H722" s="33" t="n"/>
      <c r="I722" s="33" t="n"/>
      <c r="J722" s="33">
        <f>IF(I722="", "", I722*$F722)</f>
        <v/>
      </c>
      <c r="K722" s="33" t="n"/>
      <c r="L722" s="33">
        <f>IF(K722="", "", K722*$F722)</f>
        <v/>
      </c>
      <c r="M722" s="30">
        <f>IF(OR(H722="",H722=0),"",IF(K722="",IF(J722="","",J722/H722),L722/H722))</f>
        <v/>
      </c>
    </row>
    <row r="723" ht="13.35" customHeight="1" s="162">
      <c r="B723" s="31" t="n"/>
      <c r="C723" s="31" t="n"/>
      <c r="E723" s="31" t="n"/>
      <c r="F723" s="32" t="n"/>
      <c r="G723" s="33">
        <f>IF(F723="", "", H723/F723)</f>
        <v/>
      </c>
      <c r="H723" s="33" t="n"/>
      <c r="I723" s="33" t="n"/>
      <c r="J723" s="33">
        <f>IF(I723="", "", I723*$F723)</f>
        <v/>
      </c>
      <c r="K723" s="33" t="n"/>
      <c r="L723" s="33">
        <f>IF(K723="", "", K723*$F723)</f>
        <v/>
      </c>
      <c r="M723" s="30">
        <f>IF(OR(H723="",H723=0),"",IF(K723="",IF(J723="","",J723/H723),L723/H723))</f>
        <v/>
      </c>
    </row>
    <row r="724" ht="13.35" customHeight="1" s="162">
      <c r="B724" s="31" t="n"/>
      <c r="C724" s="31" t="n"/>
      <c r="E724" s="31" t="n"/>
      <c r="F724" s="32" t="n"/>
      <c r="G724" s="33">
        <f>IF(F724="", "", H724/F724)</f>
        <v/>
      </c>
      <c r="H724" s="33" t="n"/>
      <c r="I724" s="33" t="n"/>
      <c r="J724" s="33">
        <f>IF(I724="", "", I724*$F724)</f>
        <v/>
      </c>
      <c r="K724" s="33" t="n"/>
      <c r="L724" s="33">
        <f>IF(K724="", "", K724*$F724)</f>
        <v/>
      </c>
      <c r="M724" s="30">
        <f>IF(OR(H724="",H724=0),"",IF(K724="",IF(J724="","",J724/H724),L724/H724))</f>
        <v/>
      </c>
    </row>
    <row r="725" ht="13.35" customHeight="1" s="162">
      <c r="B725" s="42" t="n"/>
      <c r="C725" s="231" t="inlineStr">
        <is>
          <t>Subtotal (this page)</t>
        </is>
      </c>
      <c r="D725" s="159" t="n"/>
      <c r="E725" s="42" t="n"/>
      <c r="F725" s="42" t="n"/>
      <c r="G725" s="43" t="n"/>
      <c r="H725" s="43">
        <f>IF(SUM(H721:H724)=0,"",SUM(H721:H724))</f>
        <v/>
      </c>
      <c r="I725" s="42" t="n"/>
      <c r="J725" s="43">
        <f>IF(SUM(J721:J724)=0,"",SUM(J721:J724))</f>
        <v/>
      </c>
      <c r="K725" s="42" t="n"/>
      <c r="L725" s="43">
        <f>IF(SUM(L721:L724)=0,"",SUM(L721:L724))</f>
        <v/>
      </c>
      <c r="M725" s="35">
        <f>IF(OR(H725="",H725=0),"",IF(L725="",IF(J725="","",J725/H725),L725/H725))</f>
        <v/>
      </c>
    </row>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Entry}'!B14="","",'{Equipment Data Entry}'!B14)</f>
        <v/>
      </c>
      <c r="E732" s="418" t="n"/>
      <c r="F732" s="403" t="n"/>
      <c r="G732" s="200" t="inlineStr">
        <is>
          <t>Service</t>
        </is>
      </c>
      <c r="H732" s="403" t="n"/>
      <c r="I732" s="210">
        <f>IF('{Equipment Data Entry}'!C14="","",'{Equipment Data Entry}'!C14)</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25" t="inlineStr">
        <is>
          <t>Drive Type:</t>
        </is>
      </c>
      <c r="D734" s="426" t="n"/>
      <c r="E734" s="425" t="inlineStr">
        <is>
          <t>Rotation – Design:</t>
        </is>
      </c>
      <c r="G734" s="426" t="n"/>
      <c r="I734" s="425" t="inlineStr">
        <is>
          <t>Actual:</t>
        </is>
      </c>
      <c r="J734" s="426" t="n"/>
      <c r="K734" s="425" t="inlineStr">
        <is>
          <t>Shv Bore M/F:</t>
        </is>
      </c>
      <c r="M734" s="426" t="n"/>
    </row>
    <row r="735" ht="13.35" customHeight="1" s="162">
      <c r="B735" s="200" t="inlineStr">
        <is>
          <t>Unit Data</t>
        </is>
      </c>
      <c r="C735" s="400" t="n"/>
      <c r="D735" s="400" t="n"/>
      <c r="E735" s="400" t="n"/>
      <c r="F735" s="400" t="n"/>
      <c r="G735" s="401" t="n"/>
      <c r="I735" s="200" t="inlineStr">
        <is>
          <t>Design and Performance Data</t>
        </is>
      </c>
      <c r="J735" s="400" t="n"/>
      <c r="K735" s="400" t="n"/>
      <c r="L735" s="401" t="n"/>
      <c r="M735" s="283" t="n"/>
    </row>
    <row r="736" ht="13.35" customHeight="1" s="162">
      <c r="B736" s="199" t="inlineStr">
        <is>
          <t>Manufacturer</t>
        </is>
      </c>
      <c r="C736" s="401" t="n"/>
      <c r="D736" s="204">
        <f>IF('{Equipment Data Entry}'!E14="","",'{Equipment Data Entry}'!E14)</f>
        <v/>
      </c>
      <c r="E736" s="400" t="n"/>
      <c r="F736" s="400" t="n"/>
      <c r="G736" s="401" t="n"/>
      <c r="I736" s="199" t="inlineStr">
        <is>
          <t>Design Criteria</t>
        </is>
      </c>
      <c r="J736" s="401" t="n"/>
      <c r="K736" s="199" t="inlineStr">
        <is>
          <t>Design</t>
        </is>
      </c>
      <c r="L736" s="199" t="inlineStr">
        <is>
          <t>Actual</t>
        </is>
      </c>
    </row>
    <row r="737" ht="13.35" customHeight="1" s="162">
      <c r="B737" s="199" t="inlineStr">
        <is>
          <t>Model Number</t>
        </is>
      </c>
      <c r="C737" s="401" t="n"/>
      <c r="D737" s="204">
        <f>IF('{Equipment Data Entry}'!F14="","",'{Equipment Data Entry}'!F14)</f>
        <v/>
      </c>
      <c r="E737" s="400" t="n"/>
      <c r="F737" s="400" t="n"/>
      <c r="G737" s="401" t="n"/>
      <c r="I737" s="199" t="inlineStr">
        <is>
          <t>Total Airflow</t>
        </is>
      </c>
      <c r="J737" s="401" t="n"/>
      <c r="K737" s="24">
        <f>H771</f>
        <v/>
      </c>
      <c r="L737" s="24">
        <f>L771</f>
        <v/>
      </c>
      <c r="M737" s="22">
        <f>IF(OR(L737="",K737="",K737=0),"",L737/K737)</f>
        <v/>
      </c>
    </row>
    <row r="738" ht="13.35" customHeight="1" s="162">
      <c r="B738" s="199" t="inlineStr">
        <is>
          <t>Serial Number</t>
        </is>
      </c>
      <c r="C738" s="401" t="n"/>
      <c r="D738" s="204" t="n"/>
      <c r="E738" s="400" t="n"/>
      <c r="F738" s="400" t="n"/>
      <c r="G738" s="401" t="n"/>
      <c r="I738" s="199" t="inlineStr">
        <is>
          <t>Outside Airflow</t>
        </is>
      </c>
      <c r="J738" s="401" t="n"/>
      <c r="K738" s="24">
        <f>IF(N(H779)=0,"",H779)</f>
        <v/>
      </c>
      <c r="L738" s="24">
        <f>L779</f>
        <v/>
      </c>
      <c r="M738" s="22">
        <f>IF(OR(L738="",K738="",K738=0),"",L738/K738)</f>
        <v/>
      </c>
    </row>
    <row r="739" ht="13.35" customHeight="1" s="162">
      <c r="B739" s="199" t="inlineStr">
        <is>
          <t>Area Served</t>
        </is>
      </c>
      <c r="C739" s="401" t="n"/>
      <c r="D739" s="204">
        <f>I732</f>
        <v/>
      </c>
      <c r="E739" s="400" t="n"/>
      <c r="F739" s="400" t="n"/>
      <c r="G739" s="401" t="n"/>
      <c r="I739" s="199" t="inlineStr">
        <is>
          <t>Return Airflow</t>
        </is>
      </c>
      <c r="J739" s="401" t="n"/>
      <c r="K739" s="24">
        <f>IF(K737="","",K737-N(K738))</f>
        <v/>
      </c>
      <c r="L739" s="24">
        <f>IF(L737="","",L737-N(L738))</f>
        <v/>
      </c>
    </row>
    <row r="740" ht="13.35" customHeight="1" s="162">
      <c r="B740" s="199" t="inlineStr">
        <is>
          <t>Location</t>
        </is>
      </c>
      <c r="C740" s="401" t="n"/>
      <c r="D740" s="204">
        <f>IF('{Equipment Data Entry}'!D14="","",'{Equipment Data Entry}'!D14)</f>
        <v/>
      </c>
      <c r="E740" s="400" t="n"/>
      <c r="F740" s="400" t="n"/>
      <c r="G740" s="401" t="n"/>
      <c r="I740" s="199" t="inlineStr">
        <is>
          <t>Unit ESP</t>
        </is>
      </c>
      <c r="J740" s="401" t="n"/>
      <c r="K740" s="71">
        <f>IF('{Equipment Data Entry}'!H14="","",'{Equipment Data Entry}'!H14)</f>
        <v/>
      </c>
      <c r="L740" s="29">
        <f>F753</f>
        <v/>
      </c>
    </row>
    <row r="741" ht="13.35" customHeight="1" s="162">
      <c r="I741" s="199" t="inlineStr">
        <is>
          <t>Fan RPMs</t>
        </is>
      </c>
      <c r="J741" s="401" t="n"/>
      <c r="K741" s="24">
        <f>IF('{Equipment Data Entry}'!I14="","",'{Equipment Data Entry}'!I14)</f>
        <v/>
      </c>
      <c r="L741" s="24">
        <f>IF(L750="","",L750)</f>
        <v/>
      </c>
    </row>
    <row r="742" ht="13.35" customHeight="1" s="162">
      <c r="B742" s="200" t="inlineStr">
        <is>
          <t>Motor Data</t>
        </is>
      </c>
      <c r="C742" s="400" t="n"/>
      <c r="D742" s="400" t="n"/>
      <c r="E742" s="400" t="n"/>
      <c r="F742" s="400" t="n"/>
      <c r="G742" s="401"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I743" s="200" t="inlineStr">
        <is>
          <t>Drive Data</t>
        </is>
      </c>
      <c r="J743" s="400" t="n"/>
      <c r="K743" s="400" t="n"/>
      <c r="L743" s="401" t="n"/>
    </row>
    <row r="744" ht="13.35" customHeight="1" s="162">
      <c r="B744" s="199" t="inlineStr">
        <is>
          <t>Horsepower</t>
        </is>
      </c>
      <c r="C744" s="401" t="n"/>
      <c r="D744" s="28">
        <f>IF('{Equipment Data Entry}'!G14="","",'{Equipment Data Entry}'!G14)</f>
        <v/>
      </c>
      <c r="E744" s="21" t="inlineStr">
        <is>
          <t>RPM</t>
        </is>
      </c>
      <c r="F744" s="24" t="n"/>
      <c r="G744" s="199" t="inlineStr">
        <is>
          <t>SF</t>
        </is>
      </c>
      <c r="I744" s="199" t="inlineStr">
        <is>
          <t>Motor Shv OD/Bore/PD</t>
        </is>
      </c>
      <c r="J744" s="400" t="n"/>
      <c r="K744" s="401" t="n"/>
      <c r="L744">
        <f>IF('{Equipment Data Entry}'!J14="","",'{Equipment Data Entry}'!J14)</f>
        <v/>
      </c>
    </row>
    <row r="745" ht="13.35" customHeight="1" s="162">
      <c r="B745" s="198">
        <f>IF('{Equipment Data Entry}'!N14="","",'{Equipment Data Entry}'!N14)</f>
        <v/>
      </c>
      <c r="C745" s="198">
        <f>IF('{Equipment Data Entry}'!O14="","",'{Equipment Data Entry}'!O14)</f>
        <v/>
      </c>
      <c r="D745" s="21" t="inlineStr">
        <is>
          <t>FLA</t>
        </is>
      </c>
      <c r="E745" s="25" t="n"/>
      <c r="F745" s="21" t="inlineStr">
        <is>
          <t>Frame</t>
        </is>
      </c>
      <c r="G745" s="208" t="n"/>
      <c r="I745" s="199" t="inlineStr">
        <is>
          <t>Fan Sheave OD/Bore</t>
        </is>
      </c>
      <c r="J745" s="400" t="n"/>
      <c r="K745" s="401" t="n"/>
      <c r="L745">
        <f>IF('{Equipment Data Entry}'!K14="","",'{Equipment Data Entry}'!K14)</f>
        <v/>
      </c>
    </row>
    <row r="746" ht="13.35" customHeight="1" s="162">
      <c r="B746" s="199" t="inlineStr">
        <is>
          <t>Corrected FLA</t>
        </is>
      </c>
      <c r="C746" s="401" t="n"/>
      <c r="D746" s="27">
        <f>IF(OR(E747="",E745="",B745=""),"",B745/AVERAGE(E747:G747)*E745)</f>
        <v/>
      </c>
      <c r="E746" s="199" t="inlineStr">
        <is>
          <t>Estimated BHP</t>
        </is>
      </c>
      <c r="F746" s="401" t="n"/>
      <c r="G746" s="27">
        <f>IF(OR(COUNT(E747:G747)=0,COUNT(E748:G748)=0),"",IF(C745="1-phase", ((0.8*0.9*E747*E748)/746), AVERAGE(E747,F747,G747)*AVERAGE(E748,F748,G748)*0.8*0.9*1.732/746))</f>
        <v/>
      </c>
      <c r="I746" s="199" t="inlineStr">
        <is>
          <t>Belt(s)</t>
        </is>
      </c>
      <c r="J746" s="208">
        <f>IF('{Equipment Data Entry}'!L14="","",'{Equipment Data Entry}'!L14)</f>
        <v/>
      </c>
      <c r="K746" s="199" t="inlineStr">
        <is>
          <t>C to C</t>
        </is>
      </c>
      <c r="L746" s="64">
        <f>IF('{Equipment Data Entry}'!M14="","",'{Equipment Data Entry}'!M14)</f>
        <v/>
      </c>
    </row>
    <row r="747" ht="13.35" customHeight="1" s="162">
      <c r="B747" s="199" t="inlineStr">
        <is>
          <t>Measured Voltage</t>
        </is>
      </c>
      <c r="C747" s="400" t="n"/>
      <c r="D747" s="401" t="n"/>
      <c r="E747" s="24" t="n"/>
      <c r="F747" s="24" t="n"/>
      <c r="G747" s="24"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I748" s="205" t="inlineStr">
        <is>
          <t>RPM Data</t>
        </is>
      </c>
      <c r="J748" s="401" t="n"/>
      <c r="K748" s="205" t="inlineStr">
        <is>
          <t>Initial</t>
        </is>
      </c>
      <c r="L748" s="205" t="inlineStr">
        <is>
          <t>Final</t>
        </is>
      </c>
    </row>
    <row r="749" ht="13.35" customHeight="1" s="162">
      <c r="I749" s="199" t="inlineStr">
        <is>
          <t>Motor RPM</t>
        </is>
      </c>
      <c r="J749" s="401" t="n"/>
      <c r="K749" s="24" t="n"/>
      <c r="L749" s="24" t="n"/>
    </row>
    <row r="750" ht="13.35" customHeight="1" s="162">
      <c r="B750" s="200" t="inlineStr">
        <is>
          <t xml:space="preserve">Static Pressures Profile </t>
        </is>
      </c>
      <c r="C750" s="400" t="n"/>
      <c r="D750" s="400" t="n"/>
      <c r="E750" s="400" t="n"/>
      <c r="F750" s="400" t="n"/>
      <c r="G750" s="401" t="n"/>
      <c r="I750" s="199" t="inlineStr">
        <is>
          <t>Fan RPM</t>
        </is>
      </c>
      <c r="J750" s="401" t="n"/>
      <c r="K750" s="24" t="n"/>
      <c r="L750" s="24" t="n"/>
    </row>
    <row r="751" ht="13.35" customHeight="1" s="162">
      <c r="B751" s="432" t="n"/>
      <c r="C751" s="401" t="n"/>
      <c r="D751" s="205" t="inlineStr">
        <is>
          <t>Flt/Coil</t>
        </is>
      </c>
      <c r="E751" s="205" t="inlineStr">
        <is>
          <t>Fan</t>
        </is>
      </c>
      <c r="F751" s="432" t="n"/>
      <c r="G751" s="401" t="n"/>
      <c r="I751" s="199" t="inlineStr">
        <is>
          <t>VSD Frequency</t>
        </is>
      </c>
      <c r="J751" s="401" t="n"/>
      <c r="K751" s="66" t="n"/>
      <c r="L751" s="66" t="n"/>
    </row>
    <row r="752" ht="13.35" customHeight="1" s="162">
      <c r="B752" s="198" t="inlineStr">
        <is>
          <t>Entering</t>
        </is>
      </c>
      <c r="C752" s="401" t="n"/>
      <c r="D752" s="19" t="n"/>
      <c r="E752" s="19" t="n"/>
      <c r="F752" s="19">
        <f>IF(E752="","",E753-N(E752))</f>
        <v/>
      </c>
      <c r="G752" s="186" t="inlineStr">
        <is>
          <t>TSP</t>
        </is>
      </c>
      <c r="H752" s="23" t="n"/>
      <c r="I752" s="199" t="inlineStr">
        <is>
          <t>OA Damper Position</t>
        </is>
      </c>
      <c r="J752" s="400" t="n"/>
      <c r="K752" s="401" t="n"/>
      <c r="L752" s="56" t="n"/>
    </row>
    <row r="753" ht="13.35" customHeight="1" s="162">
      <c r="B753" s="198" t="inlineStr">
        <is>
          <t>Exiting</t>
        </is>
      </c>
      <c r="C753" s="401" t="n"/>
      <c r="D753" s="55">
        <f>IF(E752="", "", E752)</f>
        <v/>
      </c>
      <c r="E753" s="19" t="n"/>
      <c r="F753" s="19">
        <f>IF(E753="","",E753-N(D752))</f>
        <v/>
      </c>
      <c r="G753" s="186" t="inlineStr">
        <is>
          <t>ESP</t>
        </is>
      </c>
      <c r="H753" s="23" t="n"/>
    </row>
    <row r="754" ht="13.35" customHeight="1" s="162">
      <c r="B754" s="437" t="inlineStr">
        <is>
          <t>Instrument:</t>
        </is>
      </c>
      <c r="C754" s="13" t="n"/>
      <c r="D754" s="490" t="n"/>
      <c r="E754" s="491" t="n"/>
      <c r="F754" s="491" t="n"/>
      <c r="G754" s="437" t="inlineStr">
        <is>
          <t>Ak basis / notes:</t>
        </is>
      </c>
      <c r="H754" s="13" t="n"/>
      <c r="I754" s="492" t="n"/>
      <c r="J754" s="491" t="n"/>
      <c r="K754" s="491" t="n"/>
      <c r="L754" s="491" t="n"/>
      <c r="M754" s="491" t="n"/>
    </row>
    <row r="755" ht="13.35" customHeight="1" s="162">
      <c r="B755" s="188" t="inlineStr">
        <is>
          <t>Supply Air Diffuser / Outlet Airflow</t>
        </is>
      </c>
      <c r="C755" s="174" t="n"/>
      <c r="D755" s="174" t="n"/>
      <c r="E755" s="174" t="n"/>
      <c r="F755" s="173" t="n"/>
      <c r="G755" s="233" t="inlineStr">
        <is>
          <t>Design VEL</t>
        </is>
      </c>
      <c r="H755" s="194" t="inlineStr">
        <is>
          <t>Design CFM</t>
        </is>
      </c>
      <c r="I755" s="188" t="inlineStr">
        <is>
          <t>Initial</t>
        </is>
      </c>
      <c r="J755" s="173" t="n"/>
      <c r="K755" s="188" t="inlineStr">
        <is>
          <t>Final</t>
        </is>
      </c>
      <c r="L755" s="173" t="n"/>
      <c r="M755" s="188" t="inlineStr">
        <is>
          <t>%</t>
        </is>
      </c>
    </row>
    <row r="756" ht="13.35" customHeight="1" s="162">
      <c r="B756" s="153" t="inlineStr">
        <is>
          <t>No.</t>
        </is>
      </c>
      <c r="C756" s="188" t="inlineStr">
        <is>
          <t>Area Served</t>
        </is>
      </c>
      <c r="D756" s="188" t="inlineStr">
        <is>
          <t>Type</t>
        </is>
      </c>
      <c r="E756" s="188" t="inlineStr">
        <is>
          <t>Size</t>
        </is>
      </c>
      <c r="F756" s="188" t="inlineStr">
        <is>
          <t>Ak</t>
        </is>
      </c>
      <c r="G756" s="440" t="n"/>
      <c r="H756" s="440" t="n"/>
      <c r="I756" s="188" t="inlineStr">
        <is>
          <t>VEL</t>
        </is>
      </c>
      <c r="J756" s="188" t="inlineStr">
        <is>
          <t>CFM</t>
        </is>
      </c>
      <c r="K756" s="188" t="inlineStr">
        <is>
          <t>VEL</t>
        </is>
      </c>
      <c r="L756" s="188" t="inlineStr">
        <is>
          <t>CFM</t>
        </is>
      </c>
      <c r="M756" s="440" t="n"/>
    </row>
    <row r="757" ht="13.35" customHeight="1" s="162">
      <c r="B757" s="307" t="n"/>
      <c r="C757" s="307" t="n"/>
      <c r="E757" s="307" t="n"/>
      <c r="F757" s="32" t="n"/>
      <c r="G757" s="33">
        <f>IF(F757="", "", H757/F757)</f>
        <v/>
      </c>
      <c r="H757" s="33" t="n"/>
      <c r="I757" s="33" t="n"/>
      <c r="J757" s="33">
        <f>IF(I757="", "", I757*$F757)</f>
        <v/>
      </c>
      <c r="K757" s="33" t="n"/>
      <c r="L757" s="33">
        <f>IF(K757="", "", K757*$F757)</f>
        <v/>
      </c>
      <c r="M757" s="30">
        <f>IF(OR(H757="",H757=0),"",IF(K757="",IF(J757="","",J757/H757),L757/H757))</f>
        <v/>
      </c>
    </row>
    <row r="758" ht="13.35" customHeight="1" s="162">
      <c r="B758" s="307" t="n"/>
      <c r="C758" s="307" t="n"/>
      <c r="E758" s="307" t="n"/>
      <c r="F758" s="32" t="n"/>
      <c r="G758" s="33">
        <f>IF(F758="", "", H758/F758)</f>
        <v/>
      </c>
      <c r="H758" s="33" t="n"/>
      <c r="I758" s="33" t="n"/>
      <c r="J758" s="33">
        <f>IF(I758="", "", I758*$F758)</f>
        <v/>
      </c>
      <c r="K758" s="33" t="n"/>
      <c r="L758" s="33">
        <f>IF(K758="", "", K758*$F758)</f>
        <v/>
      </c>
      <c r="M758" s="30">
        <f>IF(OR(H758="",H758=0),"",IF(K758="",IF(J758="","",J758/H758),L758/H758))</f>
        <v/>
      </c>
    </row>
    <row r="759" ht="13.35" customHeight="1" s="162">
      <c r="B759" s="307" t="n"/>
      <c r="C759" s="307" t="n"/>
      <c r="E759" s="307" t="n"/>
      <c r="F759" s="32" t="n"/>
      <c r="G759" s="33">
        <f>IF(F759="", "", H759/F759)</f>
        <v/>
      </c>
      <c r="H759" s="33" t="n"/>
      <c r="I759" s="33" t="n"/>
      <c r="J759" s="33">
        <f>IF(I759="", "", I759*$F759)</f>
        <v/>
      </c>
      <c r="K759" s="33" t="n"/>
      <c r="L759" s="33">
        <f>IF(K759="", "", K759*$F759)</f>
        <v/>
      </c>
      <c r="M759" s="30">
        <f>IF(OR(H759="",H759=0),"",IF(K759="",IF(J759="","",J759/H759),L759/H759))</f>
        <v/>
      </c>
    </row>
    <row r="760" ht="13.35" customHeight="1" s="162">
      <c r="B760" s="307" t="n"/>
      <c r="C760" s="307" t="n"/>
      <c r="E760" s="307" t="n"/>
      <c r="F760" s="32" t="n"/>
      <c r="G760" s="33">
        <f>IF(F760="", "", H760/F760)</f>
        <v/>
      </c>
      <c r="H760" s="33" t="n"/>
      <c r="I760" s="33" t="n"/>
      <c r="J760" s="33">
        <f>IF(I760="", "", I760*$F760)</f>
        <v/>
      </c>
      <c r="K760" s="33" t="n"/>
      <c r="L760" s="33">
        <f>IF(K760="", "", K760*$F760)</f>
        <v/>
      </c>
      <c r="M760" s="30">
        <f>IF(OR(H760="",H760=0),"",IF(K760="",IF(J760="","",J760/H760),L760/H760))</f>
        <v/>
      </c>
    </row>
    <row r="761" ht="13.35" customHeight="1" s="162">
      <c r="B761" s="307" t="n"/>
      <c r="C761" s="307" t="n"/>
      <c r="E761" s="307" t="n"/>
      <c r="F761" s="32" t="n"/>
      <c r="G761" s="33">
        <f>IF(F761="", "", H761/F761)</f>
        <v/>
      </c>
      <c r="H761" s="33" t="n"/>
      <c r="I761" s="33" t="n"/>
      <c r="J761" s="33">
        <f>IF(I761="", "", I761*$F761)</f>
        <v/>
      </c>
      <c r="K761" s="33" t="n"/>
      <c r="L761" s="33">
        <f>IF(K761="", "", K761*$F761)</f>
        <v/>
      </c>
      <c r="M761" s="30">
        <f>IF(OR(H761="",H761=0),"",IF(K761="",IF(J761="","",J761/H761),L761/H761))</f>
        <v/>
      </c>
    </row>
    <row r="762" ht="13.35" customHeight="1" s="162">
      <c r="B762" s="307" t="n"/>
      <c r="C762" s="307" t="n"/>
      <c r="E762" s="307" t="n"/>
      <c r="F762" s="32" t="n"/>
      <c r="G762" s="33">
        <f>IF(F762="", "", H762/F762)</f>
        <v/>
      </c>
      <c r="H762" s="33" t="n"/>
      <c r="I762" s="33" t="n"/>
      <c r="J762" s="33">
        <f>IF(I762="", "", I762*$F762)</f>
        <v/>
      </c>
      <c r="K762" s="33" t="n"/>
      <c r="L762" s="33">
        <f>IF(K762="", "", K762*$F762)</f>
        <v/>
      </c>
      <c r="M762" s="30">
        <f>IF(OR(H762="",H762=0),"",IF(K762="",IF(J762="","",J762/H762),L762/H762))</f>
        <v/>
      </c>
    </row>
    <row r="763" ht="13.35" customHeight="1" s="162">
      <c r="B763" s="307" t="n"/>
      <c r="C763" s="307" t="n"/>
      <c r="E763" s="307" t="n"/>
      <c r="F763" s="32" t="n"/>
      <c r="G763" s="33">
        <f>IF(F763="", "", H763/F763)</f>
        <v/>
      </c>
      <c r="H763" s="33" t="n"/>
      <c r="I763" s="33" t="n"/>
      <c r="J763" s="33">
        <f>IF(I763="", "", I763*$F763)</f>
        <v/>
      </c>
      <c r="K763" s="33" t="n"/>
      <c r="L763" s="33">
        <f>IF(K763="", "", K763*$F763)</f>
        <v/>
      </c>
      <c r="M763" s="30">
        <f>IF(OR(H763="",H763=0),"",IF(K763="",IF(J763="","",J763/H763),L763/H763))</f>
        <v/>
      </c>
    </row>
    <row r="764" ht="13.35" customHeight="1" s="162">
      <c r="B764" s="307" t="n"/>
      <c r="C764" s="307" t="n"/>
      <c r="E764" s="307" t="n"/>
      <c r="F764" s="32" t="n"/>
      <c r="G764" s="33">
        <f>IF(F764="", "", H764/F764)</f>
        <v/>
      </c>
      <c r="H764" s="33" t="n"/>
      <c r="I764" s="33" t="n"/>
      <c r="J764" s="33">
        <f>IF(I764="", "", I764*$F764)</f>
        <v/>
      </c>
      <c r="K764" s="33" t="n"/>
      <c r="L764" s="33">
        <f>IF(K764="", "", K764*$F764)</f>
        <v/>
      </c>
      <c r="M764" s="30">
        <f>IF(OR(H764="",H764=0),"",IF(K764="",IF(J764="","",J764/H764),L764/H764))</f>
        <v/>
      </c>
    </row>
    <row r="765" ht="13.35" customHeight="1" s="162">
      <c r="B765" s="307" t="n"/>
      <c r="C765" s="307" t="n"/>
      <c r="E765" s="307" t="n"/>
      <c r="F765" s="32" t="n"/>
      <c r="G765" s="33">
        <f>IF(F765="", "", H765/F765)</f>
        <v/>
      </c>
      <c r="H765" s="33" t="n"/>
      <c r="I765" s="33" t="n"/>
      <c r="J765" s="33">
        <f>IF(I765="", "", I765*$F765)</f>
        <v/>
      </c>
      <c r="K765" s="33" t="n"/>
      <c r="L765" s="33">
        <f>IF(K765="", "", K765*$F765)</f>
        <v/>
      </c>
      <c r="M765" s="30">
        <f>IF(OR(H765="",H765=0),"",IF(K765="",IF(J765="","",J765/H765),L765/H765))</f>
        <v/>
      </c>
    </row>
    <row r="766" ht="13.35" customHeight="1" s="162">
      <c r="B766" s="307" t="n"/>
      <c r="C766" s="307" t="n"/>
      <c r="E766" s="307" t="n"/>
      <c r="F766" s="32" t="n"/>
      <c r="G766" s="33">
        <f>IF(F766="", "", H766/F766)</f>
        <v/>
      </c>
      <c r="H766" s="33" t="n"/>
      <c r="I766" s="33" t="n"/>
      <c r="J766" s="33">
        <f>IF(I766="", "", I766*$F766)</f>
        <v/>
      </c>
      <c r="K766" s="33" t="n"/>
      <c r="L766" s="33">
        <f>IF(K766="", "", K766*$F766)</f>
        <v/>
      </c>
      <c r="M766" s="30">
        <f>IF(OR(H766="",H766=0),"",IF(K766="",IF(J766="","",J766/H766),L766/H766))</f>
        <v/>
      </c>
    </row>
    <row r="767" ht="13.35" customHeight="1" s="162">
      <c r="B767" s="307" t="n"/>
      <c r="C767" s="307" t="n"/>
      <c r="E767" s="307" t="n"/>
      <c r="F767" s="32" t="n"/>
      <c r="G767" s="33">
        <f>IF(F767="", "", H767/F767)</f>
        <v/>
      </c>
      <c r="H767" s="33" t="n"/>
      <c r="I767" s="33" t="n"/>
      <c r="J767" s="33">
        <f>IF(I767="", "", I767*$F767)</f>
        <v/>
      </c>
      <c r="K767" s="33" t="n"/>
      <c r="L767" s="33">
        <f>IF(K767="", "", K767*$F767)</f>
        <v/>
      </c>
      <c r="M767" s="30">
        <f>IF(OR(H767="",H767=0),"",IF(K767="",IF(J767="","",J767/H767),L767/H767))</f>
        <v/>
      </c>
    </row>
    <row r="768" ht="13.35" customHeight="1" s="162">
      <c r="B768" s="307" t="n"/>
      <c r="C768" s="307" t="n"/>
      <c r="E768" s="307" t="n"/>
      <c r="F768" s="32" t="n"/>
      <c r="G768" s="33">
        <f>IF(F768="", "", H768/F768)</f>
        <v/>
      </c>
      <c r="H768" s="33" t="n"/>
      <c r="I768" s="33" t="n"/>
      <c r="J768" s="33">
        <f>IF(I768="", "", I768*$F768)</f>
        <v/>
      </c>
      <c r="K768" s="33" t="n"/>
      <c r="L768" s="33">
        <f>IF(K768="", "", K768*$F768)</f>
        <v/>
      </c>
      <c r="M768" s="30">
        <f>IF(OR(H768="",H768=0),"",IF(K768="",IF(J768="","",J768/H768),L768/H768))</f>
        <v/>
      </c>
    </row>
    <row r="769" ht="13.35" customHeight="1" s="162">
      <c r="B769" s="307" t="n"/>
      <c r="C769" s="307" t="n"/>
      <c r="E769" s="307" t="n"/>
      <c r="F769" s="32" t="n"/>
      <c r="G769" s="33">
        <f>IF(F769="", "", H769/F769)</f>
        <v/>
      </c>
      <c r="H769" s="33" t="n"/>
      <c r="I769" s="33" t="n"/>
      <c r="J769" s="33">
        <f>IF(I769="", "", I769*$F769)</f>
        <v/>
      </c>
      <c r="K769" s="33" t="n"/>
      <c r="L769" s="33">
        <f>IF(K769="", "", K769*$F769)</f>
        <v/>
      </c>
      <c r="M769" s="30">
        <f>IF(OR(H769="",H769=0),"",IF(K769="",IF(J769="","",J769/H769),L769/H769))</f>
        <v/>
      </c>
    </row>
    <row r="770" ht="13.35" customHeight="1" s="162">
      <c r="B770" s="307" t="n"/>
      <c r="C770" s="307" t="n"/>
      <c r="E770" s="307" t="n"/>
      <c r="F770" s="32" t="n"/>
      <c r="G770" s="33">
        <f>IF(F770="", "", H770/F770)</f>
        <v/>
      </c>
      <c r="H770" s="33" t="n"/>
      <c r="I770" s="33" t="n"/>
      <c r="J770" s="33">
        <f>IF(I770="", "", I770*$F770)</f>
        <v/>
      </c>
      <c r="K770" s="33" t="n"/>
      <c r="L770" s="33">
        <f>IF(K770="", "", K770*$F770)</f>
        <v/>
      </c>
      <c r="M770" s="30">
        <f>IF(OR(H770="",H770=0),"",IF(K770="",IF(J770="","",J770/H770),L770/H770))</f>
        <v/>
      </c>
    </row>
    <row r="771" ht="13.35" customHeight="1" s="162">
      <c r="B771" s="42" t="n"/>
      <c r="C771" s="231" t="inlineStr">
        <is>
          <t>Total</t>
        </is>
      </c>
      <c r="D771" s="159" t="n"/>
      <c r="E771" s="42" t="n"/>
      <c r="F771" s="42" t="n"/>
      <c r="G771" s="43" t="n"/>
      <c r="H771" s="43">
        <f>IF(SUM(H757:H770)+SUM(H788:H821)=0,"",SUM(H757:H770)+SUM(H788:H821))</f>
        <v/>
      </c>
      <c r="I771" s="43" t="n"/>
      <c r="J771" s="43">
        <f>IF(SUM(J757:J770)+SUM(J788:J821)=0,"",SUM(J757:J770)+SUM(J788:J821))</f>
        <v/>
      </c>
      <c r="K771" s="43" t="n"/>
      <c r="L771" s="43">
        <f>IF(SUM(L757:L770)+SUM(L788:L821)=0,"",SUM(L757:L770)+SUM(L788:L821))</f>
        <v/>
      </c>
      <c r="M771" s="35">
        <f>IF(OR(H771="",H771=0),"",IF(L771="",IF(J771="","",J771/H771),L771/H771))</f>
        <v/>
      </c>
    </row>
    <row r="772" ht="13.35" customHeight="1" s="162">
      <c r="B772" s="188" t="inlineStr">
        <is>
          <t>Return Air Register / Inlet Airflow</t>
        </is>
      </c>
      <c r="C772" s="174" t="n"/>
      <c r="D772" s="174" t="n"/>
      <c r="E772" s="174" t="n"/>
      <c r="F772" s="173" t="n"/>
      <c r="G772" s="233" t="inlineStr">
        <is>
          <t>Design VEL</t>
        </is>
      </c>
      <c r="H772" s="194" t="inlineStr">
        <is>
          <t>Design CFM</t>
        </is>
      </c>
      <c r="I772" s="188" t="inlineStr">
        <is>
          <t>Initial</t>
        </is>
      </c>
      <c r="J772" s="173" t="n"/>
      <c r="K772" s="188" t="inlineStr">
        <is>
          <t>Final</t>
        </is>
      </c>
      <c r="L772" s="173" t="n"/>
      <c r="M772" s="188" t="inlineStr">
        <is>
          <t>%</t>
        </is>
      </c>
    </row>
    <row r="773" ht="13.35" customHeight="1" s="162">
      <c r="B773" s="153" t="inlineStr">
        <is>
          <t>No.</t>
        </is>
      </c>
      <c r="C773" s="188" t="inlineStr">
        <is>
          <t>Area Served</t>
        </is>
      </c>
      <c r="D773" s="188" t="inlineStr">
        <is>
          <t>Type</t>
        </is>
      </c>
      <c r="E773" s="188" t="inlineStr">
        <is>
          <t>Size</t>
        </is>
      </c>
      <c r="F773" s="188" t="inlineStr">
        <is>
          <t>Ak</t>
        </is>
      </c>
      <c r="G773" s="440" t="n"/>
      <c r="H773" s="440" t="n"/>
      <c r="I773" s="188" t="inlineStr">
        <is>
          <t>VEL</t>
        </is>
      </c>
      <c r="J773" s="188" t="inlineStr">
        <is>
          <t>CFM</t>
        </is>
      </c>
      <c r="K773" s="188" t="inlineStr">
        <is>
          <t>VEL</t>
        </is>
      </c>
      <c r="L773" s="188" t="inlineStr">
        <is>
          <t>CFM</t>
        </is>
      </c>
      <c r="M773" s="440" t="n"/>
    </row>
    <row r="774" ht="13.35" customHeight="1" s="162">
      <c r="B774" s="31" t="n"/>
      <c r="C774" s="31" t="n"/>
      <c r="E774" s="31" t="n"/>
      <c r="F774" s="32" t="n"/>
      <c r="G774" s="33">
        <f>IF(F774="", "", H774/F774)</f>
        <v/>
      </c>
      <c r="H774" s="33">
        <f>IF(H771="","",H771-N(H779))</f>
        <v/>
      </c>
      <c r="I774" s="33" t="n"/>
      <c r="J774" s="33">
        <f>IF(I774="", "", I774*$F774)</f>
        <v/>
      </c>
      <c r="K774" s="33" t="n"/>
      <c r="L774" s="33">
        <f>IF(L779="","",L771-N(L779))</f>
        <v/>
      </c>
      <c r="M774" s="30">
        <f>IF(OR(H774="",H774=0),"",IF(K774="",IF(J774="","",J774/H774),L774/H774))</f>
        <v/>
      </c>
    </row>
    <row r="775" ht="13.35" customHeight="1" s="162">
      <c r="B775" s="31" t="n"/>
      <c r="C775" s="31" t="n"/>
      <c r="E775" s="31" t="n"/>
      <c r="F775" s="32" t="n"/>
      <c r="G775" s="33">
        <f>IF(F775="", "", H775/F775)</f>
        <v/>
      </c>
      <c r="H775" s="33" t="n"/>
      <c r="I775" s="33" t="n"/>
      <c r="J775" s="33">
        <f>IF(I775="", "", I775*$F775)</f>
        <v/>
      </c>
      <c r="K775" s="33" t="n"/>
      <c r="L775" s="33">
        <f>IF(K775="", "", K775*$F775)</f>
        <v/>
      </c>
      <c r="M775" s="30">
        <f>IF(OR(H775="",H775=0),"",IF(K775="",IF(J775="","",J775/H775),L775/H775))</f>
        <v/>
      </c>
    </row>
    <row r="776" ht="13.35" customHeight="1" s="162">
      <c r="B776" s="42" t="n"/>
      <c r="C776" s="231" t="inlineStr">
        <is>
          <t>Total</t>
        </is>
      </c>
      <c r="D776" s="159" t="n"/>
      <c r="E776" s="42" t="n"/>
      <c r="F776" s="42" t="n"/>
      <c r="G776" s="43" t="n"/>
      <c r="H776" s="43">
        <f>IF(SUM(H774:H775)+SUM(H825:H828)=0,"",SUM(H774:H775)+SUM(H825:H828))</f>
        <v/>
      </c>
      <c r="I776" s="42" t="n"/>
      <c r="J776" s="43">
        <f>IF(SUM(J774:J775)+SUM(J825:J828)=0,"",SUM(J774:J775)+SUM(J825:J828))</f>
        <v/>
      </c>
      <c r="K776" s="42" t="n"/>
      <c r="L776" s="43">
        <f>IF(SUM(L774:L775)+SUM(L825:L828)=0,"",SUM(L774:L775)+SUM(L825:L828))</f>
        <v/>
      </c>
      <c r="M776" s="35">
        <f>IF(OR(H776="",H776=0),"",IF(L776="",IF(J776="","",J776/H776),L776/H776))</f>
        <v/>
      </c>
    </row>
    <row r="777" ht="13.35" customHeight="1" s="162">
      <c r="B777" s="188" t="inlineStr">
        <is>
          <t>Outside Air Inlet / Duct Airflow</t>
        </is>
      </c>
      <c r="C777" s="174" t="n"/>
      <c r="D777" s="174" t="n"/>
      <c r="E777" s="174" t="n"/>
      <c r="F777" s="173" t="n"/>
      <c r="G777" s="233" t="inlineStr">
        <is>
          <t>Design VEL</t>
        </is>
      </c>
      <c r="H777" s="194" t="inlineStr">
        <is>
          <t>Design CFM</t>
        </is>
      </c>
      <c r="I777" s="188" t="inlineStr">
        <is>
          <t>Initial</t>
        </is>
      </c>
      <c r="J777" s="173" t="n"/>
      <c r="K777" s="188" t="inlineStr">
        <is>
          <t>Final</t>
        </is>
      </c>
      <c r="L777" s="173" t="n"/>
      <c r="M777" s="188" t="inlineStr">
        <is>
          <t>%</t>
        </is>
      </c>
    </row>
    <row r="778" ht="13.35" customHeight="1" s="162">
      <c r="B778" s="153" t="inlineStr">
        <is>
          <t>No.</t>
        </is>
      </c>
      <c r="C778" s="188" t="inlineStr">
        <is>
          <t>Area Served</t>
        </is>
      </c>
      <c r="D778" s="188" t="inlineStr">
        <is>
          <t>Type</t>
        </is>
      </c>
      <c r="E778" s="188" t="inlineStr">
        <is>
          <t>Size</t>
        </is>
      </c>
      <c r="F778" s="188" t="inlineStr">
        <is>
          <t>Ak</t>
        </is>
      </c>
      <c r="G778" s="440" t="n"/>
      <c r="H778" s="440" t="n"/>
      <c r="I778" s="188" t="inlineStr">
        <is>
          <t>VEL</t>
        </is>
      </c>
      <c r="J778" s="188" t="inlineStr">
        <is>
          <t>CFM</t>
        </is>
      </c>
      <c r="K778" s="188" t="inlineStr">
        <is>
          <t>VEL</t>
        </is>
      </c>
      <c r="L778" s="188" t="inlineStr">
        <is>
          <t>CFM</t>
        </is>
      </c>
      <c r="M778" s="440" t="n"/>
    </row>
    <row r="779" ht="13.35" customHeight="1" s="162">
      <c r="B779" s="31" t="n"/>
      <c r="C779" s="31" t="n"/>
      <c r="E779" s="31" t="n"/>
      <c r="F779" s="32" t="n"/>
      <c r="G779" s="33">
        <f>IF(F779="", "", H779/F779)</f>
        <v/>
      </c>
      <c r="H779" s="33" t="n"/>
      <c r="I779" s="33" t="n"/>
      <c r="J779" s="33">
        <f>IF(I779="", "", I779*$F779)</f>
        <v/>
      </c>
      <c r="K779" s="33" t="n"/>
      <c r="L779" s="33">
        <f>IF(K779="", "", K779*$F779)</f>
        <v/>
      </c>
      <c r="M779" s="30">
        <f>IF(OR(H779="",H779=0),"",IF(K779="",IF(J779="","",J779/H779),L779/H779))</f>
        <v/>
      </c>
    </row>
    <row r="780" ht="13.35" customHeight="1" s="162">
      <c r="B780" s="188" t="inlineStr">
        <is>
          <t>Remarks</t>
        </is>
      </c>
      <c r="C780" s="173" t="n"/>
      <c r="D780" s="15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Entry}'!B14="","",'{Equipment Data Entry}'!B14)</f>
        <v/>
      </c>
      <c r="E784" s="418" t="n"/>
      <c r="F784" s="403" t="n"/>
      <c r="G784" s="200" t="inlineStr">
        <is>
          <t>Service</t>
        </is>
      </c>
      <c r="H784" s="403" t="n"/>
      <c r="I784" s="210">
        <f>IF('{Equipment Data Entry}'!C14="","",'{Equipment Data Entry}'!C14)</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H788/F788)</f>
        <v/>
      </c>
      <c r="H788" s="33" t="n"/>
      <c r="I788" s="33" t="n"/>
      <c r="J788" s="33">
        <f>IF(I788="", "", I788*$F788)</f>
        <v/>
      </c>
      <c r="K788" s="33" t="n"/>
      <c r="L788" s="33">
        <f>IF(K788="", "", K788*$F788)</f>
        <v/>
      </c>
      <c r="M788" s="30">
        <f>IF(OR(H788="",H788=0),"",IF(K788="",IF(J788="","",J788/H788),L788/H788))</f>
        <v/>
      </c>
    </row>
    <row r="789" ht="13.35" customHeight="1" s="162">
      <c r="B789" s="307" t="n"/>
      <c r="C789" s="307" t="n"/>
      <c r="E789" s="307" t="n"/>
      <c r="F789" s="32" t="n"/>
      <c r="G789" s="33">
        <f>IF(F789="", "", H789/F789)</f>
        <v/>
      </c>
      <c r="H789" s="33" t="n"/>
      <c r="I789" s="33" t="n"/>
      <c r="J789" s="33">
        <f>IF(I789="", "", I789*$F789)</f>
        <v/>
      </c>
      <c r="K789" s="33" t="n"/>
      <c r="L789" s="33">
        <f>IF(K789="", "", K789*$F789)</f>
        <v/>
      </c>
      <c r="M789" s="30">
        <f>IF(OR(H789="",H789=0),"",IF(K789="",IF(J789="","",J789/H789),L789/H789))</f>
        <v/>
      </c>
    </row>
    <row r="790" ht="13.35" customHeight="1" s="162">
      <c r="B790" s="307" t="n"/>
      <c r="C790" s="307" t="n"/>
      <c r="E790" s="307" t="n"/>
      <c r="F790" s="32" t="n"/>
      <c r="G790" s="33">
        <f>IF(F790="", "", H790/F790)</f>
        <v/>
      </c>
      <c r="H790" s="33" t="n"/>
      <c r="I790" s="33" t="n"/>
      <c r="J790" s="33">
        <f>IF(I790="", "", I790*$F790)</f>
        <v/>
      </c>
      <c r="K790" s="33" t="n"/>
      <c r="L790" s="33">
        <f>IF(K790="", "", K790*$F790)</f>
        <v/>
      </c>
      <c r="M790" s="30">
        <f>IF(OR(H790="",H790=0),"",IF(K790="",IF(J790="","",J790/H790),L790/H790))</f>
        <v/>
      </c>
    </row>
    <row r="791" ht="13.35" customHeight="1" s="162">
      <c r="B791" s="307" t="n"/>
      <c r="C791" s="307" t="n"/>
      <c r="E791" s="307" t="n"/>
      <c r="F791" s="32" t="n"/>
      <c r="G791" s="33">
        <f>IF(F791="", "", H791/F791)</f>
        <v/>
      </c>
      <c r="H791" s="33" t="n"/>
      <c r="I791" s="33" t="n"/>
      <c r="J791" s="33">
        <f>IF(I791="", "", I791*$F791)</f>
        <v/>
      </c>
      <c r="K791" s="33" t="n"/>
      <c r="L791" s="33">
        <f>IF(K791="", "", K791*$F791)</f>
        <v/>
      </c>
      <c r="M791" s="30">
        <f>IF(OR(H791="",H791=0),"",IF(K791="",IF(J791="","",J791/H791),L791/H791))</f>
        <v/>
      </c>
    </row>
    <row r="792" ht="13.35" customHeight="1" s="162">
      <c r="B792" s="307" t="n"/>
      <c r="C792" s="307" t="n"/>
      <c r="E792" s="307" t="n"/>
      <c r="F792" s="32" t="n"/>
      <c r="G792" s="33">
        <f>IF(F792="", "", H792/F792)</f>
        <v/>
      </c>
      <c r="H792" s="33" t="n"/>
      <c r="I792" s="33" t="n"/>
      <c r="J792" s="33">
        <f>IF(I792="", "", I792*$F792)</f>
        <v/>
      </c>
      <c r="K792" s="33" t="n"/>
      <c r="L792" s="33">
        <f>IF(K792="", "", K792*$F792)</f>
        <v/>
      </c>
      <c r="M792" s="30">
        <f>IF(OR(H792="",H792=0),"",IF(K792="",IF(J792="","",J792/H792),L792/H792))</f>
        <v/>
      </c>
    </row>
    <row r="793" ht="13.35" customHeight="1" s="162">
      <c r="B793" s="307" t="n"/>
      <c r="C793" s="307" t="n"/>
      <c r="E793" s="307" t="n"/>
      <c r="F793" s="32" t="n"/>
      <c r="G793" s="33">
        <f>IF(F793="", "", H793/F793)</f>
        <v/>
      </c>
      <c r="H793" s="33" t="n"/>
      <c r="I793" s="33" t="n"/>
      <c r="J793" s="33">
        <f>IF(I793="", "", I793*$F793)</f>
        <v/>
      </c>
      <c r="K793" s="33" t="n"/>
      <c r="L793" s="33">
        <f>IF(K793="", "", K793*$F793)</f>
        <v/>
      </c>
      <c r="M793" s="30">
        <f>IF(OR(H793="",H793=0),"",IF(K793="",IF(J793="","",J793/H793),L793/H793))</f>
        <v/>
      </c>
    </row>
    <row r="794" ht="13.35" customHeight="1" s="162">
      <c r="B794" s="307" t="n"/>
      <c r="C794" s="307" t="n"/>
      <c r="E794" s="307" t="n"/>
      <c r="F794" s="32" t="n"/>
      <c r="G794" s="33">
        <f>IF(F794="", "", H794/F794)</f>
        <v/>
      </c>
      <c r="H794" s="33" t="n"/>
      <c r="I794" s="33" t="n"/>
      <c r="J794" s="33">
        <f>IF(I794="", "", I794*$F794)</f>
        <v/>
      </c>
      <c r="K794" s="33" t="n"/>
      <c r="L794" s="33">
        <f>IF(K794="", "", K794*$F794)</f>
        <v/>
      </c>
      <c r="M794" s="30">
        <f>IF(OR(H794="",H794=0),"",IF(K794="",IF(J794="","",J794/H794),L794/H794))</f>
        <v/>
      </c>
    </row>
    <row r="795" ht="13.35" customHeight="1" s="162">
      <c r="B795" s="307" t="n"/>
      <c r="C795" s="307" t="n"/>
      <c r="E795" s="307" t="n"/>
      <c r="F795" s="32" t="n"/>
      <c r="G795" s="33">
        <f>IF(F795="", "", H795/F795)</f>
        <v/>
      </c>
      <c r="H795" s="33" t="n"/>
      <c r="I795" s="33" t="n"/>
      <c r="J795" s="33">
        <f>IF(I795="", "", I795*$F795)</f>
        <v/>
      </c>
      <c r="K795" s="33" t="n"/>
      <c r="L795" s="33">
        <f>IF(K795="", "", K795*$F795)</f>
        <v/>
      </c>
      <c r="M795" s="30">
        <f>IF(OR(H795="",H795=0),"",IF(K795="",IF(J795="","",J795/H795),L795/H795))</f>
        <v/>
      </c>
    </row>
    <row r="796" ht="13.35" customHeight="1" s="162">
      <c r="B796" s="307" t="n"/>
      <c r="C796" s="307" t="n"/>
      <c r="E796" s="307" t="n"/>
      <c r="F796" s="32" t="n"/>
      <c r="G796" s="33">
        <f>IF(F796="", "", H796/F796)</f>
        <v/>
      </c>
      <c r="H796" s="33" t="n"/>
      <c r="I796" s="33" t="n"/>
      <c r="J796" s="33">
        <f>IF(I796="", "", I796*$F796)</f>
        <v/>
      </c>
      <c r="K796" s="33" t="n"/>
      <c r="L796" s="33">
        <f>IF(K796="", "", K796*$F796)</f>
        <v/>
      </c>
      <c r="M796" s="30">
        <f>IF(OR(H796="",H796=0),"",IF(K796="",IF(J796="","",J796/H796),L796/H796))</f>
        <v/>
      </c>
    </row>
    <row r="797" ht="13.35" customHeight="1" s="162">
      <c r="B797" s="307" t="n"/>
      <c r="C797" s="307" t="n"/>
      <c r="E797" s="307" t="n"/>
      <c r="F797" s="32" t="n"/>
      <c r="G797" s="33">
        <f>IF(F797="", "", H797/F797)</f>
        <v/>
      </c>
      <c r="H797" s="33" t="n"/>
      <c r="I797" s="33" t="n"/>
      <c r="J797" s="33">
        <f>IF(I797="", "", I797*$F797)</f>
        <v/>
      </c>
      <c r="K797" s="33" t="n"/>
      <c r="L797" s="33">
        <f>IF(K797="", "", K797*$F797)</f>
        <v/>
      </c>
      <c r="M797" s="30">
        <f>IF(OR(H797="",H797=0),"",IF(K797="",IF(J797="","",J797/H797),L797/H797))</f>
        <v/>
      </c>
    </row>
    <row r="798" ht="13.35" customHeight="1" s="162">
      <c r="B798" s="307" t="n"/>
      <c r="C798" s="307" t="n"/>
      <c r="E798" s="307" t="n"/>
      <c r="F798" s="32" t="n"/>
      <c r="G798" s="33">
        <f>IF(F798="", "", H798/F798)</f>
        <v/>
      </c>
      <c r="H798" s="33" t="n"/>
      <c r="I798" s="33" t="n"/>
      <c r="J798" s="33">
        <f>IF(I798="", "", I798*$F798)</f>
        <v/>
      </c>
      <c r="K798" s="33" t="n"/>
      <c r="L798" s="33">
        <f>IF(K798="", "", K798*$F798)</f>
        <v/>
      </c>
      <c r="M798" s="30">
        <f>IF(OR(H798="",H798=0),"",IF(K798="",IF(J798="","",J798/H798),L798/H798))</f>
        <v/>
      </c>
    </row>
    <row r="799" ht="13.35" customHeight="1" s="162">
      <c r="B799" s="307" t="n"/>
      <c r="C799" s="307" t="n"/>
      <c r="E799" s="307" t="n"/>
      <c r="F799" s="32" t="n"/>
      <c r="G799" s="33">
        <f>IF(F799="", "", H799/F799)</f>
        <v/>
      </c>
      <c r="H799" s="33" t="n"/>
      <c r="I799" s="33" t="n"/>
      <c r="J799" s="33">
        <f>IF(I799="", "", I799*$F799)</f>
        <v/>
      </c>
      <c r="K799" s="33" t="n"/>
      <c r="L799" s="33">
        <f>IF(K799="", "", K799*$F799)</f>
        <v/>
      </c>
      <c r="M799" s="30">
        <f>IF(OR(H799="",H799=0),"",IF(K799="",IF(J799="","",J799/H799),L799/H799))</f>
        <v/>
      </c>
    </row>
    <row r="800" ht="13.35" customHeight="1" s="162">
      <c r="B800" s="307" t="n"/>
      <c r="C800" s="307" t="n"/>
      <c r="E800" s="307" t="n"/>
      <c r="F800" s="32" t="n"/>
      <c r="G800" s="33">
        <f>IF(F800="", "", H800/F800)</f>
        <v/>
      </c>
      <c r="H800" s="33" t="n"/>
      <c r="I800" s="33" t="n"/>
      <c r="J800" s="33">
        <f>IF(I800="", "", I800*$F800)</f>
        <v/>
      </c>
      <c r="K800" s="33" t="n"/>
      <c r="L800" s="33">
        <f>IF(K800="", "", K800*$F800)</f>
        <v/>
      </c>
      <c r="M800" s="30">
        <f>IF(OR(H800="",H800=0),"",IF(K800="",IF(J800="","",J800/H800),L800/H800))</f>
        <v/>
      </c>
    </row>
    <row r="801" ht="13.35" customHeight="1" s="162">
      <c r="B801" s="307" t="n"/>
      <c r="C801" s="307" t="n"/>
      <c r="E801" s="307" t="n"/>
      <c r="F801" s="32" t="n"/>
      <c r="G801" s="33">
        <f>IF(F801="", "", H801/F801)</f>
        <v/>
      </c>
      <c r="H801" s="33" t="n"/>
      <c r="I801" s="33" t="n"/>
      <c r="J801" s="33">
        <f>IF(I801="", "", I801*$F801)</f>
        <v/>
      </c>
      <c r="K801" s="33" t="n"/>
      <c r="L801" s="33">
        <f>IF(K801="", "", K801*$F801)</f>
        <v/>
      </c>
      <c r="M801" s="30">
        <f>IF(OR(H801="",H801=0),"",IF(K801="",IF(J801="","",J801/H801),L801/H801))</f>
        <v/>
      </c>
    </row>
    <row r="802" ht="13.35" customHeight="1" s="162">
      <c r="B802" s="307" t="n"/>
      <c r="C802" s="307" t="n"/>
      <c r="E802" s="307" t="n"/>
      <c r="F802" s="32" t="n"/>
      <c r="G802" s="33">
        <f>IF(F802="", "", H802/F802)</f>
        <v/>
      </c>
      <c r="H802" s="33" t="n"/>
      <c r="I802" s="33" t="n"/>
      <c r="J802" s="33">
        <f>IF(I802="", "", I802*$F802)</f>
        <v/>
      </c>
      <c r="K802" s="33" t="n"/>
      <c r="L802" s="33">
        <f>IF(K802="", "", K802*$F802)</f>
        <v/>
      </c>
      <c r="M802" s="30">
        <f>IF(OR(H802="",H802=0),"",IF(K802="",IF(J802="","",J802/H802),L802/H802))</f>
        <v/>
      </c>
    </row>
    <row r="803" ht="13.35" customHeight="1" s="162">
      <c r="B803" s="307" t="n"/>
      <c r="C803" s="307" t="n"/>
      <c r="E803" s="307" t="n"/>
      <c r="F803" s="32" t="n"/>
      <c r="G803" s="33">
        <f>IF(F803="", "", H803/F803)</f>
        <v/>
      </c>
      <c r="H803" s="33" t="n"/>
      <c r="I803" s="33" t="n"/>
      <c r="J803" s="33">
        <f>IF(I803="", "", I803*$F803)</f>
        <v/>
      </c>
      <c r="K803" s="33" t="n"/>
      <c r="L803" s="33">
        <f>IF(K803="", "", K803*$F803)</f>
        <v/>
      </c>
      <c r="M803" s="30">
        <f>IF(OR(H803="",H803=0),"",IF(K803="",IF(J803="","",J803/H803),L803/H803))</f>
        <v/>
      </c>
    </row>
    <row r="804" ht="13.35" customHeight="1" s="162">
      <c r="B804" s="307" t="n"/>
      <c r="C804" s="307" t="n"/>
      <c r="E804" s="307" t="n"/>
      <c r="F804" s="32" t="n"/>
      <c r="G804" s="33">
        <f>IF(F804="", "", H804/F804)</f>
        <v/>
      </c>
      <c r="H804" s="33" t="n"/>
      <c r="I804" s="33" t="n"/>
      <c r="J804" s="33">
        <f>IF(I804="", "", I804*$F804)</f>
        <v/>
      </c>
      <c r="K804" s="33" t="n"/>
      <c r="L804" s="33">
        <f>IF(K804="", "", K804*$F804)</f>
        <v/>
      </c>
      <c r="M804" s="30">
        <f>IF(OR(H804="",H804=0),"",IF(K804="",IF(J804="","",J804/H804),L804/H804))</f>
        <v/>
      </c>
    </row>
    <row r="805" ht="13.35" customHeight="1" s="162">
      <c r="B805" s="307" t="n"/>
      <c r="C805" s="307" t="n"/>
      <c r="E805" s="307" t="n"/>
      <c r="F805" s="32" t="n"/>
      <c r="G805" s="33">
        <f>IF(F805="", "", H805/F805)</f>
        <v/>
      </c>
      <c r="H805" s="33" t="n"/>
      <c r="I805" s="33" t="n"/>
      <c r="J805" s="33">
        <f>IF(I805="", "", I805*$F805)</f>
        <v/>
      </c>
      <c r="K805" s="33" t="n"/>
      <c r="L805" s="33">
        <f>IF(K805="", "", K805*$F805)</f>
        <v/>
      </c>
      <c r="M805" s="30">
        <f>IF(OR(H805="",H805=0),"",IF(K805="",IF(J805="","",J805/H805),L805/H805))</f>
        <v/>
      </c>
    </row>
    <row r="806" ht="13.35" customHeight="1" s="162">
      <c r="B806" s="307" t="n"/>
      <c r="C806" s="307" t="n"/>
      <c r="E806" s="307" t="n"/>
      <c r="F806" s="32" t="n"/>
      <c r="G806" s="33">
        <f>IF(F806="", "", H806/F806)</f>
        <v/>
      </c>
      <c r="H806" s="33" t="n"/>
      <c r="I806" s="33" t="n"/>
      <c r="J806" s="33">
        <f>IF(I806="", "", I806*$F806)</f>
        <v/>
      </c>
      <c r="K806" s="33" t="n"/>
      <c r="L806" s="33">
        <f>IF(K806="", "", K806*$F806)</f>
        <v/>
      </c>
      <c r="M806" s="30">
        <f>IF(OR(H806="",H806=0),"",IF(K806="",IF(J806="","",J806/H806),L806/H806))</f>
        <v/>
      </c>
    </row>
    <row r="807" ht="13.35" customHeight="1" s="162">
      <c r="B807" s="307" t="n"/>
      <c r="C807" s="307" t="n"/>
      <c r="E807" s="307" t="n"/>
      <c r="F807" s="32" t="n"/>
      <c r="G807" s="33">
        <f>IF(F807="", "", H807/F807)</f>
        <v/>
      </c>
      <c r="H807" s="33" t="n"/>
      <c r="I807" s="33" t="n"/>
      <c r="J807" s="33">
        <f>IF(I807="", "", I807*$F807)</f>
        <v/>
      </c>
      <c r="K807" s="33" t="n"/>
      <c r="L807" s="33">
        <f>IF(K807="", "", K807*$F807)</f>
        <v/>
      </c>
      <c r="M807" s="30">
        <f>IF(OR(H807="",H807=0),"",IF(K807="",IF(J807="","",J807/H807),L807/H807))</f>
        <v/>
      </c>
    </row>
    <row r="808" ht="13.35" customHeight="1" s="162">
      <c r="B808" s="307" t="n"/>
      <c r="C808" s="307" t="n"/>
      <c r="E808" s="307" t="n"/>
      <c r="F808" s="32" t="n"/>
      <c r="G808" s="33">
        <f>IF(F808="", "", H808/F808)</f>
        <v/>
      </c>
      <c r="H808" s="33" t="n"/>
      <c r="I808" s="33" t="n"/>
      <c r="J808" s="33">
        <f>IF(I808="", "", I808*$F808)</f>
        <v/>
      </c>
      <c r="K808" s="33" t="n"/>
      <c r="L808" s="33">
        <f>IF(K808="", "", K808*$F808)</f>
        <v/>
      </c>
      <c r="M808" s="30">
        <f>IF(OR(H808="",H808=0),"",IF(K808="",IF(J808="","",J808/H808),L808/H808))</f>
        <v/>
      </c>
    </row>
    <row r="809" ht="13.35" customHeight="1" s="162">
      <c r="B809" s="307" t="n"/>
      <c r="C809" s="307" t="n"/>
      <c r="E809" s="307" t="n"/>
      <c r="F809" s="32" t="n"/>
      <c r="G809" s="33">
        <f>IF(F809="", "", H809/F809)</f>
        <v/>
      </c>
      <c r="H809" s="33" t="n"/>
      <c r="I809" s="33" t="n"/>
      <c r="J809" s="33">
        <f>IF(I809="", "", I809*$F809)</f>
        <v/>
      </c>
      <c r="K809" s="33" t="n"/>
      <c r="L809" s="33">
        <f>IF(K809="", "", K809*$F809)</f>
        <v/>
      </c>
      <c r="M809" s="30">
        <f>IF(OR(H809="",H809=0),"",IF(K809="",IF(J809="","",J809/H809),L809/H809))</f>
        <v/>
      </c>
    </row>
    <row r="810" ht="13.35" customHeight="1" s="162">
      <c r="B810" s="307" t="n"/>
      <c r="C810" s="307" t="n"/>
      <c r="E810" s="307" t="n"/>
      <c r="F810" s="32" t="n"/>
      <c r="G810" s="33">
        <f>IF(F810="", "", H810/F810)</f>
        <v/>
      </c>
      <c r="H810" s="33" t="n"/>
      <c r="I810" s="33" t="n"/>
      <c r="J810" s="33">
        <f>IF(I810="", "", I810*$F810)</f>
        <v/>
      </c>
      <c r="K810" s="33" t="n"/>
      <c r="L810" s="33">
        <f>IF(K810="", "", K810*$F810)</f>
        <v/>
      </c>
      <c r="M810" s="30">
        <f>IF(OR(H810="",H810=0),"",IF(K810="",IF(J810="","",J810/H810),L810/H810))</f>
        <v/>
      </c>
    </row>
    <row r="811" ht="13.35" customHeight="1" s="162">
      <c r="B811" s="307" t="n"/>
      <c r="C811" s="307" t="n"/>
      <c r="E811" s="307" t="n"/>
      <c r="F811" s="32" t="n"/>
      <c r="G811" s="33">
        <f>IF(F811="", "", H811/F811)</f>
        <v/>
      </c>
      <c r="H811" s="33" t="n"/>
      <c r="I811" s="33" t="n"/>
      <c r="J811" s="33">
        <f>IF(I811="", "", I811*$F811)</f>
        <v/>
      </c>
      <c r="K811" s="33" t="n"/>
      <c r="L811" s="33">
        <f>IF(K811="", "", K811*$F811)</f>
        <v/>
      </c>
      <c r="M811" s="30">
        <f>IF(OR(H811="",H811=0),"",IF(K811="",IF(J811="","",J811/H811),L811/H811))</f>
        <v/>
      </c>
    </row>
    <row r="812" ht="13.35" customHeight="1" s="162">
      <c r="B812" s="307" t="n"/>
      <c r="C812" s="307" t="n"/>
      <c r="E812" s="307" t="n"/>
      <c r="F812" s="32" t="n"/>
      <c r="G812" s="33">
        <f>IF(F812="", "", H812/F812)</f>
        <v/>
      </c>
      <c r="H812" s="33" t="n"/>
      <c r="I812" s="33" t="n"/>
      <c r="J812" s="33">
        <f>IF(I812="", "", I812*$F812)</f>
        <v/>
      </c>
      <c r="K812" s="33" t="n"/>
      <c r="L812" s="33">
        <f>IF(K812="", "", K812*$F812)</f>
        <v/>
      </c>
      <c r="M812" s="30">
        <f>IF(OR(H812="",H812=0),"",IF(K812="",IF(J812="","",J812/H812),L812/H812))</f>
        <v/>
      </c>
    </row>
    <row r="813" ht="13.35" customHeight="1" s="162">
      <c r="B813" s="307" t="n"/>
      <c r="C813" s="307" t="n"/>
      <c r="E813" s="307" t="n"/>
      <c r="F813" s="32" t="n"/>
      <c r="G813" s="33">
        <f>IF(F813="", "", H813/F813)</f>
        <v/>
      </c>
      <c r="H813" s="33" t="n"/>
      <c r="I813" s="33" t="n"/>
      <c r="J813" s="33">
        <f>IF(I813="", "", I813*$F813)</f>
        <v/>
      </c>
      <c r="K813" s="33" t="n"/>
      <c r="L813" s="33">
        <f>IF(K813="", "", K813*$F813)</f>
        <v/>
      </c>
      <c r="M813" s="30">
        <f>IF(OR(H813="",H813=0),"",IF(K813="",IF(J813="","",J813/H813),L813/H813))</f>
        <v/>
      </c>
    </row>
    <row r="814" ht="13.35" customHeight="1" s="162">
      <c r="B814" s="307" t="n"/>
      <c r="C814" s="307" t="n"/>
      <c r="E814" s="307" t="n"/>
      <c r="F814" s="32" t="n"/>
      <c r="G814" s="33">
        <f>IF(F814="", "", H814/F814)</f>
        <v/>
      </c>
      <c r="H814" s="33" t="n"/>
      <c r="I814" s="33" t="n"/>
      <c r="J814" s="33">
        <f>IF(I814="", "", I814*$F814)</f>
        <v/>
      </c>
      <c r="K814" s="33" t="n"/>
      <c r="L814" s="33">
        <f>IF(K814="", "", K814*$F814)</f>
        <v/>
      </c>
      <c r="M814" s="30">
        <f>IF(OR(H814="",H814=0),"",IF(K814="",IF(J814="","",J814/H814),L814/H814))</f>
        <v/>
      </c>
    </row>
    <row r="815" ht="13.35" customHeight="1" s="162">
      <c r="B815" s="307" t="n"/>
      <c r="C815" s="307" t="n"/>
      <c r="E815" s="307" t="n"/>
      <c r="F815" s="32" t="n"/>
      <c r="G815" s="33">
        <f>IF(F815="", "", H815/F815)</f>
        <v/>
      </c>
      <c r="H815" s="33" t="n"/>
      <c r="I815" s="33" t="n"/>
      <c r="J815" s="33">
        <f>IF(I815="", "", I815*$F815)</f>
        <v/>
      </c>
      <c r="K815" s="33" t="n"/>
      <c r="L815" s="33">
        <f>IF(K815="", "", K815*$F815)</f>
        <v/>
      </c>
      <c r="M815" s="30">
        <f>IF(OR(H815="",H815=0),"",IF(K815="",IF(J815="","",J815/H815),L815/H815))</f>
        <v/>
      </c>
    </row>
    <row r="816" ht="13.35" customHeight="1" s="162">
      <c r="B816" s="307" t="n"/>
      <c r="C816" s="307" t="n"/>
      <c r="E816" s="307" t="n"/>
      <c r="F816" s="32" t="n"/>
      <c r="G816" s="33">
        <f>IF(F816="", "", H816/F816)</f>
        <v/>
      </c>
      <c r="H816" s="33" t="n"/>
      <c r="I816" s="33" t="n"/>
      <c r="J816" s="33">
        <f>IF(I816="", "", I816*$F816)</f>
        <v/>
      </c>
      <c r="K816" s="33" t="n"/>
      <c r="L816" s="33">
        <f>IF(K816="", "", K816*$F816)</f>
        <v/>
      </c>
      <c r="M816" s="30">
        <f>IF(OR(H816="",H816=0),"",IF(K816="",IF(J816="","",J816/H816),L816/H816))</f>
        <v/>
      </c>
    </row>
    <row r="817" ht="13.35" customHeight="1" s="162">
      <c r="B817" s="307" t="n"/>
      <c r="C817" s="307" t="n"/>
      <c r="E817" s="307" t="n"/>
      <c r="F817" s="32" t="n"/>
      <c r="G817" s="33">
        <f>IF(F817="", "", H817/F817)</f>
        <v/>
      </c>
      <c r="H817" s="33" t="n"/>
      <c r="I817" s="33" t="n"/>
      <c r="J817" s="33">
        <f>IF(I817="", "", I817*$F817)</f>
        <v/>
      </c>
      <c r="K817" s="33" t="n"/>
      <c r="L817" s="33">
        <f>IF(K817="", "", K817*$F817)</f>
        <v/>
      </c>
      <c r="M817" s="30">
        <f>IF(OR(H817="",H817=0),"",IF(K817="",IF(J817="","",J817/H817),L817/H817))</f>
        <v/>
      </c>
    </row>
    <row r="818" ht="13.35" customHeight="1" s="162">
      <c r="B818" s="307" t="n"/>
      <c r="C818" s="307" t="n"/>
      <c r="E818" s="307" t="n"/>
      <c r="F818" s="32" t="n"/>
      <c r="G818" s="33">
        <f>IF(F818="", "", H818/F818)</f>
        <v/>
      </c>
      <c r="H818" s="33" t="n"/>
      <c r="I818" s="33" t="n"/>
      <c r="J818" s="33">
        <f>IF(I818="", "", I818*$F818)</f>
        <v/>
      </c>
      <c r="K818" s="33" t="n"/>
      <c r="L818" s="33">
        <f>IF(K818="", "", K818*$F818)</f>
        <v/>
      </c>
      <c r="M818" s="30">
        <f>IF(OR(H818="",H818=0),"",IF(K818="",IF(J818="","",J818/H818),L818/H818))</f>
        <v/>
      </c>
    </row>
    <row r="819" ht="13.35" customHeight="1" s="162">
      <c r="B819" s="307" t="n"/>
      <c r="C819" s="307" t="n"/>
      <c r="E819" s="307" t="n"/>
      <c r="F819" s="32" t="n"/>
      <c r="G819" s="33">
        <f>IF(F819="", "", H819/F819)</f>
        <v/>
      </c>
      <c r="H819" s="33" t="n"/>
      <c r="I819" s="33" t="n"/>
      <c r="J819" s="33">
        <f>IF(I819="", "", I819*$F819)</f>
        <v/>
      </c>
      <c r="K819" s="33" t="n"/>
      <c r="L819" s="33">
        <f>IF(K819="", "", K819*$F819)</f>
        <v/>
      </c>
      <c r="M819" s="30">
        <f>IF(OR(H819="",H819=0),"",IF(K819="",IF(J819="","",J819/H819),L819/H819))</f>
        <v/>
      </c>
    </row>
    <row r="820" ht="13.35" customHeight="1" s="162">
      <c r="B820" s="307" t="n"/>
      <c r="C820" s="307" t="n"/>
      <c r="E820" s="307" t="n"/>
      <c r="F820" s="32" t="n"/>
      <c r="G820" s="33">
        <f>IF(F820="", "", H820/F820)</f>
        <v/>
      </c>
      <c r="H820" s="33" t="n"/>
      <c r="I820" s="33" t="n"/>
      <c r="J820" s="33">
        <f>IF(I820="", "", I820*$F820)</f>
        <v/>
      </c>
      <c r="K820" s="33" t="n"/>
      <c r="L820" s="33">
        <f>IF(K820="", "", K820*$F820)</f>
        <v/>
      </c>
      <c r="M820" s="30">
        <f>IF(OR(H820="",H820=0),"",IF(K820="",IF(J820="","",J820/H820),L820/H820))</f>
        <v/>
      </c>
    </row>
    <row r="821" ht="13.35" customHeight="1" s="162">
      <c r="B821" s="307" t="n"/>
      <c r="C821" s="307" t="n"/>
      <c r="E821" s="307" t="n"/>
      <c r="F821" s="32" t="n"/>
      <c r="G821" s="33">
        <f>IF(F821="", "", H821/F821)</f>
        <v/>
      </c>
      <c r="H821" s="33" t="n"/>
      <c r="I821" s="33" t="n"/>
      <c r="J821" s="33">
        <f>IF(I821="", "", I821*$F821)</f>
        <v/>
      </c>
      <c r="K821" s="33" t="n"/>
      <c r="L821" s="33">
        <f>IF(K821="", "", K821*$F821)</f>
        <v/>
      </c>
      <c r="M821" s="30">
        <f>IF(OR(H821="",H821=0),"",IF(K821="",IF(J821="","",J821/H821),L821/H821))</f>
        <v/>
      </c>
    </row>
    <row r="822" ht="13.35" customHeight="1" s="162">
      <c r="B822" s="42" t="n"/>
      <c r="C822" s="231" t="inlineStr">
        <is>
          <t>Subtotal (this page)</t>
        </is>
      </c>
      <c r="D822" s="159" t="n"/>
      <c r="E822" s="42" t="n"/>
      <c r="F822" s="42" t="n"/>
      <c r="G822" s="43" t="n"/>
      <c r="H822" s="43">
        <f>IF(SUM(H788:H821)=0,"",SUM(H788:H821))</f>
        <v/>
      </c>
      <c r="I822" s="43" t="n"/>
      <c r="J822" s="43">
        <f>IF(SUM(J788:J821)=0,"",SUM(J788:J821))</f>
        <v/>
      </c>
      <c r="K822" s="43" t="n"/>
      <c r="L822" s="43">
        <f>IF(SUM(L788:L821)=0,"",SUM(L788:L821))</f>
        <v/>
      </c>
      <c r="M822" s="35">
        <f>IF(OR(H822="",H822=0),"",IF(L822="",IF(J822="","",J822/H822),L822/H822))</f>
        <v/>
      </c>
    </row>
    <row r="823" ht="13.35" customHeight="1" s="162">
      <c r="B823" s="188" t="inlineStr">
        <is>
          <t>Return Air Inlets (cont.)</t>
        </is>
      </c>
      <c r="C823" s="174" t="n"/>
      <c r="D823" s="174" t="n"/>
      <c r="E823" s="174" t="n"/>
      <c r="F823" s="173" t="n"/>
      <c r="G823" s="233" t="inlineStr">
        <is>
          <t>Design VEL</t>
        </is>
      </c>
      <c r="H823" s="194" t="inlineStr">
        <is>
          <t>Design CFM</t>
        </is>
      </c>
      <c r="I823" s="188" t="inlineStr">
        <is>
          <t>Initial</t>
        </is>
      </c>
      <c r="J823" s="173" t="n"/>
      <c r="K823" s="188" t="inlineStr">
        <is>
          <t>Final</t>
        </is>
      </c>
      <c r="L823" s="173" t="n"/>
      <c r="M823" s="188" t="inlineStr">
        <is>
          <t>%</t>
        </is>
      </c>
    </row>
    <row r="824" ht="13.35" customHeight="1" s="162">
      <c r="B824" s="153" t="inlineStr">
        <is>
          <t>No.</t>
        </is>
      </c>
      <c r="C824" s="188" t="inlineStr">
        <is>
          <t>Area Served</t>
        </is>
      </c>
      <c r="D824" s="188" t="inlineStr">
        <is>
          <t>Type</t>
        </is>
      </c>
      <c r="E824" s="188" t="inlineStr">
        <is>
          <t>Size</t>
        </is>
      </c>
      <c r="F824" s="188" t="inlineStr">
        <is>
          <t>Ak</t>
        </is>
      </c>
      <c r="G824" s="440" t="n"/>
      <c r="H824" s="440" t="n"/>
      <c r="I824" s="188" t="inlineStr">
        <is>
          <t>VEL</t>
        </is>
      </c>
      <c r="J824" s="188" t="inlineStr">
        <is>
          <t>CFM</t>
        </is>
      </c>
      <c r="K824" s="188" t="inlineStr">
        <is>
          <t>VEL</t>
        </is>
      </c>
      <c r="L824" s="188" t="inlineStr">
        <is>
          <t>CFM</t>
        </is>
      </c>
      <c r="M824" s="440" t="n"/>
    </row>
    <row r="825" ht="13.35" customHeight="1" s="162">
      <c r="B825" s="31" t="n"/>
      <c r="C825" s="31" t="n"/>
      <c r="E825" s="31" t="n"/>
      <c r="F825" s="32" t="n"/>
      <c r="G825" s="33">
        <f>IF(F825="", "", H825/F825)</f>
        <v/>
      </c>
      <c r="H825" s="33" t="n"/>
      <c r="I825" s="33" t="n"/>
      <c r="J825" s="33">
        <f>IF(I825="", "", I825*$F825)</f>
        <v/>
      </c>
      <c r="K825" s="33" t="n"/>
      <c r="L825" s="33">
        <f>IF(K825="", "", K825*$F825)</f>
        <v/>
      </c>
      <c r="M825" s="30">
        <f>IF(OR(H825="",H825=0),"",IF(K825="",IF(J825="","",J825/H825),L825/H825))</f>
        <v/>
      </c>
    </row>
    <row r="826" ht="13.35" customHeight="1" s="162">
      <c r="B826" s="31" t="n"/>
      <c r="C826" s="31" t="n"/>
      <c r="E826" s="31" t="n"/>
      <c r="F826" s="32" t="n"/>
      <c r="G826" s="33">
        <f>IF(F826="", "", H826/F826)</f>
        <v/>
      </c>
      <c r="H826" s="33" t="n"/>
      <c r="I826" s="33" t="n"/>
      <c r="J826" s="33">
        <f>IF(I826="", "", I826*$F826)</f>
        <v/>
      </c>
      <c r="K826" s="33" t="n"/>
      <c r="L826" s="33">
        <f>IF(K826="", "", K826*$F826)</f>
        <v/>
      </c>
      <c r="M826" s="30">
        <f>IF(OR(H826="",H826=0),"",IF(K826="",IF(J826="","",J826/H826),L826/H826))</f>
        <v/>
      </c>
    </row>
    <row r="827" ht="13.35" customHeight="1" s="162">
      <c r="B827" s="31" t="n"/>
      <c r="C827" s="31" t="n"/>
      <c r="E827" s="31" t="n"/>
      <c r="F827" s="32" t="n"/>
      <c r="G827" s="33">
        <f>IF(F827="", "", H827/F827)</f>
        <v/>
      </c>
      <c r="H827" s="33" t="n"/>
      <c r="I827" s="33" t="n"/>
      <c r="J827" s="33">
        <f>IF(I827="", "", I827*$F827)</f>
        <v/>
      </c>
      <c r="K827" s="33" t="n"/>
      <c r="L827" s="33">
        <f>IF(K827="", "", K827*$F827)</f>
        <v/>
      </c>
      <c r="M827" s="30">
        <f>IF(OR(H827="",H827=0),"",IF(K827="",IF(J827="","",J827/H827),L827/H827))</f>
        <v/>
      </c>
    </row>
    <row r="828" ht="13.35" customHeight="1" s="162">
      <c r="B828" s="31" t="n"/>
      <c r="C828" s="31" t="n"/>
      <c r="E828" s="31" t="n"/>
      <c r="F828" s="32" t="n"/>
      <c r="G828" s="33">
        <f>IF(F828="", "", H828/F828)</f>
        <v/>
      </c>
      <c r="H828" s="33" t="n"/>
      <c r="I828" s="33" t="n"/>
      <c r="J828" s="33">
        <f>IF(I828="", "", I828*$F828)</f>
        <v/>
      </c>
      <c r="K828" s="33" t="n"/>
      <c r="L828" s="33">
        <f>IF(K828="", "", K828*$F828)</f>
        <v/>
      </c>
      <c r="M828" s="30">
        <f>IF(OR(H828="",H828=0),"",IF(K828="",IF(J828="","",J828/H828),L828/H828))</f>
        <v/>
      </c>
    </row>
    <row r="829" ht="13.35" customHeight="1" s="162">
      <c r="B829" s="42" t="n"/>
      <c r="C829" s="231" t="inlineStr">
        <is>
          <t>Subtotal (this page)</t>
        </is>
      </c>
      <c r="D829" s="159" t="n"/>
      <c r="E829" s="42" t="n"/>
      <c r="F829" s="42" t="n"/>
      <c r="G829" s="43" t="n"/>
      <c r="H829" s="43">
        <f>IF(SUM(H825:H828)=0,"",SUM(H825:H828))</f>
        <v/>
      </c>
      <c r="I829" s="42" t="n"/>
      <c r="J829" s="43">
        <f>IF(SUM(J825:J828)=0,"",SUM(J825:J828))</f>
        <v/>
      </c>
      <c r="K829" s="42" t="n"/>
      <c r="L829" s="43">
        <f>IF(SUM(L825:L828)=0,"",SUM(L825:L828))</f>
        <v/>
      </c>
      <c r="M829" s="35">
        <f>IF(OR(H829="",H829=0),"",IF(L829="",IF(J829="","",J829/H829),L829/H829))</f>
        <v/>
      </c>
    </row>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Entry}'!B15="","",'{Equipment Data Entry}'!B15)</f>
        <v/>
      </c>
      <c r="E836" s="418" t="n"/>
      <c r="F836" s="403" t="n"/>
      <c r="G836" s="200" t="inlineStr">
        <is>
          <t>Service</t>
        </is>
      </c>
      <c r="H836" s="403" t="n"/>
      <c r="I836" s="210">
        <f>IF('{Equipment Data Entry}'!C15="","",'{Equipment Data Entry}'!C15)</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25" t="inlineStr">
        <is>
          <t>Drive Type:</t>
        </is>
      </c>
      <c r="D838" s="426" t="n"/>
      <c r="E838" s="425" t="inlineStr">
        <is>
          <t>Rotation – Design:</t>
        </is>
      </c>
      <c r="G838" s="426" t="n"/>
      <c r="I838" s="425" t="inlineStr">
        <is>
          <t>Actual:</t>
        </is>
      </c>
      <c r="J838" s="426" t="n"/>
      <c r="K838" s="425" t="inlineStr">
        <is>
          <t>Shv Bore M/F:</t>
        </is>
      </c>
      <c r="M838" s="426" t="n"/>
    </row>
    <row r="839" ht="13.35" customHeight="1" s="162">
      <c r="B839" s="200" t="inlineStr">
        <is>
          <t>Unit Data</t>
        </is>
      </c>
      <c r="C839" s="400" t="n"/>
      <c r="D839" s="400" t="n"/>
      <c r="E839" s="400" t="n"/>
      <c r="F839" s="400" t="n"/>
      <c r="G839" s="401" t="n"/>
      <c r="I839" s="200" t="inlineStr">
        <is>
          <t>Design and Performance Data</t>
        </is>
      </c>
      <c r="J839" s="400" t="n"/>
      <c r="K839" s="400" t="n"/>
      <c r="L839" s="401" t="n"/>
      <c r="M839" s="283" t="n"/>
    </row>
    <row r="840" ht="13.35" customHeight="1" s="162">
      <c r="B840" s="199" t="inlineStr">
        <is>
          <t>Manufacturer</t>
        </is>
      </c>
      <c r="C840" s="401" t="n"/>
      <c r="D840" s="204">
        <f>IF('{Equipment Data Entry}'!E15="","",'{Equipment Data Entry}'!E15)</f>
        <v/>
      </c>
      <c r="E840" s="400" t="n"/>
      <c r="F840" s="400" t="n"/>
      <c r="G840" s="401" t="n"/>
      <c r="I840" s="199" t="inlineStr">
        <is>
          <t>Design Criteria</t>
        </is>
      </c>
      <c r="J840" s="401" t="n"/>
      <c r="K840" s="199" t="inlineStr">
        <is>
          <t>Design</t>
        </is>
      </c>
      <c r="L840" s="199" t="inlineStr">
        <is>
          <t>Actual</t>
        </is>
      </c>
    </row>
    <row r="841" ht="13.35" customHeight="1" s="162">
      <c r="B841" s="199" t="inlineStr">
        <is>
          <t>Model Number</t>
        </is>
      </c>
      <c r="C841" s="401" t="n"/>
      <c r="D841" s="204">
        <f>IF('{Equipment Data Entry}'!F15="","",'{Equipment Data Entry}'!F15)</f>
        <v/>
      </c>
      <c r="E841" s="400" t="n"/>
      <c r="F841" s="400" t="n"/>
      <c r="G841" s="401" t="n"/>
      <c r="I841" s="199" t="inlineStr">
        <is>
          <t>Total Airflow</t>
        </is>
      </c>
      <c r="J841" s="401" t="n"/>
      <c r="K841" s="24">
        <f>H875</f>
        <v/>
      </c>
      <c r="L841" s="24">
        <f>L875</f>
        <v/>
      </c>
      <c r="M841" s="22">
        <f>IF(OR(L841="",K841="",K841=0),"",L841/K841)</f>
        <v/>
      </c>
    </row>
    <row r="842" ht="13.35" customHeight="1" s="162">
      <c r="B842" s="199" t="inlineStr">
        <is>
          <t>Serial Number</t>
        </is>
      </c>
      <c r="C842" s="401" t="n"/>
      <c r="D842" s="204" t="n"/>
      <c r="E842" s="400" t="n"/>
      <c r="F842" s="400" t="n"/>
      <c r="G842" s="401" t="n"/>
      <c r="I842" s="199" t="inlineStr">
        <is>
          <t>Outside Airflow</t>
        </is>
      </c>
      <c r="J842" s="401" t="n"/>
      <c r="K842" s="24">
        <f>IF(N(H883)=0,"",H883)</f>
        <v/>
      </c>
      <c r="L842" s="24">
        <f>L883</f>
        <v/>
      </c>
      <c r="M842" s="22">
        <f>IF(OR(L842="",K842="",K842=0),"",L842/K842)</f>
        <v/>
      </c>
    </row>
    <row r="843" ht="13.35" customHeight="1" s="162">
      <c r="B843" s="199" t="inlineStr">
        <is>
          <t>Area Served</t>
        </is>
      </c>
      <c r="C843" s="401" t="n"/>
      <c r="D843" s="204">
        <f>I836</f>
        <v/>
      </c>
      <c r="E843" s="400" t="n"/>
      <c r="F843" s="400" t="n"/>
      <c r="G843" s="401" t="n"/>
      <c r="I843" s="199" t="inlineStr">
        <is>
          <t>Return Airflow</t>
        </is>
      </c>
      <c r="J843" s="401" t="n"/>
      <c r="K843" s="24">
        <f>IF(K841="","",K841-N(K842))</f>
        <v/>
      </c>
      <c r="L843" s="24">
        <f>IF(L841="","",L841-N(L842))</f>
        <v/>
      </c>
    </row>
    <row r="844" ht="13.35" customHeight="1" s="162">
      <c r="B844" s="199" t="inlineStr">
        <is>
          <t>Location</t>
        </is>
      </c>
      <c r="C844" s="401" t="n"/>
      <c r="D844" s="204">
        <f>IF('{Equipment Data Entry}'!D15="","",'{Equipment Data Entry}'!D15)</f>
        <v/>
      </c>
      <c r="E844" s="400" t="n"/>
      <c r="F844" s="400" t="n"/>
      <c r="G844" s="401" t="n"/>
      <c r="I844" s="199" t="inlineStr">
        <is>
          <t>Unit ESP</t>
        </is>
      </c>
      <c r="J844" s="401" t="n"/>
      <c r="K844" s="71">
        <f>IF('{Equipment Data Entry}'!H15="","",'{Equipment Data Entry}'!H15)</f>
        <v/>
      </c>
      <c r="L844" s="29">
        <f>F857</f>
        <v/>
      </c>
    </row>
    <row r="845" ht="13.35" customHeight="1" s="162">
      <c r="I845" s="199" t="inlineStr">
        <is>
          <t>Fan RPMs</t>
        </is>
      </c>
      <c r="J845" s="401" t="n"/>
      <c r="K845" s="24">
        <f>IF('{Equipment Data Entry}'!I15="","",'{Equipment Data Entry}'!I15)</f>
        <v/>
      </c>
      <c r="L845" s="24">
        <f>IF(L854="","",L854)</f>
        <v/>
      </c>
    </row>
    <row r="846" ht="13.35" customHeight="1" s="162">
      <c r="B846" s="200" t="inlineStr">
        <is>
          <t>Motor Data</t>
        </is>
      </c>
      <c r="C846" s="400" t="n"/>
      <c r="D846" s="400" t="n"/>
      <c r="E846" s="400" t="n"/>
      <c r="F846" s="400" t="n"/>
      <c r="G846" s="401"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I847" s="200" t="inlineStr">
        <is>
          <t>Drive Data</t>
        </is>
      </c>
      <c r="J847" s="400" t="n"/>
      <c r="K847" s="400" t="n"/>
      <c r="L847" s="401" t="n"/>
    </row>
    <row r="848" ht="13.35" customHeight="1" s="162">
      <c r="B848" s="199" t="inlineStr">
        <is>
          <t>Horsepower</t>
        </is>
      </c>
      <c r="C848" s="401" t="n"/>
      <c r="D848" s="28">
        <f>IF('{Equipment Data Entry}'!G15="","",'{Equipment Data Entry}'!G15)</f>
        <v/>
      </c>
      <c r="E848" s="21" t="inlineStr">
        <is>
          <t>RPM</t>
        </is>
      </c>
      <c r="F848" s="24" t="n"/>
      <c r="G848" s="199" t="inlineStr">
        <is>
          <t>SF</t>
        </is>
      </c>
      <c r="I848" s="199" t="inlineStr">
        <is>
          <t>Motor Shv OD/Bore/PD</t>
        </is>
      </c>
      <c r="J848" s="400" t="n"/>
      <c r="K848" s="401" t="n"/>
      <c r="L848">
        <f>IF('{Equipment Data Entry}'!J15="","",'{Equipment Data Entry}'!J15)</f>
        <v/>
      </c>
    </row>
    <row r="849" ht="13.35" customHeight="1" s="162">
      <c r="B849" s="198">
        <f>IF('{Equipment Data Entry}'!N15="","",'{Equipment Data Entry}'!N15)</f>
        <v/>
      </c>
      <c r="C849" s="198">
        <f>IF('{Equipment Data Entry}'!O15="","",'{Equipment Data Entry}'!O15)</f>
        <v/>
      </c>
      <c r="D849" s="21" t="inlineStr">
        <is>
          <t>FLA</t>
        </is>
      </c>
      <c r="E849" s="25" t="n"/>
      <c r="F849" s="21" t="inlineStr">
        <is>
          <t>Frame</t>
        </is>
      </c>
      <c r="G849" s="208" t="n"/>
      <c r="I849" s="199" t="inlineStr">
        <is>
          <t>Fan Sheave OD/Bore</t>
        </is>
      </c>
      <c r="J849" s="400" t="n"/>
      <c r="K849" s="401" t="n"/>
      <c r="L849">
        <f>IF('{Equipment Data Entry}'!K15="","",'{Equipment Data Entry}'!K15)</f>
        <v/>
      </c>
    </row>
    <row r="850" ht="13.35" customHeight="1" s="162">
      <c r="B850" s="199" t="inlineStr">
        <is>
          <t>Corrected FLA</t>
        </is>
      </c>
      <c r="C850" s="401" t="n"/>
      <c r="D850" s="27">
        <f>IF(OR(E851="",E849="",B849=""),"",B849/AVERAGE(E851:G851)*E849)</f>
        <v/>
      </c>
      <c r="E850" s="199" t="inlineStr">
        <is>
          <t>Estimated BHP</t>
        </is>
      </c>
      <c r="F850" s="401" t="n"/>
      <c r="G850" s="27">
        <f>IF(OR(COUNT(E851:G851)=0,COUNT(E852:G852)=0),"",IF(C849="1-phase", ((0.8*0.9*E851*E852)/746), AVERAGE(E851,F851,G851)*AVERAGE(E852,F852,G852)*0.8*0.9*1.732/746))</f>
        <v/>
      </c>
      <c r="I850" s="199" t="inlineStr">
        <is>
          <t>Belt(s)</t>
        </is>
      </c>
      <c r="J850" s="208">
        <f>IF('{Equipment Data Entry}'!L15="","",'{Equipment Data Entry}'!L15)</f>
        <v/>
      </c>
      <c r="K850" s="199" t="inlineStr">
        <is>
          <t>C to C</t>
        </is>
      </c>
      <c r="L850" s="64">
        <f>IF('{Equipment Data Entry}'!M15="","",'{Equipment Data Entry}'!M15)</f>
        <v/>
      </c>
    </row>
    <row r="851" ht="13.35" customHeight="1" s="162">
      <c r="B851" s="199" t="inlineStr">
        <is>
          <t>Measured Voltage</t>
        </is>
      </c>
      <c r="C851" s="400" t="n"/>
      <c r="D851" s="401" t="n"/>
      <c r="E851" s="24" t="n"/>
      <c r="F851" s="24" t="n"/>
      <c r="G851" s="24"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I852" s="205" t="inlineStr">
        <is>
          <t>RPM Data</t>
        </is>
      </c>
      <c r="J852" s="401" t="n"/>
      <c r="K852" s="205" t="inlineStr">
        <is>
          <t>Initial</t>
        </is>
      </c>
      <c r="L852" s="205" t="inlineStr">
        <is>
          <t>Final</t>
        </is>
      </c>
    </row>
    <row r="853" ht="13.35" customHeight="1" s="162">
      <c r="I853" s="199" t="inlineStr">
        <is>
          <t>Motor RPM</t>
        </is>
      </c>
      <c r="J853" s="401" t="n"/>
      <c r="K853" s="24" t="n"/>
      <c r="L853" s="24" t="n"/>
    </row>
    <row r="854" ht="13.35" customHeight="1" s="162">
      <c r="B854" s="200" t="inlineStr">
        <is>
          <t xml:space="preserve">Static Pressures Profile </t>
        </is>
      </c>
      <c r="C854" s="400" t="n"/>
      <c r="D854" s="400" t="n"/>
      <c r="E854" s="400" t="n"/>
      <c r="F854" s="400" t="n"/>
      <c r="G854" s="401" t="n"/>
      <c r="I854" s="199" t="inlineStr">
        <is>
          <t>Fan RPM</t>
        </is>
      </c>
      <c r="J854" s="401" t="n"/>
      <c r="K854" s="24" t="n"/>
      <c r="L854" s="24" t="n"/>
    </row>
    <row r="855" ht="13.35" customHeight="1" s="162">
      <c r="B855" s="432" t="n"/>
      <c r="C855" s="401" t="n"/>
      <c r="D855" s="205" t="inlineStr">
        <is>
          <t>Flt/Coil</t>
        </is>
      </c>
      <c r="E855" s="205" t="inlineStr">
        <is>
          <t>Fan</t>
        </is>
      </c>
      <c r="F855" s="432" t="n"/>
      <c r="G855" s="401" t="n"/>
      <c r="I855" s="199" t="inlineStr">
        <is>
          <t>VSD Frequency</t>
        </is>
      </c>
      <c r="J855" s="401" t="n"/>
      <c r="K855" s="66" t="n"/>
      <c r="L855" s="66" t="n"/>
    </row>
    <row r="856" ht="13.35" customHeight="1" s="162">
      <c r="B856" s="198" t="inlineStr">
        <is>
          <t>Entering</t>
        </is>
      </c>
      <c r="C856" s="401" t="n"/>
      <c r="D856" s="19" t="n"/>
      <c r="E856" s="19" t="n"/>
      <c r="F856" s="19">
        <f>IF(E856="","",E857-N(E856))</f>
        <v/>
      </c>
      <c r="G856" s="186" t="inlineStr">
        <is>
          <t>TSP</t>
        </is>
      </c>
      <c r="H856" s="23" t="n"/>
      <c r="I856" s="199" t="inlineStr">
        <is>
          <t>OA Damper Position</t>
        </is>
      </c>
      <c r="J856" s="400" t="n"/>
      <c r="K856" s="401" t="n"/>
      <c r="L856" s="56" t="n"/>
    </row>
    <row r="857" ht="13.35" customHeight="1" s="162">
      <c r="B857" s="198" t="inlineStr">
        <is>
          <t>Exiting</t>
        </is>
      </c>
      <c r="C857" s="401" t="n"/>
      <c r="D857" s="55">
        <f>IF(E856="", "", E856)</f>
        <v/>
      </c>
      <c r="E857" s="19" t="n"/>
      <c r="F857" s="19">
        <f>IF(E857="","",E857-N(D856))</f>
        <v/>
      </c>
      <c r="G857" s="186" t="inlineStr">
        <is>
          <t>ESP</t>
        </is>
      </c>
      <c r="H857" s="23" t="n"/>
    </row>
    <row r="858" ht="13.35" customHeight="1" s="162">
      <c r="B858" s="437" t="inlineStr">
        <is>
          <t>Instrument:</t>
        </is>
      </c>
      <c r="C858" s="13" t="n"/>
      <c r="D858" s="490" t="n"/>
      <c r="E858" s="491" t="n"/>
      <c r="F858" s="491" t="n"/>
      <c r="G858" s="437" t="inlineStr">
        <is>
          <t>Ak basis / notes:</t>
        </is>
      </c>
      <c r="H858" s="13" t="n"/>
      <c r="I858" s="492" t="n"/>
      <c r="J858" s="491" t="n"/>
      <c r="K858" s="491" t="n"/>
      <c r="L858" s="491" t="n"/>
      <c r="M858" s="491" t="n"/>
    </row>
    <row r="859" ht="13.35" customHeight="1" s="162">
      <c r="B859" s="188" t="inlineStr">
        <is>
          <t>Supply Air Diffuser / Outlet Airflow</t>
        </is>
      </c>
      <c r="C859" s="174" t="n"/>
      <c r="D859" s="174" t="n"/>
      <c r="E859" s="174" t="n"/>
      <c r="F859" s="173" t="n"/>
      <c r="G859" s="233" t="inlineStr">
        <is>
          <t>Design VEL</t>
        </is>
      </c>
      <c r="H859" s="194" t="inlineStr">
        <is>
          <t>Design CFM</t>
        </is>
      </c>
      <c r="I859" s="188" t="inlineStr">
        <is>
          <t>Initial</t>
        </is>
      </c>
      <c r="J859" s="173" t="n"/>
      <c r="K859" s="188" t="inlineStr">
        <is>
          <t>Final</t>
        </is>
      </c>
      <c r="L859" s="173" t="n"/>
      <c r="M859" s="188" t="inlineStr">
        <is>
          <t>%</t>
        </is>
      </c>
    </row>
    <row r="860" ht="13.35" customHeight="1" s="162">
      <c r="B860" s="153" t="inlineStr">
        <is>
          <t>No.</t>
        </is>
      </c>
      <c r="C860" s="188" t="inlineStr">
        <is>
          <t>Area Served</t>
        </is>
      </c>
      <c r="D860" s="188" t="inlineStr">
        <is>
          <t>Type</t>
        </is>
      </c>
      <c r="E860" s="188" t="inlineStr">
        <is>
          <t>Size</t>
        </is>
      </c>
      <c r="F860" s="188" t="inlineStr">
        <is>
          <t>Ak</t>
        </is>
      </c>
      <c r="G860" s="440" t="n"/>
      <c r="H860" s="440" t="n"/>
      <c r="I860" s="188" t="inlineStr">
        <is>
          <t>VEL</t>
        </is>
      </c>
      <c r="J860" s="188" t="inlineStr">
        <is>
          <t>CFM</t>
        </is>
      </c>
      <c r="K860" s="188" t="inlineStr">
        <is>
          <t>VEL</t>
        </is>
      </c>
      <c r="L860" s="188" t="inlineStr">
        <is>
          <t>CFM</t>
        </is>
      </c>
      <c r="M860" s="440" t="n"/>
    </row>
    <row r="861" ht="13.35" customHeight="1" s="162">
      <c r="B861" s="307" t="n"/>
      <c r="C861" s="307" t="n"/>
      <c r="E861" s="307" t="n"/>
      <c r="F861" s="32" t="n"/>
      <c r="G861" s="33">
        <f>IF(F861="", "", H861/F861)</f>
        <v/>
      </c>
      <c r="H861" s="33" t="n"/>
      <c r="I861" s="33" t="n"/>
      <c r="J861" s="33">
        <f>IF(I861="", "", I861*$F861)</f>
        <v/>
      </c>
      <c r="K861" s="33" t="n"/>
      <c r="L861" s="33">
        <f>IF(K861="", "", K861*$F861)</f>
        <v/>
      </c>
      <c r="M861" s="30">
        <f>IF(OR(H861="",H861=0),"",IF(K861="",IF(J861="","",J861/H861),L861/H861))</f>
        <v/>
      </c>
    </row>
    <row r="862" ht="13.35" customHeight="1" s="162">
      <c r="B862" s="307" t="n"/>
      <c r="C862" s="307" t="n"/>
      <c r="E862" s="307" t="n"/>
      <c r="F862" s="32" t="n"/>
      <c r="G862" s="33">
        <f>IF(F862="", "", H862/F862)</f>
        <v/>
      </c>
      <c r="H862" s="33" t="n"/>
      <c r="I862" s="33" t="n"/>
      <c r="J862" s="33">
        <f>IF(I862="", "", I862*$F862)</f>
        <v/>
      </c>
      <c r="K862" s="33" t="n"/>
      <c r="L862" s="33">
        <f>IF(K862="", "", K862*$F862)</f>
        <v/>
      </c>
      <c r="M862" s="30">
        <f>IF(OR(H862="",H862=0),"",IF(K862="",IF(J862="","",J862/H862),L862/H862))</f>
        <v/>
      </c>
    </row>
    <row r="863" ht="13.35" customHeight="1" s="162">
      <c r="B863" s="307" t="n"/>
      <c r="C863" s="307" t="n"/>
      <c r="E863" s="307" t="n"/>
      <c r="F863" s="32" t="n"/>
      <c r="G863" s="33">
        <f>IF(F863="", "", H863/F863)</f>
        <v/>
      </c>
      <c r="H863" s="33" t="n"/>
      <c r="I863" s="33" t="n"/>
      <c r="J863" s="33">
        <f>IF(I863="", "", I863*$F863)</f>
        <v/>
      </c>
      <c r="K863" s="33" t="n"/>
      <c r="L863" s="33">
        <f>IF(K863="", "", K863*$F863)</f>
        <v/>
      </c>
      <c r="M863" s="30">
        <f>IF(OR(H863="",H863=0),"",IF(K863="",IF(J863="","",J863/H863),L863/H863))</f>
        <v/>
      </c>
    </row>
    <row r="864" ht="13.35" customHeight="1" s="162">
      <c r="B864" s="307" t="n"/>
      <c r="C864" s="307" t="n"/>
      <c r="E864" s="307" t="n"/>
      <c r="F864" s="32" t="n"/>
      <c r="G864" s="33">
        <f>IF(F864="", "", H864/F864)</f>
        <v/>
      </c>
      <c r="H864" s="33" t="n"/>
      <c r="I864" s="33" t="n"/>
      <c r="J864" s="33">
        <f>IF(I864="", "", I864*$F864)</f>
        <v/>
      </c>
      <c r="K864" s="33" t="n"/>
      <c r="L864" s="33">
        <f>IF(K864="", "", K864*$F864)</f>
        <v/>
      </c>
      <c r="M864" s="30">
        <f>IF(OR(H864="",H864=0),"",IF(K864="",IF(J864="","",J864/H864),L864/H864))</f>
        <v/>
      </c>
    </row>
    <row r="865" ht="13.35" customHeight="1" s="162">
      <c r="B865" s="307" t="n"/>
      <c r="C865" s="307" t="n"/>
      <c r="E865" s="307" t="n"/>
      <c r="F865" s="32" t="n"/>
      <c r="G865" s="33">
        <f>IF(F865="", "", H865/F865)</f>
        <v/>
      </c>
      <c r="H865" s="33" t="n"/>
      <c r="I865" s="33" t="n"/>
      <c r="J865" s="33">
        <f>IF(I865="", "", I865*$F865)</f>
        <v/>
      </c>
      <c r="K865" s="33" t="n"/>
      <c r="L865" s="33">
        <f>IF(K865="", "", K865*$F865)</f>
        <v/>
      </c>
      <c r="M865" s="30">
        <f>IF(OR(H865="",H865=0),"",IF(K865="",IF(J865="","",J865/H865),L865/H865))</f>
        <v/>
      </c>
    </row>
    <row r="866" ht="13.35" customHeight="1" s="162">
      <c r="B866" s="307" t="n"/>
      <c r="C866" s="307" t="n"/>
      <c r="E866" s="307" t="n"/>
      <c r="F866" s="32" t="n"/>
      <c r="G866" s="33">
        <f>IF(F866="", "", H866/F866)</f>
        <v/>
      </c>
      <c r="H866" s="33" t="n"/>
      <c r="I866" s="33" t="n"/>
      <c r="J866" s="33">
        <f>IF(I866="", "", I866*$F866)</f>
        <v/>
      </c>
      <c r="K866" s="33" t="n"/>
      <c r="L866" s="33">
        <f>IF(K866="", "", K866*$F866)</f>
        <v/>
      </c>
      <c r="M866" s="30">
        <f>IF(OR(H866="",H866=0),"",IF(K866="",IF(J866="","",J866/H866),L866/H866))</f>
        <v/>
      </c>
    </row>
    <row r="867" ht="13.35" customHeight="1" s="162">
      <c r="B867" s="307" t="n"/>
      <c r="C867" s="307" t="n"/>
      <c r="E867" s="307" t="n"/>
      <c r="F867" s="32" t="n"/>
      <c r="G867" s="33">
        <f>IF(F867="", "", H867/F867)</f>
        <v/>
      </c>
      <c r="H867" s="33" t="n"/>
      <c r="I867" s="33" t="n"/>
      <c r="J867" s="33">
        <f>IF(I867="", "", I867*$F867)</f>
        <v/>
      </c>
      <c r="K867" s="33" t="n"/>
      <c r="L867" s="33">
        <f>IF(K867="", "", K867*$F867)</f>
        <v/>
      </c>
      <c r="M867" s="30">
        <f>IF(OR(H867="",H867=0),"",IF(K867="",IF(J867="","",J867/H867),L867/H867))</f>
        <v/>
      </c>
    </row>
    <row r="868" ht="13.35" customHeight="1" s="162">
      <c r="B868" s="307" t="n"/>
      <c r="C868" s="307" t="n"/>
      <c r="E868" s="307" t="n"/>
      <c r="F868" s="32" t="n"/>
      <c r="G868" s="33">
        <f>IF(F868="", "", H868/F868)</f>
        <v/>
      </c>
      <c r="H868" s="33" t="n"/>
      <c r="I868" s="33" t="n"/>
      <c r="J868" s="33">
        <f>IF(I868="", "", I868*$F868)</f>
        <v/>
      </c>
      <c r="K868" s="33" t="n"/>
      <c r="L868" s="33">
        <f>IF(K868="", "", K868*$F868)</f>
        <v/>
      </c>
      <c r="M868" s="30">
        <f>IF(OR(H868="",H868=0),"",IF(K868="",IF(J868="","",J868/H868),L868/H868))</f>
        <v/>
      </c>
    </row>
    <row r="869" ht="13.35" customHeight="1" s="162">
      <c r="B869" s="307" t="n"/>
      <c r="C869" s="307" t="n"/>
      <c r="E869" s="307" t="n"/>
      <c r="F869" s="32" t="n"/>
      <c r="G869" s="33">
        <f>IF(F869="", "", H869/F869)</f>
        <v/>
      </c>
      <c r="H869" s="33" t="n"/>
      <c r="I869" s="33" t="n"/>
      <c r="J869" s="33">
        <f>IF(I869="", "", I869*$F869)</f>
        <v/>
      </c>
      <c r="K869" s="33" t="n"/>
      <c r="L869" s="33">
        <f>IF(K869="", "", K869*$F869)</f>
        <v/>
      </c>
      <c r="M869" s="30">
        <f>IF(OR(H869="",H869=0),"",IF(K869="",IF(J869="","",J869/H869),L869/H869))</f>
        <v/>
      </c>
    </row>
    <row r="870" ht="13.35" customHeight="1" s="162">
      <c r="B870" s="307" t="n"/>
      <c r="C870" s="307" t="n"/>
      <c r="E870" s="307" t="n"/>
      <c r="F870" s="32" t="n"/>
      <c r="G870" s="33">
        <f>IF(F870="", "", H870/F870)</f>
        <v/>
      </c>
      <c r="H870" s="33" t="n"/>
      <c r="I870" s="33" t="n"/>
      <c r="J870" s="33">
        <f>IF(I870="", "", I870*$F870)</f>
        <v/>
      </c>
      <c r="K870" s="33" t="n"/>
      <c r="L870" s="33">
        <f>IF(K870="", "", K870*$F870)</f>
        <v/>
      </c>
      <c r="M870" s="30">
        <f>IF(OR(H870="",H870=0),"",IF(K870="",IF(J870="","",J870/H870),L870/H870))</f>
        <v/>
      </c>
    </row>
    <row r="871" ht="13.35" customHeight="1" s="162">
      <c r="B871" s="307" t="n"/>
      <c r="C871" s="307" t="n"/>
      <c r="E871" s="307" t="n"/>
      <c r="F871" s="32" t="n"/>
      <c r="G871" s="33">
        <f>IF(F871="", "", H871/F871)</f>
        <v/>
      </c>
      <c r="H871" s="33" t="n"/>
      <c r="I871" s="33" t="n"/>
      <c r="J871" s="33">
        <f>IF(I871="", "", I871*$F871)</f>
        <v/>
      </c>
      <c r="K871" s="33" t="n"/>
      <c r="L871" s="33">
        <f>IF(K871="", "", K871*$F871)</f>
        <v/>
      </c>
      <c r="M871" s="30">
        <f>IF(OR(H871="",H871=0),"",IF(K871="",IF(J871="","",J871/H871),L871/H871))</f>
        <v/>
      </c>
    </row>
    <row r="872" ht="13.35" customHeight="1" s="162">
      <c r="B872" s="307" t="n"/>
      <c r="C872" s="307" t="n"/>
      <c r="E872" s="307" t="n"/>
      <c r="F872" s="32" t="n"/>
      <c r="G872" s="33">
        <f>IF(F872="", "", H872/F872)</f>
        <v/>
      </c>
      <c r="H872" s="33" t="n"/>
      <c r="I872" s="33" t="n"/>
      <c r="J872" s="33">
        <f>IF(I872="", "", I872*$F872)</f>
        <v/>
      </c>
      <c r="K872" s="33" t="n"/>
      <c r="L872" s="33">
        <f>IF(K872="", "", K872*$F872)</f>
        <v/>
      </c>
      <c r="M872" s="30">
        <f>IF(OR(H872="",H872=0),"",IF(K872="",IF(J872="","",J872/H872),L872/H872))</f>
        <v/>
      </c>
    </row>
    <row r="873" ht="13.35" customHeight="1" s="162">
      <c r="B873" s="307" t="n"/>
      <c r="C873" s="307" t="n"/>
      <c r="E873" s="307" t="n"/>
      <c r="F873" s="32" t="n"/>
      <c r="G873" s="33">
        <f>IF(F873="", "", H873/F873)</f>
        <v/>
      </c>
      <c r="H873" s="33" t="n"/>
      <c r="I873" s="33" t="n"/>
      <c r="J873" s="33">
        <f>IF(I873="", "", I873*$F873)</f>
        <v/>
      </c>
      <c r="K873" s="33" t="n"/>
      <c r="L873" s="33">
        <f>IF(K873="", "", K873*$F873)</f>
        <v/>
      </c>
      <c r="M873" s="30">
        <f>IF(OR(H873="",H873=0),"",IF(K873="",IF(J873="","",J873/H873),L873/H873))</f>
        <v/>
      </c>
    </row>
    <row r="874" ht="13.35" customHeight="1" s="162">
      <c r="B874" s="307" t="n"/>
      <c r="C874" s="307" t="n"/>
      <c r="E874" s="307" t="n"/>
      <c r="F874" s="32" t="n"/>
      <c r="G874" s="33">
        <f>IF(F874="", "", H874/F874)</f>
        <v/>
      </c>
      <c r="H874" s="33" t="n"/>
      <c r="I874" s="33" t="n"/>
      <c r="J874" s="33">
        <f>IF(I874="", "", I874*$F874)</f>
        <v/>
      </c>
      <c r="K874" s="33" t="n"/>
      <c r="L874" s="33">
        <f>IF(K874="", "", K874*$F874)</f>
        <v/>
      </c>
      <c r="M874" s="30">
        <f>IF(OR(H874="",H874=0),"",IF(K874="",IF(J874="","",J874/H874),L874/H874))</f>
        <v/>
      </c>
    </row>
    <row r="875" ht="13.35" customHeight="1" s="162">
      <c r="B875" s="42" t="n"/>
      <c r="C875" s="231" t="inlineStr">
        <is>
          <t>Total</t>
        </is>
      </c>
      <c r="D875" s="159" t="n"/>
      <c r="E875" s="42" t="n"/>
      <c r="F875" s="42" t="n"/>
      <c r="G875" s="43" t="n"/>
      <c r="H875" s="43">
        <f>IF(SUM(H861:H874)+SUM(H892:H925)=0,"",SUM(H861:H874)+SUM(H892:H925))</f>
        <v/>
      </c>
      <c r="I875" s="43" t="n"/>
      <c r="J875" s="43">
        <f>IF(SUM(J861:J874)+SUM(J892:J925)=0,"",SUM(J861:J874)+SUM(J892:J925))</f>
        <v/>
      </c>
      <c r="K875" s="43" t="n"/>
      <c r="L875" s="43">
        <f>IF(SUM(L861:L874)+SUM(L892:L925)=0,"",SUM(L861:L874)+SUM(L892:L925))</f>
        <v/>
      </c>
      <c r="M875" s="35">
        <f>IF(OR(H875="",H875=0),"",IF(L875="",IF(J875="","",J875/H875),L875/H875))</f>
        <v/>
      </c>
    </row>
    <row r="876" ht="13.35" customHeight="1" s="162">
      <c r="B876" s="188" t="inlineStr">
        <is>
          <t>Return Air Register / Inlet Airflow</t>
        </is>
      </c>
      <c r="C876" s="174" t="n"/>
      <c r="D876" s="174" t="n"/>
      <c r="E876" s="174" t="n"/>
      <c r="F876" s="173" t="n"/>
      <c r="G876" s="233" t="inlineStr">
        <is>
          <t>Design VEL</t>
        </is>
      </c>
      <c r="H876" s="194" t="inlineStr">
        <is>
          <t>Design CFM</t>
        </is>
      </c>
      <c r="I876" s="188" t="inlineStr">
        <is>
          <t>Initial</t>
        </is>
      </c>
      <c r="J876" s="173" t="n"/>
      <c r="K876" s="188" t="inlineStr">
        <is>
          <t>Final</t>
        </is>
      </c>
      <c r="L876" s="173" t="n"/>
      <c r="M876" s="188" t="inlineStr">
        <is>
          <t>%</t>
        </is>
      </c>
    </row>
    <row r="877" ht="13.35" customHeight="1" s="162">
      <c r="B877" s="153" t="inlineStr">
        <is>
          <t>No.</t>
        </is>
      </c>
      <c r="C877" s="188" t="inlineStr">
        <is>
          <t>Area Served</t>
        </is>
      </c>
      <c r="D877" s="188" t="inlineStr">
        <is>
          <t>Type</t>
        </is>
      </c>
      <c r="E877" s="188" t="inlineStr">
        <is>
          <t>Size</t>
        </is>
      </c>
      <c r="F877" s="188" t="inlineStr">
        <is>
          <t>Ak</t>
        </is>
      </c>
      <c r="G877" s="440" t="n"/>
      <c r="H877" s="440" t="n"/>
      <c r="I877" s="188" t="inlineStr">
        <is>
          <t>VEL</t>
        </is>
      </c>
      <c r="J877" s="188" t="inlineStr">
        <is>
          <t>CFM</t>
        </is>
      </c>
      <c r="K877" s="188" t="inlineStr">
        <is>
          <t>VEL</t>
        </is>
      </c>
      <c r="L877" s="188" t="inlineStr">
        <is>
          <t>CFM</t>
        </is>
      </c>
      <c r="M877" s="440" t="n"/>
    </row>
    <row r="878" ht="13.35" customHeight="1" s="162">
      <c r="B878" s="31" t="n"/>
      <c r="C878" s="31" t="n"/>
      <c r="E878" s="31" t="n"/>
      <c r="F878" s="32" t="n"/>
      <c r="G878" s="33">
        <f>IF(F878="", "", H878/F878)</f>
        <v/>
      </c>
      <c r="H878" s="33">
        <f>IF(H875="","",H875-N(H883))</f>
        <v/>
      </c>
      <c r="I878" s="33" t="n"/>
      <c r="J878" s="33">
        <f>IF(I878="", "", I878*$F878)</f>
        <v/>
      </c>
      <c r="K878" s="33" t="n"/>
      <c r="L878" s="33">
        <f>IF(L883="","",L875-N(L883))</f>
        <v/>
      </c>
      <c r="M878" s="30">
        <f>IF(OR(H878="",H878=0),"",IF(K878="",IF(J878="","",J878/H878),L878/H878))</f>
        <v/>
      </c>
    </row>
    <row r="879" ht="13.35" customHeight="1" s="162">
      <c r="B879" s="31" t="n"/>
      <c r="C879" s="31" t="n"/>
      <c r="E879" s="31" t="n"/>
      <c r="F879" s="32" t="n"/>
      <c r="G879" s="33">
        <f>IF(F879="", "", H879/F879)</f>
        <v/>
      </c>
      <c r="H879" s="33" t="n"/>
      <c r="I879" s="33" t="n"/>
      <c r="J879" s="33">
        <f>IF(I879="", "", I879*$F879)</f>
        <v/>
      </c>
      <c r="K879" s="33" t="n"/>
      <c r="L879" s="33">
        <f>IF(K879="", "", K879*$F879)</f>
        <v/>
      </c>
      <c r="M879" s="30">
        <f>IF(OR(H879="",H879=0),"",IF(K879="",IF(J879="","",J879/H879),L879/H879))</f>
        <v/>
      </c>
    </row>
    <row r="880" ht="13.35" customHeight="1" s="162">
      <c r="B880" s="42" t="n"/>
      <c r="C880" s="231" t="inlineStr">
        <is>
          <t>Total</t>
        </is>
      </c>
      <c r="D880" s="159" t="n"/>
      <c r="E880" s="42" t="n"/>
      <c r="F880" s="42" t="n"/>
      <c r="G880" s="43" t="n"/>
      <c r="H880" s="43">
        <f>IF(SUM(H878:H879)+SUM(H929:H932)=0,"",SUM(H878:H879)+SUM(H929:H932))</f>
        <v/>
      </c>
      <c r="I880" s="42" t="n"/>
      <c r="J880" s="43">
        <f>IF(SUM(J878:J879)+SUM(J929:J932)=0,"",SUM(J878:J879)+SUM(J929:J932))</f>
        <v/>
      </c>
      <c r="K880" s="42" t="n"/>
      <c r="L880" s="43">
        <f>IF(SUM(L878:L879)+SUM(L929:L932)=0,"",SUM(L878:L879)+SUM(L929:L932))</f>
        <v/>
      </c>
      <c r="M880" s="35">
        <f>IF(OR(H880="",H880=0),"",IF(L880="",IF(J880="","",J880/H880),L880/H880))</f>
        <v/>
      </c>
    </row>
    <row r="881" ht="13.35" customHeight="1" s="162">
      <c r="B881" s="188" t="inlineStr">
        <is>
          <t>Outside Air Inlet / Duct Airflow</t>
        </is>
      </c>
      <c r="C881" s="174" t="n"/>
      <c r="D881" s="174" t="n"/>
      <c r="E881" s="174" t="n"/>
      <c r="F881" s="173" t="n"/>
      <c r="G881" s="233" t="inlineStr">
        <is>
          <t>Design VEL</t>
        </is>
      </c>
      <c r="H881" s="194" t="inlineStr">
        <is>
          <t>Design CFM</t>
        </is>
      </c>
      <c r="I881" s="188" t="inlineStr">
        <is>
          <t>Initial</t>
        </is>
      </c>
      <c r="J881" s="173" t="n"/>
      <c r="K881" s="188" t="inlineStr">
        <is>
          <t>Final</t>
        </is>
      </c>
      <c r="L881" s="173" t="n"/>
      <c r="M881" s="188" t="inlineStr">
        <is>
          <t>%</t>
        </is>
      </c>
    </row>
    <row r="882" ht="13.35" customHeight="1" s="162">
      <c r="B882" s="153" t="inlineStr">
        <is>
          <t>No.</t>
        </is>
      </c>
      <c r="C882" s="188" t="inlineStr">
        <is>
          <t>Area Served</t>
        </is>
      </c>
      <c r="D882" s="188" t="inlineStr">
        <is>
          <t>Type</t>
        </is>
      </c>
      <c r="E882" s="188" t="inlineStr">
        <is>
          <t>Size</t>
        </is>
      </c>
      <c r="F882" s="188" t="inlineStr">
        <is>
          <t>Ak</t>
        </is>
      </c>
      <c r="G882" s="440" t="n"/>
      <c r="H882" s="440" t="n"/>
      <c r="I882" s="188" t="inlineStr">
        <is>
          <t>VEL</t>
        </is>
      </c>
      <c r="J882" s="188" t="inlineStr">
        <is>
          <t>CFM</t>
        </is>
      </c>
      <c r="K882" s="188" t="inlineStr">
        <is>
          <t>VEL</t>
        </is>
      </c>
      <c r="L882" s="188" t="inlineStr">
        <is>
          <t>CFM</t>
        </is>
      </c>
      <c r="M882" s="440" t="n"/>
    </row>
    <row r="883" ht="13.35" customHeight="1" s="162">
      <c r="B883" s="31" t="n"/>
      <c r="C883" s="31" t="n"/>
      <c r="E883" s="31" t="n"/>
      <c r="F883" s="32" t="n"/>
      <c r="G883" s="33">
        <f>IF(F883="", "", H883/F883)</f>
        <v/>
      </c>
      <c r="H883" s="33" t="n"/>
      <c r="I883" s="33" t="n"/>
      <c r="J883" s="33">
        <f>IF(I883="", "", I883*$F883)</f>
        <v/>
      </c>
      <c r="K883" s="33" t="n"/>
      <c r="L883" s="33">
        <f>IF(K883="", "", K883*$F883)</f>
        <v/>
      </c>
      <c r="M883" s="30">
        <f>IF(OR(H883="",H883=0),"",IF(K883="",IF(J883="","",J883/H883),L883/H883))</f>
        <v/>
      </c>
    </row>
    <row r="884" ht="13.35" customHeight="1" s="162">
      <c r="B884" s="188" t="inlineStr">
        <is>
          <t>Remarks</t>
        </is>
      </c>
      <c r="C884" s="173" t="n"/>
      <c r="D884" s="15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Entry}'!B15="","",'{Equipment Data Entry}'!B15)</f>
        <v/>
      </c>
      <c r="E888" s="418" t="n"/>
      <c r="F888" s="403" t="n"/>
      <c r="G888" s="200" t="inlineStr">
        <is>
          <t>Service</t>
        </is>
      </c>
      <c r="H888" s="403" t="n"/>
      <c r="I888" s="210">
        <f>IF('{Equipment Data Entry}'!C15="","",'{Equipment Data Entry}'!C15)</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H892/F892)</f>
        <v/>
      </c>
      <c r="H892" s="33" t="n"/>
      <c r="I892" s="33" t="n"/>
      <c r="J892" s="33">
        <f>IF(I892="", "", I892*$F892)</f>
        <v/>
      </c>
      <c r="K892" s="33" t="n"/>
      <c r="L892" s="33">
        <f>IF(K892="", "", K892*$F892)</f>
        <v/>
      </c>
      <c r="M892" s="30">
        <f>IF(OR(H892="",H892=0),"",IF(K892="",IF(J892="","",J892/H892),L892/H892))</f>
        <v/>
      </c>
    </row>
    <row r="893" ht="13.35" customHeight="1" s="162">
      <c r="B893" s="307" t="n"/>
      <c r="C893" s="307" t="n"/>
      <c r="E893" s="307" t="n"/>
      <c r="F893" s="32" t="n"/>
      <c r="G893" s="33">
        <f>IF(F893="", "", H893/F893)</f>
        <v/>
      </c>
      <c r="H893" s="33" t="n"/>
      <c r="I893" s="33" t="n"/>
      <c r="J893" s="33">
        <f>IF(I893="", "", I893*$F893)</f>
        <v/>
      </c>
      <c r="K893" s="33" t="n"/>
      <c r="L893" s="33">
        <f>IF(K893="", "", K893*$F893)</f>
        <v/>
      </c>
      <c r="M893" s="30">
        <f>IF(OR(H893="",H893=0),"",IF(K893="",IF(J893="","",J893/H893),L893/H893))</f>
        <v/>
      </c>
    </row>
    <row r="894" ht="13.35" customHeight="1" s="162">
      <c r="B894" s="307" t="n"/>
      <c r="C894" s="307" t="n"/>
      <c r="E894" s="307" t="n"/>
      <c r="F894" s="32" t="n"/>
      <c r="G894" s="33">
        <f>IF(F894="", "", H894/F894)</f>
        <v/>
      </c>
      <c r="H894" s="33" t="n"/>
      <c r="I894" s="33" t="n"/>
      <c r="J894" s="33">
        <f>IF(I894="", "", I894*$F894)</f>
        <v/>
      </c>
      <c r="K894" s="33" t="n"/>
      <c r="L894" s="33">
        <f>IF(K894="", "", K894*$F894)</f>
        <v/>
      </c>
      <c r="M894" s="30">
        <f>IF(OR(H894="",H894=0),"",IF(K894="",IF(J894="","",J894/H894),L894/H894))</f>
        <v/>
      </c>
    </row>
    <row r="895" ht="13.35" customHeight="1" s="162">
      <c r="B895" s="307" t="n"/>
      <c r="C895" s="307" t="n"/>
      <c r="E895" s="307" t="n"/>
      <c r="F895" s="32" t="n"/>
      <c r="G895" s="33">
        <f>IF(F895="", "", H895/F895)</f>
        <v/>
      </c>
      <c r="H895" s="33" t="n"/>
      <c r="I895" s="33" t="n"/>
      <c r="J895" s="33">
        <f>IF(I895="", "", I895*$F895)</f>
        <v/>
      </c>
      <c r="K895" s="33" t="n"/>
      <c r="L895" s="33">
        <f>IF(K895="", "", K895*$F895)</f>
        <v/>
      </c>
      <c r="M895" s="30">
        <f>IF(OR(H895="",H895=0),"",IF(K895="",IF(J895="","",J895/H895),L895/H895))</f>
        <v/>
      </c>
    </row>
    <row r="896" ht="13.35" customHeight="1" s="162">
      <c r="B896" s="307" t="n"/>
      <c r="C896" s="307" t="n"/>
      <c r="E896" s="307" t="n"/>
      <c r="F896" s="32" t="n"/>
      <c r="G896" s="33">
        <f>IF(F896="", "", H896/F896)</f>
        <v/>
      </c>
      <c r="H896" s="33" t="n"/>
      <c r="I896" s="33" t="n"/>
      <c r="J896" s="33">
        <f>IF(I896="", "", I896*$F896)</f>
        <v/>
      </c>
      <c r="K896" s="33" t="n"/>
      <c r="L896" s="33">
        <f>IF(K896="", "", K896*$F896)</f>
        <v/>
      </c>
      <c r="M896" s="30">
        <f>IF(OR(H896="",H896=0),"",IF(K896="",IF(J896="","",J896/H896),L896/H896))</f>
        <v/>
      </c>
    </row>
    <row r="897" ht="13.35" customHeight="1" s="162">
      <c r="B897" s="307" t="n"/>
      <c r="C897" s="307" t="n"/>
      <c r="E897" s="307" t="n"/>
      <c r="F897" s="32" t="n"/>
      <c r="G897" s="33">
        <f>IF(F897="", "", H897/F897)</f>
        <v/>
      </c>
      <c r="H897" s="33" t="n"/>
      <c r="I897" s="33" t="n"/>
      <c r="J897" s="33">
        <f>IF(I897="", "", I897*$F897)</f>
        <v/>
      </c>
      <c r="K897" s="33" t="n"/>
      <c r="L897" s="33">
        <f>IF(K897="", "", K897*$F897)</f>
        <v/>
      </c>
      <c r="M897" s="30">
        <f>IF(OR(H897="",H897=0),"",IF(K897="",IF(J897="","",J897/H897),L897/H897))</f>
        <v/>
      </c>
    </row>
    <row r="898" ht="13.35" customHeight="1" s="162">
      <c r="B898" s="307" t="n"/>
      <c r="C898" s="307" t="n"/>
      <c r="E898" s="307" t="n"/>
      <c r="F898" s="32" t="n"/>
      <c r="G898" s="33">
        <f>IF(F898="", "", H898/F898)</f>
        <v/>
      </c>
      <c r="H898" s="33" t="n"/>
      <c r="I898" s="33" t="n"/>
      <c r="J898" s="33">
        <f>IF(I898="", "", I898*$F898)</f>
        <v/>
      </c>
      <c r="K898" s="33" t="n"/>
      <c r="L898" s="33">
        <f>IF(K898="", "", K898*$F898)</f>
        <v/>
      </c>
      <c r="M898" s="30">
        <f>IF(OR(H898="",H898=0),"",IF(K898="",IF(J898="","",J898/H898),L898/H898))</f>
        <v/>
      </c>
    </row>
    <row r="899" ht="13.35" customHeight="1" s="162">
      <c r="B899" s="307" t="n"/>
      <c r="C899" s="307" t="n"/>
      <c r="E899" s="307" t="n"/>
      <c r="F899" s="32" t="n"/>
      <c r="G899" s="33">
        <f>IF(F899="", "", H899/F899)</f>
        <v/>
      </c>
      <c r="H899" s="33" t="n"/>
      <c r="I899" s="33" t="n"/>
      <c r="J899" s="33">
        <f>IF(I899="", "", I899*$F899)</f>
        <v/>
      </c>
      <c r="K899" s="33" t="n"/>
      <c r="L899" s="33">
        <f>IF(K899="", "", K899*$F899)</f>
        <v/>
      </c>
      <c r="M899" s="30">
        <f>IF(OR(H899="",H899=0),"",IF(K899="",IF(J899="","",J899/H899),L899/H899))</f>
        <v/>
      </c>
    </row>
    <row r="900" ht="13.35" customHeight="1" s="162">
      <c r="B900" s="307" t="n"/>
      <c r="C900" s="307" t="n"/>
      <c r="E900" s="307" t="n"/>
      <c r="F900" s="32" t="n"/>
      <c r="G900" s="33">
        <f>IF(F900="", "", H900/F900)</f>
        <v/>
      </c>
      <c r="H900" s="33" t="n"/>
      <c r="I900" s="33" t="n"/>
      <c r="J900" s="33">
        <f>IF(I900="", "", I900*$F900)</f>
        <v/>
      </c>
      <c r="K900" s="33" t="n"/>
      <c r="L900" s="33">
        <f>IF(K900="", "", K900*$F900)</f>
        <v/>
      </c>
      <c r="M900" s="30">
        <f>IF(OR(H900="",H900=0),"",IF(K900="",IF(J900="","",J900/H900),L900/H900))</f>
        <v/>
      </c>
    </row>
    <row r="901" ht="13.35" customHeight="1" s="162">
      <c r="B901" s="307" t="n"/>
      <c r="C901" s="307" t="n"/>
      <c r="E901" s="307" t="n"/>
      <c r="F901" s="32" t="n"/>
      <c r="G901" s="33">
        <f>IF(F901="", "", H901/F901)</f>
        <v/>
      </c>
      <c r="H901" s="33" t="n"/>
      <c r="I901" s="33" t="n"/>
      <c r="J901" s="33">
        <f>IF(I901="", "", I901*$F901)</f>
        <v/>
      </c>
      <c r="K901" s="33" t="n"/>
      <c r="L901" s="33">
        <f>IF(K901="", "", K901*$F901)</f>
        <v/>
      </c>
      <c r="M901" s="30">
        <f>IF(OR(H901="",H901=0),"",IF(K901="",IF(J901="","",J901/H901),L901/H901))</f>
        <v/>
      </c>
    </row>
    <row r="902" ht="13.35" customHeight="1" s="162">
      <c r="B902" s="307" t="n"/>
      <c r="C902" s="307" t="n"/>
      <c r="E902" s="307" t="n"/>
      <c r="F902" s="32" t="n"/>
      <c r="G902" s="33">
        <f>IF(F902="", "", H902/F902)</f>
        <v/>
      </c>
      <c r="H902" s="33" t="n"/>
      <c r="I902" s="33" t="n"/>
      <c r="J902" s="33">
        <f>IF(I902="", "", I902*$F902)</f>
        <v/>
      </c>
      <c r="K902" s="33" t="n"/>
      <c r="L902" s="33">
        <f>IF(K902="", "", K902*$F902)</f>
        <v/>
      </c>
      <c r="M902" s="30">
        <f>IF(OR(H902="",H902=0),"",IF(K902="",IF(J902="","",J902/H902),L902/H902))</f>
        <v/>
      </c>
    </row>
    <row r="903" ht="13.35" customHeight="1" s="162">
      <c r="B903" s="307" t="n"/>
      <c r="C903" s="307" t="n"/>
      <c r="E903" s="307" t="n"/>
      <c r="F903" s="32" t="n"/>
      <c r="G903" s="33">
        <f>IF(F903="", "", H903/F903)</f>
        <v/>
      </c>
      <c r="H903" s="33" t="n"/>
      <c r="I903" s="33" t="n"/>
      <c r="J903" s="33">
        <f>IF(I903="", "", I903*$F903)</f>
        <v/>
      </c>
      <c r="K903" s="33" t="n"/>
      <c r="L903" s="33">
        <f>IF(K903="", "", K903*$F903)</f>
        <v/>
      </c>
      <c r="M903" s="30">
        <f>IF(OR(H903="",H903=0),"",IF(K903="",IF(J903="","",J903/H903),L903/H903))</f>
        <v/>
      </c>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row>
    <row r="905" ht="13.35" customHeight="1" s="162">
      <c r="B905" s="307" t="n"/>
      <c r="C905" s="307" t="n"/>
      <c r="E905" s="307" t="n"/>
      <c r="F905" s="32" t="n"/>
      <c r="G905" s="33">
        <f>IF(F905="", "", H905/F905)</f>
        <v/>
      </c>
      <c r="H905" s="33" t="n"/>
      <c r="I905" s="33" t="n"/>
      <c r="J905" s="33">
        <f>IF(I905="", "", I905*$F905)</f>
        <v/>
      </c>
      <c r="K905" s="33" t="n"/>
      <c r="L905" s="33">
        <f>IF(K905="", "", K905*$F905)</f>
        <v/>
      </c>
      <c r="M905" s="30">
        <f>IF(OR(H905="",H905=0),"",IF(K905="",IF(J905="","",J905/H905),L905/H905))</f>
        <v/>
      </c>
    </row>
    <row r="906" ht="13.35" customHeight="1" s="162">
      <c r="B906" s="307" t="n"/>
      <c r="C906" s="307" t="n"/>
      <c r="E906" s="307" t="n"/>
      <c r="F906" s="32" t="n"/>
      <c r="G906" s="33">
        <f>IF(F906="", "", H906/F906)</f>
        <v/>
      </c>
      <c r="H906" s="33" t="n"/>
      <c r="I906" s="33" t="n"/>
      <c r="J906" s="33">
        <f>IF(I906="", "", I906*$F906)</f>
        <v/>
      </c>
      <c r="K906" s="33" t="n"/>
      <c r="L906" s="33">
        <f>IF(K906="", "", K906*$F906)</f>
        <v/>
      </c>
      <c r="M906" s="30">
        <f>IF(OR(H906="",H906=0),"",IF(K906="",IF(J906="","",J906/H906),L906/H906))</f>
        <v/>
      </c>
    </row>
    <row r="907" ht="13.35" customHeight="1" s="162">
      <c r="B907" s="307" t="n"/>
      <c r="C907" s="307" t="n"/>
      <c r="E907" s="307" t="n"/>
      <c r="F907" s="32" t="n"/>
      <c r="G907" s="33">
        <f>IF(F907="", "", H907/F907)</f>
        <v/>
      </c>
      <c r="H907" s="33" t="n"/>
      <c r="I907" s="33" t="n"/>
      <c r="J907" s="33">
        <f>IF(I907="", "", I907*$F907)</f>
        <v/>
      </c>
      <c r="K907" s="33" t="n"/>
      <c r="L907" s="33">
        <f>IF(K907="", "", K907*$F907)</f>
        <v/>
      </c>
      <c r="M907" s="30">
        <f>IF(OR(H907="",H907=0),"",IF(K907="",IF(J907="","",J907/H907),L907/H907))</f>
        <v/>
      </c>
    </row>
    <row r="908" ht="13.35" customHeight="1" s="162">
      <c r="B908" s="307" t="n"/>
      <c r="C908" s="307" t="n"/>
      <c r="E908" s="307" t="n"/>
      <c r="F908" s="32" t="n"/>
      <c r="G908" s="33">
        <f>IF(F908="", "", H908/F908)</f>
        <v/>
      </c>
      <c r="H908" s="33" t="n"/>
      <c r="I908" s="33" t="n"/>
      <c r="J908" s="33">
        <f>IF(I908="", "", I908*$F908)</f>
        <v/>
      </c>
      <c r="K908" s="33" t="n"/>
      <c r="L908" s="33">
        <f>IF(K908="", "", K908*$F908)</f>
        <v/>
      </c>
      <c r="M908" s="30">
        <f>IF(OR(H908="",H908=0),"",IF(K908="",IF(J908="","",J908/H908),L908/H908))</f>
        <v/>
      </c>
    </row>
    <row r="909" ht="13.35" customHeight="1" s="162">
      <c r="B909" s="307" t="n"/>
      <c r="C909" s="307" t="n"/>
      <c r="E909" s="307" t="n"/>
      <c r="F909" s="32" t="n"/>
      <c r="G909" s="33">
        <f>IF(F909="", "", H909/F909)</f>
        <v/>
      </c>
      <c r="H909" s="33" t="n"/>
      <c r="I909" s="33" t="n"/>
      <c r="J909" s="33">
        <f>IF(I909="", "", I909*$F909)</f>
        <v/>
      </c>
      <c r="K909" s="33" t="n"/>
      <c r="L909" s="33">
        <f>IF(K909="", "", K909*$F909)</f>
        <v/>
      </c>
      <c r="M909" s="30">
        <f>IF(OR(H909="",H909=0),"",IF(K909="",IF(J909="","",J909/H909),L909/H909))</f>
        <v/>
      </c>
    </row>
    <row r="910" ht="13.35" customHeight="1" s="162">
      <c r="B910" s="307" t="n"/>
      <c r="C910" s="307" t="n"/>
      <c r="E910" s="307" t="n"/>
      <c r="F910" s="32" t="n"/>
      <c r="G910" s="33">
        <f>IF(F910="", "", H910/F910)</f>
        <v/>
      </c>
      <c r="H910" s="33" t="n"/>
      <c r="I910" s="33" t="n"/>
      <c r="J910" s="33">
        <f>IF(I910="", "", I910*$F910)</f>
        <v/>
      </c>
      <c r="K910" s="33" t="n"/>
      <c r="L910" s="33">
        <f>IF(K910="", "", K910*$F910)</f>
        <v/>
      </c>
      <c r="M910" s="30">
        <f>IF(OR(H910="",H910=0),"",IF(K910="",IF(J910="","",J910/H910),L910/H910))</f>
        <v/>
      </c>
    </row>
    <row r="911" ht="13.35" customHeight="1" s="162">
      <c r="B911" s="307" t="n"/>
      <c r="C911" s="307" t="n"/>
      <c r="E911" s="307" t="n"/>
      <c r="F911" s="32" t="n"/>
      <c r="G911" s="33">
        <f>IF(F911="", "", H911/F911)</f>
        <v/>
      </c>
      <c r="H911" s="33" t="n"/>
      <c r="I911" s="33" t="n"/>
      <c r="J911" s="33">
        <f>IF(I911="", "", I911*$F911)</f>
        <v/>
      </c>
      <c r="K911" s="33" t="n"/>
      <c r="L911" s="33">
        <f>IF(K911="", "", K911*$F911)</f>
        <v/>
      </c>
      <c r="M911" s="30">
        <f>IF(OR(H911="",H911=0),"",IF(K911="",IF(J911="","",J911/H911),L911/H911))</f>
        <v/>
      </c>
    </row>
    <row r="912" ht="13.35" customHeight="1" s="162">
      <c r="B912" s="307" t="n"/>
      <c r="C912" s="307" t="n"/>
      <c r="E912" s="307" t="n"/>
      <c r="F912" s="32" t="n"/>
      <c r="G912" s="33">
        <f>IF(F912="", "", H912/F912)</f>
        <v/>
      </c>
      <c r="H912" s="33" t="n"/>
      <c r="I912" s="33" t="n"/>
      <c r="J912" s="33">
        <f>IF(I912="", "", I912*$F912)</f>
        <v/>
      </c>
      <c r="K912" s="33" t="n"/>
      <c r="L912" s="33">
        <f>IF(K912="", "", K912*$F912)</f>
        <v/>
      </c>
      <c r="M912" s="30">
        <f>IF(OR(H912="",H912=0),"",IF(K912="",IF(J912="","",J912/H912),L912/H912))</f>
        <v/>
      </c>
    </row>
    <row r="913" ht="13.35" customHeight="1" s="162">
      <c r="B913" s="307" t="n"/>
      <c r="C913" s="307" t="n"/>
      <c r="E913" s="307" t="n"/>
      <c r="F913" s="32" t="n"/>
      <c r="G913" s="33">
        <f>IF(F913="", "", H913/F913)</f>
        <v/>
      </c>
      <c r="H913" s="33" t="n"/>
      <c r="I913" s="33" t="n"/>
      <c r="J913" s="33">
        <f>IF(I913="", "", I913*$F913)</f>
        <v/>
      </c>
      <c r="K913" s="33" t="n"/>
      <c r="L913" s="33">
        <f>IF(K913="", "", K913*$F913)</f>
        <v/>
      </c>
      <c r="M913" s="30">
        <f>IF(OR(H913="",H913=0),"",IF(K913="",IF(J913="","",J913/H913),L913/H913))</f>
        <v/>
      </c>
    </row>
    <row r="914" ht="13.35" customHeight="1" s="162">
      <c r="B914" s="307" t="n"/>
      <c r="C914" s="307" t="n"/>
      <c r="E914" s="307" t="n"/>
      <c r="F914" s="32" t="n"/>
      <c r="G914" s="33">
        <f>IF(F914="", "", H914/F914)</f>
        <v/>
      </c>
      <c r="H914" s="33" t="n"/>
      <c r="I914" s="33" t="n"/>
      <c r="J914" s="33">
        <f>IF(I914="", "", I914*$F914)</f>
        <v/>
      </c>
      <c r="K914" s="33" t="n"/>
      <c r="L914" s="33">
        <f>IF(K914="", "", K914*$F914)</f>
        <v/>
      </c>
      <c r="M914" s="30">
        <f>IF(OR(H914="",H914=0),"",IF(K914="",IF(J914="","",J914/H914),L914/H914))</f>
        <v/>
      </c>
    </row>
    <row r="915" ht="13.35" customHeight="1" s="162">
      <c r="B915" s="307" t="n"/>
      <c r="C915" s="307" t="n"/>
      <c r="E915" s="307" t="n"/>
      <c r="F915" s="32" t="n"/>
      <c r="G915" s="33">
        <f>IF(F915="", "", H915/F915)</f>
        <v/>
      </c>
      <c r="H915" s="33" t="n"/>
      <c r="I915" s="33" t="n"/>
      <c r="J915" s="33">
        <f>IF(I915="", "", I915*$F915)</f>
        <v/>
      </c>
      <c r="K915" s="33" t="n"/>
      <c r="L915" s="33">
        <f>IF(K915="", "", K915*$F915)</f>
        <v/>
      </c>
      <c r="M915" s="30">
        <f>IF(OR(H915="",H915=0),"",IF(K915="",IF(J915="","",J915/H915),L915/H915))</f>
        <v/>
      </c>
    </row>
    <row r="916" ht="13.35" customHeight="1" s="162">
      <c r="B916" s="307" t="n"/>
      <c r="C916" s="307" t="n"/>
      <c r="E916" s="307" t="n"/>
      <c r="F916" s="32" t="n"/>
      <c r="G916" s="33">
        <f>IF(F916="", "", H916/F916)</f>
        <v/>
      </c>
      <c r="H916" s="33" t="n"/>
      <c r="I916" s="33" t="n"/>
      <c r="J916" s="33">
        <f>IF(I916="", "", I916*$F916)</f>
        <v/>
      </c>
      <c r="K916" s="33" t="n"/>
      <c r="L916" s="33">
        <f>IF(K916="", "", K916*$F916)</f>
        <v/>
      </c>
      <c r="M916" s="30">
        <f>IF(OR(H916="",H916=0),"",IF(K916="",IF(J916="","",J916/H916),L916/H916))</f>
        <v/>
      </c>
    </row>
    <row r="917" ht="13.35" customHeight="1" s="162">
      <c r="B917" s="307" t="n"/>
      <c r="C917" s="307" t="n"/>
      <c r="E917" s="307" t="n"/>
      <c r="F917" s="32" t="n"/>
      <c r="G917" s="33">
        <f>IF(F917="", "", H917/F917)</f>
        <v/>
      </c>
      <c r="H917" s="33" t="n"/>
      <c r="I917" s="33" t="n"/>
      <c r="J917" s="33">
        <f>IF(I917="", "", I917*$F917)</f>
        <v/>
      </c>
      <c r="K917" s="33" t="n"/>
      <c r="L917" s="33">
        <f>IF(K917="", "", K917*$F917)</f>
        <v/>
      </c>
      <c r="M917" s="30">
        <f>IF(OR(H917="",H917=0),"",IF(K917="",IF(J917="","",J917/H917),L917/H917))</f>
        <v/>
      </c>
    </row>
    <row r="918" ht="13.35" customHeight="1" s="162">
      <c r="B918" s="307" t="n"/>
      <c r="C918" s="307" t="n"/>
      <c r="E918" s="307" t="n"/>
      <c r="F918" s="32" t="n"/>
      <c r="G918" s="33">
        <f>IF(F918="", "", H918/F918)</f>
        <v/>
      </c>
      <c r="H918" s="33" t="n"/>
      <c r="I918" s="33" t="n"/>
      <c r="J918" s="33">
        <f>IF(I918="", "", I918*$F918)</f>
        <v/>
      </c>
      <c r="K918" s="33" t="n"/>
      <c r="L918" s="33">
        <f>IF(K918="", "", K918*$F918)</f>
        <v/>
      </c>
      <c r="M918" s="30">
        <f>IF(OR(H918="",H918=0),"",IF(K918="",IF(J918="","",J918/H918),L918/H918))</f>
        <v/>
      </c>
    </row>
    <row r="919" ht="13.35" customHeight="1" s="162">
      <c r="B919" s="307" t="n"/>
      <c r="C919" s="307" t="n"/>
      <c r="E919" s="307" t="n"/>
      <c r="F919" s="32" t="n"/>
      <c r="G919" s="33">
        <f>IF(F919="", "", H919/F919)</f>
        <v/>
      </c>
      <c r="H919" s="33" t="n"/>
      <c r="I919" s="33" t="n"/>
      <c r="J919" s="33">
        <f>IF(I919="", "", I919*$F919)</f>
        <v/>
      </c>
      <c r="K919" s="33" t="n"/>
      <c r="L919" s="33">
        <f>IF(K919="", "", K919*$F919)</f>
        <v/>
      </c>
      <c r="M919" s="30">
        <f>IF(OR(H919="",H919=0),"",IF(K919="",IF(J919="","",J919/H919),L919/H919))</f>
        <v/>
      </c>
    </row>
    <row r="920" ht="13.35" customHeight="1" s="162">
      <c r="B920" s="307" t="n"/>
      <c r="C920" s="307" t="n"/>
      <c r="E920" s="307" t="n"/>
      <c r="F920" s="32" t="n"/>
      <c r="G920" s="33">
        <f>IF(F920="", "", H920/F920)</f>
        <v/>
      </c>
      <c r="H920" s="33" t="n"/>
      <c r="I920" s="33" t="n"/>
      <c r="J920" s="33">
        <f>IF(I920="", "", I920*$F920)</f>
        <v/>
      </c>
      <c r="K920" s="33" t="n"/>
      <c r="L920" s="33">
        <f>IF(K920="", "", K920*$F920)</f>
        <v/>
      </c>
      <c r="M920" s="30">
        <f>IF(OR(H920="",H920=0),"",IF(K920="",IF(J920="","",J920/H920),L920/H920))</f>
        <v/>
      </c>
    </row>
    <row r="921" ht="13.35" customHeight="1" s="162">
      <c r="B921" s="307" t="n"/>
      <c r="C921" s="307" t="n"/>
      <c r="E921" s="307" t="n"/>
      <c r="F921" s="32" t="n"/>
      <c r="G921" s="33">
        <f>IF(F921="", "", H921/F921)</f>
        <v/>
      </c>
      <c r="H921" s="33" t="n"/>
      <c r="I921" s="33" t="n"/>
      <c r="J921" s="33">
        <f>IF(I921="", "", I921*$F921)</f>
        <v/>
      </c>
      <c r="K921" s="33" t="n"/>
      <c r="L921" s="33">
        <f>IF(K921="", "", K921*$F921)</f>
        <v/>
      </c>
      <c r="M921" s="30">
        <f>IF(OR(H921="",H921=0),"",IF(K921="",IF(J921="","",J921/H921),L921/H921))</f>
        <v/>
      </c>
    </row>
    <row r="922" ht="13.35" customHeight="1" s="162">
      <c r="B922" s="307" t="n"/>
      <c r="C922" s="307" t="n"/>
      <c r="E922" s="307" t="n"/>
      <c r="F922" s="32" t="n"/>
      <c r="G922" s="33">
        <f>IF(F922="", "", H922/F922)</f>
        <v/>
      </c>
      <c r="H922" s="33" t="n"/>
      <c r="I922" s="33" t="n"/>
      <c r="J922" s="33">
        <f>IF(I922="", "", I922*$F922)</f>
        <v/>
      </c>
      <c r="K922" s="33" t="n"/>
      <c r="L922" s="33">
        <f>IF(K922="", "", K922*$F922)</f>
        <v/>
      </c>
      <c r="M922" s="30">
        <f>IF(OR(H922="",H922=0),"",IF(K922="",IF(J922="","",J922/H922),L922/H922))</f>
        <v/>
      </c>
    </row>
    <row r="923" ht="13.35" customHeight="1" s="162">
      <c r="B923" s="307" t="n"/>
      <c r="C923" s="307" t="n"/>
      <c r="E923" s="307" t="n"/>
      <c r="F923" s="32" t="n"/>
      <c r="G923" s="33">
        <f>IF(F923="", "", H923/F923)</f>
        <v/>
      </c>
      <c r="H923" s="33" t="n"/>
      <c r="I923" s="33" t="n"/>
      <c r="J923" s="33">
        <f>IF(I923="", "", I923*$F923)</f>
        <v/>
      </c>
      <c r="K923" s="33" t="n"/>
      <c r="L923" s="33">
        <f>IF(K923="", "", K923*$F923)</f>
        <v/>
      </c>
      <c r="M923" s="30">
        <f>IF(OR(H923="",H923=0),"",IF(K923="",IF(J923="","",J923/H923),L923/H923))</f>
        <v/>
      </c>
    </row>
    <row r="924" ht="13.35" customHeight="1" s="162">
      <c r="B924" s="307" t="n"/>
      <c r="C924" s="307" t="n"/>
      <c r="E924" s="307" t="n"/>
      <c r="F924" s="32" t="n"/>
      <c r="G924" s="33">
        <f>IF(F924="", "", H924/F924)</f>
        <v/>
      </c>
      <c r="H924" s="33" t="n"/>
      <c r="I924" s="33" t="n"/>
      <c r="J924" s="33">
        <f>IF(I924="", "", I924*$F924)</f>
        <v/>
      </c>
      <c r="K924" s="33" t="n"/>
      <c r="L924" s="33">
        <f>IF(K924="", "", K924*$F924)</f>
        <v/>
      </c>
      <c r="M924" s="30">
        <f>IF(OR(H924="",H924=0),"",IF(K924="",IF(J924="","",J924/H924),L924/H924))</f>
        <v/>
      </c>
    </row>
    <row r="925" ht="13.35" customHeight="1" s="162">
      <c r="B925" s="307" t="n"/>
      <c r="C925" s="307" t="n"/>
      <c r="E925" s="307" t="n"/>
      <c r="F925" s="32" t="n"/>
      <c r="G925" s="33">
        <f>IF(F925="", "", H925/F925)</f>
        <v/>
      </c>
      <c r="H925" s="33" t="n"/>
      <c r="I925" s="33" t="n"/>
      <c r="J925" s="33">
        <f>IF(I925="", "", I925*$F925)</f>
        <v/>
      </c>
      <c r="K925" s="33" t="n"/>
      <c r="L925" s="33">
        <f>IF(K925="", "", K925*$F925)</f>
        <v/>
      </c>
      <c r="M925" s="30">
        <f>IF(OR(H925="",H925=0),"",IF(K925="",IF(J925="","",J925/H925),L925/H925))</f>
        <v/>
      </c>
    </row>
    <row r="926" ht="13.35" customHeight="1" s="162">
      <c r="B926" s="42" t="n"/>
      <c r="C926" s="231" t="inlineStr">
        <is>
          <t>Subtotal (this page)</t>
        </is>
      </c>
      <c r="D926" s="159" t="n"/>
      <c r="E926" s="42" t="n"/>
      <c r="F926" s="42" t="n"/>
      <c r="G926" s="43" t="n"/>
      <c r="H926" s="43">
        <f>IF(SUM(H892:H925)=0,"",SUM(H892:H925))</f>
        <v/>
      </c>
      <c r="I926" s="43" t="n"/>
      <c r="J926" s="43">
        <f>IF(SUM(J892:J925)=0,"",SUM(J892:J925))</f>
        <v/>
      </c>
      <c r="K926" s="43" t="n"/>
      <c r="L926" s="43">
        <f>IF(SUM(L892:L925)=0,"",SUM(L892:L925))</f>
        <v/>
      </c>
      <c r="M926" s="35">
        <f>IF(OR(H926="",H926=0),"",IF(L926="",IF(J926="","",J926/H926),L926/H926))</f>
        <v/>
      </c>
    </row>
    <row r="927" ht="13.35" customHeight="1" s="162">
      <c r="B927" s="188" t="inlineStr">
        <is>
          <t>Return Air Inlets (cont.)</t>
        </is>
      </c>
      <c r="C927" s="174" t="n"/>
      <c r="D927" s="174" t="n"/>
      <c r="E927" s="174" t="n"/>
      <c r="F927" s="173" t="n"/>
      <c r="G927" s="233" t="inlineStr">
        <is>
          <t>Design VEL</t>
        </is>
      </c>
      <c r="H927" s="194" t="inlineStr">
        <is>
          <t>Design CFM</t>
        </is>
      </c>
      <c r="I927" s="188" t="inlineStr">
        <is>
          <t>Initial</t>
        </is>
      </c>
      <c r="J927" s="173" t="n"/>
      <c r="K927" s="188" t="inlineStr">
        <is>
          <t>Final</t>
        </is>
      </c>
      <c r="L927" s="173" t="n"/>
      <c r="M927" s="188" t="inlineStr">
        <is>
          <t>%</t>
        </is>
      </c>
    </row>
    <row r="928" ht="13.35" customHeight="1" s="162">
      <c r="B928" s="153" t="inlineStr">
        <is>
          <t>No.</t>
        </is>
      </c>
      <c r="C928" s="188" t="inlineStr">
        <is>
          <t>Area Served</t>
        </is>
      </c>
      <c r="D928" s="188" t="inlineStr">
        <is>
          <t>Type</t>
        </is>
      </c>
      <c r="E928" s="188" t="inlineStr">
        <is>
          <t>Size</t>
        </is>
      </c>
      <c r="F928" s="188" t="inlineStr">
        <is>
          <t>Ak</t>
        </is>
      </c>
      <c r="G928" s="440" t="n"/>
      <c r="H928" s="440" t="n"/>
      <c r="I928" s="188" t="inlineStr">
        <is>
          <t>VEL</t>
        </is>
      </c>
      <c r="J928" s="188" t="inlineStr">
        <is>
          <t>CFM</t>
        </is>
      </c>
      <c r="K928" s="188" t="inlineStr">
        <is>
          <t>VEL</t>
        </is>
      </c>
      <c r="L928" s="188" t="inlineStr">
        <is>
          <t>CFM</t>
        </is>
      </c>
      <c r="M928" s="440" t="n"/>
    </row>
    <row r="929" ht="13.35" customHeight="1" s="162">
      <c r="B929" s="31" t="n"/>
      <c r="C929" s="31" t="n"/>
      <c r="E929" s="31" t="n"/>
      <c r="F929" s="32" t="n"/>
      <c r="G929" s="33">
        <f>IF(F929="", "", H929/F929)</f>
        <v/>
      </c>
      <c r="H929" s="33" t="n"/>
      <c r="I929" s="33" t="n"/>
      <c r="J929" s="33">
        <f>IF(I929="", "", I929*$F929)</f>
        <v/>
      </c>
      <c r="K929" s="33" t="n"/>
      <c r="L929" s="33">
        <f>IF(K929="", "", K929*$F929)</f>
        <v/>
      </c>
      <c r="M929" s="30">
        <f>IF(OR(H929="",H929=0),"",IF(K929="",IF(J929="","",J929/H929),L929/H929))</f>
        <v/>
      </c>
    </row>
    <row r="930" ht="13.35" customHeight="1" s="162">
      <c r="B930" s="31" t="n"/>
      <c r="C930" s="31" t="n"/>
      <c r="E930" s="31" t="n"/>
      <c r="F930" s="32" t="n"/>
      <c r="G930" s="33">
        <f>IF(F930="", "", H930/F930)</f>
        <v/>
      </c>
      <c r="H930" s="33" t="n"/>
      <c r="I930" s="33" t="n"/>
      <c r="J930" s="33">
        <f>IF(I930="", "", I930*$F930)</f>
        <v/>
      </c>
      <c r="K930" s="33" t="n"/>
      <c r="L930" s="33">
        <f>IF(K930="", "", K930*$F930)</f>
        <v/>
      </c>
      <c r="M930" s="30">
        <f>IF(OR(H930="",H930=0),"",IF(K930="",IF(J930="","",J930/H930),L930/H930))</f>
        <v/>
      </c>
    </row>
    <row r="931" ht="13.35" customHeight="1" s="162">
      <c r="B931" s="31" t="n"/>
      <c r="C931" s="31" t="n"/>
      <c r="E931" s="31" t="n"/>
      <c r="F931" s="32" t="n"/>
      <c r="G931" s="33">
        <f>IF(F931="", "", H931/F931)</f>
        <v/>
      </c>
      <c r="H931" s="33" t="n"/>
      <c r="I931" s="33" t="n"/>
      <c r="J931" s="33">
        <f>IF(I931="", "", I931*$F931)</f>
        <v/>
      </c>
      <c r="K931" s="33" t="n"/>
      <c r="L931" s="33">
        <f>IF(K931="", "", K931*$F931)</f>
        <v/>
      </c>
      <c r="M931" s="30">
        <f>IF(OR(H931="",H931=0),"",IF(K931="",IF(J931="","",J931/H931),L931/H931))</f>
        <v/>
      </c>
    </row>
    <row r="932" ht="13.35" customHeight="1" s="162">
      <c r="B932" s="31" t="n"/>
      <c r="C932" s="31" t="n"/>
      <c r="E932" s="31" t="n"/>
      <c r="F932" s="32" t="n"/>
      <c r="G932" s="33">
        <f>IF(F932="", "", H932/F932)</f>
        <v/>
      </c>
      <c r="H932" s="33" t="n"/>
      <c r="I932" s="33" t="n"/>
      <c r="J932" s="33">
        <f>IF(I932="", "", I932*$F932)</f>
        <v/>
      </c>
      <c r="K932" s="33" t="n"/>
      <c r="L932" s="33">
        <f>IF(K932="", "", K932*$F932)</f>
        <v/>
      </c>
      <c r="M932" s="30">
        <f>IF(OR(H932="",H932=0),"",IF(K932="",IF(J932="","",J932/H932),L932/H932))</f>
        <v/>
      </c>
    </row>
    <row r="933" ht="13.35" customHeight="1" s="162">
      <c r="B933" s="42" t="n"/>
      <c r="C933" s="231" t="inlineStr">
        <is>
          <t>Subtotal (this page)</t>
        </is>
      </c>
      <c r="D933" s="159" t="n"/>
      <c r="E933" s="42" t="n"/>
      <c r="F933" s="42" t="n"/>
      <c r="G933" s="43" t="n"/>
      <c r="H933" s="43">
        <f>IF(SUM(H929:H932)=0,"",SUM(H929:H932))</f>
        <v/>
      </c>
      <c r="I933" s="42" t="n"/>
      <c r="J933" s="43">
        <f>IF(SUM(J929:J932)=0,"",SUM(J929:J932))</f>
        <v/>
      </c>
      <c r="K933" s="42" t="n"/>
      <c r="L933" s="43">
        <f>IF(SUM(L929:L932)=0,"",SUM(L929:L932))</f>
        <v/>
      </c>
      <c r="M933" s="35">
        <f>IF(OR(H933="",H933=0),"",IF(L933="",IF(J933="","",J933/H933),L933/H933))</f>
        <v/>
      </c>
    </row>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Entry}'!B16="","",'{Equipment Data Entry}'!B16)</f>
        <v/>
      </c>
      <c r="E940" s="418" t="n"/>
      <c r="F940" s="403" t="n"/>
      <c r="G940" s="200" t="inlineStr">
        <is>
          <t>Service</t>
        </is>
      </c>
      <c r="H940" s="403" t="n"/>
      <c r="I940" s="210">
        <f>IF('{Equipment Data Entry}'!C16="","",'{Equipment Data Entry}'!C16)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25" t="inlineStr">
        <is>
          <t>Drive Type:</t>
        </is>
      </c>
      <c r="D942" s="426" t="n"/>
      <c r="E942" s="425" t="inlineStr">
        <is>
          <t>Rotation – Design:</t>
        </is>
      </c>
      <c r="G942" s="426" t="n"/>
      <c r="I942" s="425" t="inlineStr">
        <is>
          <t>Actual:</t>
        </is>
      </c>
      <c r="J942" s="426" t="n"/>
      <c r="K942" s="425" t="inlineStr">
        <is>
          <t>Shv Bore M/F:</t>
        </is>
      </c>
      <c r="M942" s="426" t="n"/>
    </row>
    <row r="943" ht="13.35" customHeight="1" s="162">
      <c r="B943" s="200" t="inlineStr">
        <is>
          <t>Unit Data</t>
        </is>
      </c>
      <c r="C943" s="400" t="n"/>
      <c r="D943" s="400" t="n"/>
      <c r="E943" s="400" t="n"/>
      <c r="F943" s="400" t="n"/>
      <c r="G943" s="401" t="n"/>
      <c r="I943" s="200" t="inlineStr">
        <is>
          <t>Design and Performance Data</t>
        </is>
      </c>
      <c r="J943" s="400" t="n"/>
      <c r="K943" s="400" t="n"/>
      <c r="L943" s="401" t="n"/>
      <c r="M943" s="283" t="n"/>
    </row>
    <row r="944" ht="13.35" customHeight="1" s="162">
      <c r="B944" s="199" t="inlineStr">
        <is>
          <t>Manufacturer</t>
        </is>
      </c>
      <c r="C944" s="401" t="n"/>
      <c r="D944" s="204">
        <f>IF('{Equipment Data Entry}'!E16="","",'{Equipment Data Entry}'!E16)</f>
        <v/>
      </c>
      <c r="E944" s="400" t="n"/>
      <c r="F944" s="400" t="n"/>
      <c r="G944" s="401" t="n"/>
      <c r="I944" s="199" t="inlineStr">
        <is>
          <t>Design Criteria</t>
        </is>
      </c>
      <c r="J944" s="401" t="n"/>
      <c r="K944" s="199" t="inlineStr">
        <is>
          <t>Design</t>
        </is>
      </c>
      <c r="L944" s="199" t="inlineStr">
        <is>
          <t>Actual</t>
        </is>
      </c>
    </row>
    <row r="945" ht="13.35" customHeight="1" s="162">
      <c r="B945" s="199" t="inlineStr">
        <is>
          <t>Model Number</t>
        </is>
      </c>
      <c r="C945" s="401" t="n"/>
      <c r="D945" s="204">
        <f>IF('{Equipment Data Entry}'!F16="","",'{Equipment Data Entry}'!F16)</f>
        <v/>
      </c>
      <c r="E945" s="400" t="n"/>
      <c r="F945" s="400" t="n"/>
      <c r="G945" s="401" t="n"/>
      <c r="I945" s="199" t="inlineStr">
        <is>
          <t>Total Airflow</t>
        </is>
      </c>
      <c r="J945" s="401" t="n"/>
      <c r="K945" s="24">
        <f>H979</f>
        <v/>
      </c>
      <c r="L945" s="24">
        <f>L979</f>
        <v/>
      </c>
      <c r="M945" s="22">
        <f>IF(OR(L945="",K945="",K945=0),"",L945/K945)</f>
        <v/>
      </c>
    </row>
    <row r="946" ht="13.35" customHeight="1" s="162">
      <c r="B946" s="199" t="inlineStr">
        <is>
          <t>Serial Number</t>
        </is>
      </c>
      <c r="C946" s="401" t="n"/>
      <c r="D946" s="204" t="n"/>
      <c r="E946" s="400" t="n"/>
      <c r="F946" s="400" t="n"/>
      <c r="G946" s="401" t="n"/>
      <c r="I946" s="199" t="inlineStr">
        <is>
          <t>Outside Airflow</t>
        </is>
      </c>
      <c r="J946" s="401" t="n"/>
      <c r="K946" s="24">
        <f>IF(N(H987)=0,"",H987)</f>
        <v/>
      </c>
      <c r="L946" s="24">
        <f>L987</f>
        <v/>
      </c>
      <c r="M946" s="22">
        <f>IF(OR(L946="",K946="",K946=0),"",L946/K946)</f>
        <v/>
      </c>
    </row>
    <row r="947" ht="13.35" customHeight="1" s="162">
      <c r="B947" s="199" t="inlineStr">
        <is>
          <t>Area Served</t>
        </is>
      </c>
      <c r="C947" s="401" t="n"/>
      <c r="D947" s="204">
        <f>I940</f>
        <v/>
      </c>
      <c r="E947" s="400" t="n"/>
      <c r="F947" s="400" t="n"/>
      <c r="G947" s="401" t="n"/>
      <c r="I947" s="199" t="inlineStr">
        <is>
          <t>Return Airflow</t>
        </is>
      </c>
      <c r="J947" s="401" t="n"/>
      <c r="K947" s="24">
        <f>IF(K945="","",K945-N(K946))</f>
        <v/>
      </c>
      <c r="L947" s="24">
        <f>IF(L945="","",L945-N(L946))</f>
        <v/>
      </c>
    </row>
    <row r="948" ht="13.35" customHeight="1" s="162">
      <c r="B948" s="199" t="inlineStr">
        <is>
          <t>Location</t>
        </is>
      </c>
      <c r="C948" s="401" t="n"/>
      <c r="D948" s="204">
        <f>IF('{Equipment Data Entry}'!D16="","",'{Equipment Data Entry}'!D16)</f>
        <v/>
      </c>
      <c r="E948" s="400" t="n"/>
      <c r="F948" s="400" t="n"/>
      <c r="G948" s="401" t="n"/>
      <c r="I948" s="199" t="inlineStr">
        <is>
          <t>Unit ESP</t>
        </is>
      </c>
      <c r="J948" s="401" t="n"/>
      <c r="K948" s="71">
        <f>IF('{Equipment Data Entry}'!H16="","",'{Equipment Data Entry}'!H16)</f>
        <v/>
      </c>
      <c r="L948" s="29">
        <f>F961</f>
        <v/>
      </c>
    </row>
    <row r="949" ht="13.35" customHeight="1" s="162">
      <c r="I949" s="199" t="inlineStr">
        <is>
          <t>Fan RPMs</t>
        </is>
      </c>
      <c r="J949" s="401" t="n"/>
      <c r="K949" s="24">
        <f>IF('{Equipment Data Entry}'!I16="","",'{Equipment Data Entry}'!I16)</f>
        <v/>
      </c>
      <c r="L949" s="24">
        <f>IF(L958="","",L958)</f>
        <v/>
      </c>
    </row>
    <row r="950" ht="13.35" customHeight="1" s="162">
      <c r="B950" s="200" t="inlineStr">
        <is>
          <t>Motor Data</t>
        </is>
      </c>
      <c r="C950" s="400" t="n"/>
      <c r="D950" s="400" t="n"/>
      <c r="E950" s="400" t="n"/>
      <c r="F950" s="400" t="n"/>
      <c r="G950" s="401"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I951" s="200" t="inlineStr">
        <is>
          <t>Drive Data</t>
        </is>
      </c>
      <c r="J951" s="400" t="n"/>
      <c r="K951" s="400" t="n"/>
      <c r="L951" s="401" t="n"/>
    </row>
    <row r="952" ht="13.35" customHeight="1" s="162">
      <c r="B952" s="199" t="inlineStr">
        <is>
          <t>Horsepower</t>
        </is>
      </c>
      <c r="C952" s="401" t="n"/>
      <c r="D952" s="28">
        <f>IF('{Equipment Data Entry}'!G16="","",'{Equipment Data Entry}'!G16)</f>
        <v/>
      </c>
      <c r="E952" s="21" t="inlineStr">
        <is>
          <t>RPM</t>
        </is>
      </c>
      <c r="F952" s="24" t="n"/>
      <c r="G952" s="199" t="inlineStr">
        <is>
          <t>SF</t>
        </is>
      </c>
      <c r="I952" s="199" t="inlineStr">
        <is>
          <t>Motor Shv OD/Bore/PD</t>
        </is>
      </c>
      <c r="J952" s="400" t="n"/>
      <c r="K952" s="401" t="n"/>
      <c r="L952">
        <f>IF('{Equipment Data Entry}'!J16="","",'{Equipment Data Entry}'!J16)</f>
        <v/>
      </c>
    </row>
    <row r="953" ht="13.35" customHeight="1" s="162">
      <c r="B953" s="198">
        <f>IF('{Equipment Data Entry}'!N16="","",'{Equipment Data Entry}'!N16)</f>
        <v/>
      </c>
      <c r="C953" s="198">
        <f>IF('{Equipment Data Entry}'!O16="","",'{Equipment Data Entry}'!O16)</f>
        <v/>
      </c>
      <c r="D953" s="21" t="inlineStr">
        <is>
          <t>FLA</t>
        </is>
      </c>
      <c r="E953" s="25" t="n"/>
      <c r="F953" s="21" t="inlineStr">
        <is>
          <t>Frame</t>
        </is>
      </c>
      <c r="G953" s="208" t="n"/>
      <c r="I953" s="199" t="inlineStr">
        <is>
          <t>Fan Sheave OD/Bore</t>
        </is>
      </c>
      <c r="J953" s="400" t="n"/>
      <c r="K953" s="401" t="n"/>
      <c r="L953">
        <f>IF('{Equipment Data Entry}'!K16="","",'{Equipment Data Entry}'!K16)</f>
        <v/>
      </c>
    </row>
    <row r="954" ht="13.35" customHeight="1" s="162">
      <c r="B954" s="199" t="inlineStr">
        <is>
          <t>Corrected FLA</t>
        </is>
      </c>
      <c r="C954" s="401" t="n"/>
      <c r="D954" s="27">
        <f>IF(OR(E955="",E953="",B953=""),"",B953/AVERAGE(E955:G955)*E953)</f>
        <v/>
      </c>
      <c r="E954" s="199" t="inlineStr">
        <is>
          <t>Estimated BHP</t>
        </is>
      </c>
      <c r="F954" s="401" t="n"/>
      <c r="G954" s="27">
        <f>IF(OR(COUNT(E955:G955)=0,COUNT(E956:G956)=0),"",IF(C953="1-phase", ((0.8*0.9*E955*E956)/746), AVERAGE(E955,F955,G955)*AVERAGE(E956,F956,G956)*0.8*0.9*1.732/746))</f>
        <v/>
      </c>
      <c r="I954" s="199" t="inlineStr">
        <is>
          <t>Belt(s)</t>
        </is>
      </c>
      <c r="J954" s="208">
        <f>IF('{Equipment Data Entry}'!L16="","",'{Equipment Data Entry}'!L16)</f>
        <v/>
      </c>
      <c r="K954" s="199" t="inlineStr">
        <is>
          <t>C to C</t>
        </is>
      </c>
      <c r="L954" s="64">
        <f>IF('{Equipment Data Entry}'!M16="","",'{Equipment Data Entry}'!M16)</f>
        <v/>
      </c>
    </row>
    <row r="955" ht="13.35" customHeight="1" s="162">
      <c r="B955" s="199" t="inlineStr">
        <is>
          <t>Measured Voltage</t>
        </is>
      </c>
      <c r="C955" s="400" t="n"/>
      <c r="D955" s="401" t="n"/>
      <c r="E955" s="24" t="n"/>
      <c r="F955" s="24" t="n"/>
      <c r="G955" s="24"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I956" s="205" t="inlineStr">
        <is>
          <t>RPM Data</t>
        </is>
      </c>
      <c r="J956" s="401" t="n"/>
      <c r="K956" s="205" t="inlineStr">
        <is>
          <t>Initial</t>
        </is>
      </c>
      <c r="L956" s="205" t="inlineStr">
        <is>
          <t>Final</t>
        </is>
      </c>
    </row>
    <row r="957" ht="13.35" customHeight="1" s="162">
      <c r="I957" s="199" t="inlineStr">
        <is>
          <t>Motor RPM</t>
        </is>
      </c>
      <c r="J957" s="401" t="n"/>
      <c r="K957" s="24" t="n"/>
      <c r="L957" s="24" t="n"/>
    </row>
    <row r="958" ht="13.35" customHeight="1" s="162">
      <c r="B958" s="200" t="inlineStr">
        <is>
          <t xml:space="preserve">Static Pressures Profile </t>
        </is>
      </c>
      <c r="C958" s="400" t="n"/>
      <c r="D958" s="400" t="n"/>
      <c r="E958" s="400" t="n"/>
      <c r="F958" s="400" t="n"/>
      <c r="G958" s="401" t="n"/>
      <c r="I958" s="199" t="inlineStr">
        <is>
          <t>Fan RPM</t>
        </is>
      </c>
      <c r="J958" s="401" t="n"/>
      <c r="K958" s="24" t="n"/>
      <c r="L958" s="24" t="n"/>
    </row>
    <row r="959" ht="13.35" customHeight="1" s="162">
      <c r="B959" s="432" t="n"/>
      <c r="C959" s="401" t="n"/>
      <c r="D959" s="205" t="inlineStr">
        <is>
          <t>Flt/Coil</t>
        </is>
      </c>
      <c r="E959" s="205" t="inlineStr">
        <is>
          <t>Fan</t>
        </is>
      </c>
      <c r="F959" s="432" t="n"/>
      <c r="G959" s="401" t="n"/>
      <c r="I959" s="199" t="inlineStr">
        <is>
          <t>VSD Frequency</t>
        </is>
      </c>
      <c r="J959" s="401" t="n"/>
      <c r="K959" s="66" t="n"/>
      <c r="L959" s="66" t="n"/>
    </row>
    <row r="960" ht="13.35" customHeight="1" s="162">
      <c r="B960" s="198" t="inlineStr">
        <is>
          <t>Entering</t>
        </is>
      </c>
      <c r="C960" s="401" t="n"/>
      <c r="D960" s="19" t="n"/>
      <c r="E960" s="19" t="n"/>
      <c r="F960" s="19">
        <f>IF(E960="","",E961-N(E960))</f>
        <v/>
      </c>
      <c r="G960" s="186" t="inlineStr">
        <is>
          <t>TSP</t>
        </is>
      </c>
      <c r="H960" s="23" t="n"/>
      <c r="I960" s="199" t="inlineStr">
        <is>
          <t>OA Damper Position</t>
        </is>
      </c>
      <c r="J960" s="400" t="n"/>
      <c r="K960" s="401" t="n"/>
      <c r="L960" s="56" t="n"/>
    </row>
    <row r="961" ht="13.35" customHeight="1" s="162">
      <c r="B961" s="198" t="inlineStr">
        <is>
          <t>Exiting</t>
        </is>
      </c>
      <c r="C961" s="401" t="n"/>
      <c r="D961" s="55">
        <f>IF(E960="", "", E960)</f>
        <v/>
      </c>
      <c r="E961" s="19" t="n"/>
      <c r="F961" s="19">
        <f>IF(E961="","",E961-N(D960))</f>
        <v/>
      </c>
      <c r="G961" s="186" t="inlineStr">
        <is>
          <t>ESP</t>
        </is>
      </c>
      <c r="H961" s="23" t="n"/>
    </row>
    <row r="962" ht="13.35" customHeight="1" s="162">
      <c r="B962" s="437" t="inlineStr">
        <is>
          <t>Instrument:</t>
        </is>
      </c>
      <c r="C962" s="13" t="n"/>
      <c r="D962" s="490" t="n"/>
      <c r="E962" s="491" t="n"/>
      <c r="F962" s="491" t="n"/>
      <c r="G962" s="437" t="inlineStr">
        <is>
          <t>Ak basis / notes:</t>
        </is>
      </c>
      <c r="H962" s="13" t="n"/>
      <c r="I962" s="492" t="n"/>
      <c r="J962" s="491" t="n"/>
      <c r="K962" s="491" t="n"/>
      <c r="L962" s="491" t="n"/>
      <c r="M962" s="491" t="n"/>
    </row>
    <row r="963" ht="13.35" customHeight="1" s="162">
      <c r="B963" s="188" t="inlineStr">
        <is>
          <t>Supply Air Diffuser / Outlet Airflow</t>
        </is>
      </c>
      <c r="C963" s="174" t="n"/>
      <c r="D963" s="174" t="n"/>
      <c r="E963" s="174" t="n"/>
      <c r="F963" s="173" t="n"/>
      <c r="G963" s="233" t="inlineStr">
        <is>
          <t>Design VEL</t>
        </is>
      </c>
      <c r="H963" s="194" t="inlineStr">
        <is>
          <t>Design CFM</t>
        </is>
      </c>
      <c r="I963" s="188" t="inlineStr">
        <is>
          <t>Initial</t>
        </is>
      </c>
      <c r="J963" s="173" t="n"/>
      <c r="K963" s="188" t="inlineStr">
        <is>
          <t>Final</t>
        </is>
      </c>
      <c r="L963" s="173" t="n"/>
      <c r="M963" s="188" t="inlineStr">
        <is>
          <t>%</t>
        </is>
      </c>
    </row>
    <row r="964" ht="13.35" customHeight="1" s="162">
      <c r="B964" s="153" t="inlineStr">
        <is>
          <t>No.</t>
        </is>
      </c>
      <c r="C964" s="188" t="inlineStr">
        <is>
          <t>Area Served</t>
        </is>
      </c>
      <c r="D964" s="188" t="inlineStr">
        <is>
          <t>Type</t>
        </is>
      </c>
      <c r="E964" s="188" t="inlineStr">
        <is>
          <t>Size</t>
        </is>
      </c>
      <c r="F964" s="188" t="inlineStr">
        <is>
          <t>Ak</t>
        </is>
      </c>
      <c r="G964" s="440" t="n"/>
      <c r="H964" s="440" t="n"/>
      <c r="I964" s="188" t="inlineStr">
        <is>
          <t>VEL</t>
        </is>
      </c>
      <c r="J964" s="188" t="inlineStr">
        <is>
          <t>CFM</t>
        </is>
      </c>
      <c r="K964" s="188" t="inlineStr">
        <is>
          <t>VEL</t>
        </is>
      </c>
      <c r="L964" s="188" t="inlineStr">
        <is>
          <t>CFM</t>
        </is>
      </c>
      <c r="M964" s="440" t="n"/>
    </row>
    <row r="965" ht="13.35" customHeight="1" s="162">
      <c r="B965" s="307" t="n"/>
      <c r="C965" s="307" t="n"/>
      <c r="E965" s="307" t="n"/>
      <c r="F965" s="32" t="n"/>
      <c r="G965" s="33">
        <f>IF(F965="", "", H965/F965)</f>
        <v/>
      </c>
      <c r="H965" s="33" t="n"/>
      <c r="I965" s="33" t="n"/>
      <c r="J965" s="33">
        <f>IF(I965="", "", I965*$F965)</f>
        <v/>
      </c>
      <c r="K965" s="33" t="n"/>
      <c r="L965" s="33">
        <f>IF(K965="", "", K965*$F965)</f>
        <v/>
      </c>
      <c r="M965" s="30">
        <f>IF(OR(H965="",H965=0),"",IF(K965="",IF(J965="","",J965/H965),L965/H965))</f>
        <v/>
      </c>
    </row>
    <row r="966" ht="13.35" customHeight="1" s="162">
      <c r="B966" s="307" t="n"/>
      <c r="C966" s="307" t="n"/>
      <c r="E966" s="307" t="n"/>
      <c r="F966" s="32" t="n"/>
      <c r="G966" s="33">
        <f>IF(F966="", "", H966/F966)</f>
        <v/>
      </c>
      <c r="H966" s="33" t="n"/>
      <c r="I966" s="33" t="n"/>
      <c r="J966" s="33">
        <f>IF(I966="", "", I966*$F966)</f>
        <v/>
      </c>
      <c r="K966" s="33" t="n"/>
      <c r="L966" s="33">
        <f>IF(K966="", "", K966*$F966)</f>
        <v/>
      </c>
      <c r="M966" s="30">
        <f>IF(OR(H966="",H966=0),"",IF(K966="",IF(J966="","",J966/H966),L966/H966))</f>
        <v/>
      </c>
    </row>
    <row r="967" ht="13.35" customHeight="1" s="162">
      <c r="B967" s="307" t="n"/>
      <c r="C967" s="307" t="n"/>
      <c r="E967" s="307" t="n"/>
      <c r="F967" s="32" t="n"/>
      <c r="G967" s="33">
        <f>IF(F967="", "", H967/F967)</f>
        <v/>
      </c>
      <c r="H967" s="33" t="n"/>
      <c r="I967" s="33" t="n"/>
      <c r="J967" s="33">
        <f>IF(I967="", "", I967*$F967)</f>
        <v/>
      </c>
      <c r="K967" s="33" t="n"/>
      <c r="L967" s="33">
        <f>IF(K967="", "", K967*$F967)</f>
        <v/>
      </c>
      <c r="M967" s="30">
        <f>IF(OR(H967="",H967=0),"",IF(K967="",IF(J967="","",J967/H967),L967/H967))</f>
        <v/>
      </c>
    </row>
    <row r="968" ht="13.35" customHeight="1" s="162">
      <c r="B968" s="307" t="n"/>
      <c r="C968" s="307" t="n"/>
      <c r="E968" s="307" t="n"/>
      <c r="F968" s="32" t="n"/>
      <c r="G968" s="33">
        <f>IF(F968="", "", H968/F968)</f>
        <v/>
      </c>
      <c r="H968" s="33" t="n"/>
      <c r="I968" s="33" t="n"/>
      <c r="J968" s="33">
        <f>IF(I968="", "", I968*$F968)</f>
        <v/>
      </c>
      <c r="K968" s="33" t="n"/>
      <c r="L968" s="33">
        <f>IF(K968="", "", K968*$F968)</f>
        <v/>
      </c>
      <c r="M968" s="30">
        <f>IF(OR(H968="",H968=0),"",IF(K968="",IF(J968="","",J968/H968),L968/H968))</f>
        <v/>
      </c>
    </row>
    <row r="969" ht="13.35" customHeight="1" s="162">
      <c r="B969" s="307" t="n"/>
      <c r="C969" s="307" t="n"/>
      <c r="E969" s="307" t="n"/>
      <c r="F969" s="32" t="n"/>
      <c r="G969" s="33">
        <f>IF(F969="", "", H969/F969)</f>
        <v/>
      </c>
      <c r="H969" s="33" t="n"/>
      <c r="I969" s="33" t="n"/>
      <c r="J969" s="33">
        <f>IF(I969="", "", I969*$F969)</f>
        <v/>
      </c>
      <c r="K969" s="33" t="n"/>
      <c r="L969" s="33">
        <f>IF(K969="", "", K969*$F969)</f>
        <v/>
      </c>
      <c r="M969" s="30">
        <f>IF(OR(H969="",H969=0),"",IF(K969="",IF(J969="","",J969/H969),L969/H969))</f>
        <v/>
      </c>
    </row>
    <row r="970" ht="13.35" customHeight="1" s="162">
      <c r="B970" s="307" t="n"/>
      <c r="C970" s="307" t="n"/>
      <c r="E970" s="307" t="n"/>
      <c r="F970" s="32" t="n"/>
      <c r="G970" s="33">
        <f>IF(F970="", "", H970/F970)</f>
        <v/>
      </c>
      <c r="H970" s="33" t="n"/>
      <c r="I970" s="33" t="n"/>
      <c r="J970" s="33">
        <f>IF(I970="", "", I970*$F970)</f>
        <v/>
      </c>
      <c r="K970" s="33" t="n"/>
      <c r="L970" s="33">
        <f>IF(K970="", "", K970*$F970)</f>
        <v/>
      </c>
      <c r="M970" s="30">
        <f>IF(OR(H970="",H970=0),"",IF(K970="",IF(J970="","",J970/H970),L970/H970))</f>
        <v/>
      </c>
    </row>
    <row r="971" ht="13.35" customHeight="1" s="162">
      <c r="B971" s="307" t="n"/>
      <c r="C971" s="307" t="n"/>
      <c r="E971" s="307" t="n"/>
      <c r="F971" s="32" t="n"/>
      <c r="G971" s="33">
        <f>IF(F971="", "", H971/F971)</f>
        <v/>
      </c>
      <c r="H971" s="33" t="n"/>
      <c r="I971" s="33" t="n"/>
      <c r="J971" s="33">
        <f>IF(I971="", "", I971*$F971)</f>
        <v/>
      </c>
      <c r="K971" s="33" t="n"/>
      <c r="L971" s="33">
        <f>IF(K971="", "", K971*$F971)</f>
        <v/>
      </c>
      <c r="M971" s="30">
        <f>IF(OR(H971="",H971=0),"",IF(K971="",IF(J971="","",J971/H971),L971/H971))</f>
        <v/>
      </c>
    </row>
    <row r="972" ht="13.35" customHeight="1" s="162">
      <c r="B972" s="307" t="n"/>
      <c r="C972" s="307" t="n"/>
      <c r="E972" s="307" t="n"/>
      <c r="F972" s="32" t="n"/>
      <c r="G972" s="33">
        <f>IF(F972="", "", H972/F972)</f>
        <v/>
      </c>
      <c r="H972" s="33" t="n"/>
      <c r="I972" s="33" t="n"/>
      <c r="J972" s="33">
        <f>IF(I972="", "", I972*$F972)</f>
        <v/>
      </c>
      <c r="K972" s="33" t="n"/>
      <c r="L972" s="33">
        <f>IF(K972="", "", K972*$F972)</f>
        <v/>
      </c>
      <c r="M972" s="30">
        <f>IF(OR(H972="",H972=0),"",IF(K972="",IF(J972="","",J972/H972),L972/H972))</f>
        <v/>
      </c>
    </row>
    <row r="973" ht="13.35" customHeight="1" s="162">
      <c r="B973" s="307" t="n"/>
      <c r="C973" s="307" t="n"/>
      <c r="E973" s="307" t="n"/>
      <c r="F973" s="32" t="n"/>
      <c r="G973" s="33">
        <f>IF(F973="", "", H973/F973)</f>
        <v/>
      </c>
      <c r="H973" s="33" t="n"/>
      <c r="I973" s="33" t="n"/>
      <c r="J973" s="33">
        <f>IF(I973="", "", I973*$F973)</f>
        <v/>
      </c>
      <c r="K973" s="33" t="n"/>
      <c r="L973" s="33">
        <f>IF(K973="", "", K973*$F973)</f>
        <v/>
      </c>
      <c r="M973" s="30">
        <f>IF(OR(H973="",H973=0),"",IF(K973="",IF(J973="","",J973/H973),L973/H973))</f>
        <v/>
      </c>
    </row>
    <row r="974" ht="13.35" customHeight="1" s="162">
      <c r="B974" s="307" t="n"/>
      <c r="C974" s="307" t="n"/>
      <c r="E974" s="307" t="n"/>
      <c r="F974" s="32" t="n"/>
      <c r="G974" s="33">
        <f>IF(F974="", "", H974/F974)</f>
        <v/>
      </c>
      <c r="H974" s="33" t="n"/>
      <c r="I974" s="33" t="n"/>
      <c r="J974" s="33">
        <f>IF(I974="", "", I974*$F974)</f>
        <v/>
      </c>
      <c r="K974" s="33" t="n"/>
      <c r="L974" s="33">
        <f>IF(K974="", "", K974*$F974)</f>
        <v/>
      </c>
      <c r="M974" s="30">
        <f>IF(OR(H974="",H974=0),"",IF(K974="",IF(J974="","",J974/H974),L974/H974))</f>
        <v/>
      </c>
    </row>
    <row r="975" ht="13.35" customHeight="1" s="162">
      <c r="B975" s="307" t="n"/>
      <c r="C975" s="307" t="n"/>
      <c r="E975" s="307" t="n"/>
      <c r="F975" s="32" t="n"/>
      <c r="G975" s="33">
        <f>IF(F975="", "", H975/F975)</f>
        <v/>
      </c>
      <c r="H975" s="33" t="n"/>
      <c r="I975" s="33" t="n"/>
      <c r="J975" s="33">
        <f>IF(I975="", "", I975*$F975)</f>
        <v/>
      </c>
      <c r="K975" s="33" t="n"/>
      <c r="L975" s="33">
        <f>IF(K975="", "", K975*$F975)</f>
        <v/>
      </c>
      <c r="M975" s="30">
        <f>IF(OR(H975="",H975=0),"",IF(K975="",IF(J975="","",J975/H975),L975/H975))</f>
        <v/>
      </c>
    </row>
    <row r="976" ht="13.35" customHeight="1" s="162">
      <c r="B976" s="307" t="n"/>
      <c r="C976" s="307" t="n"/>
      <c r="E976" s="307" t="n"/>
      <c r="F976" s="32" t="n"/>
      <c r="G976" s="33">
        <f>IF(F976="", "", H976/F976)</f>
        <v/>
      </c>
      <c r="H976" s="33" t="n"/>
      <c r="I976" s="33" t="n"/>
      <c r="J976" s="33">
        <f>IF(I976="", "", I976*$F976)</f>
        <v/>
      </c>
      <c r="K976" s="33" t="n"/>
      <c r="L976" s="33">
        <f>IF(K976="", "", K976*$F976)</f>
        <v/>
      </c>
      <c r="M976" s="30">
        <f>IF(OR(H976="",H976=0),"",IF(K976="",IF(J976="","",J976/H976),L976/H976))</f>
        <v/>
      </c>
    </row>
    <row r="977" ht="13.35" customHeight="1" s="162">
      <c r="B977" s="307" t="n"/>
      <c r="C977" s="307" t="n"/>
      <c r="E977" s="307" t="n"/>
      <c r="F977" s="32" t="n"/>
      <c r="G977" s="33">
        <f>IF(F977="", "", H977/F977)</f>
        <v/>
      </c>
      <c r="H977" s="33" t="n"/>
      <c r="I977" s="33" t="n"/>
      <c r="J977" s="33">
        <f>IF(I977="", "", I977*$F977)</f>
        <v/>
      </c>
      <c r="K977" s="33" t="n"/>
      <c r="L977" s="33">
        <f>IF(K977="", "", K977*$F977)</f>
        <v/>
      </c>
      <c r="M977" s="30">
        <f>IF(OR(H977="",H977=0),"",IF(K977="",IF(J977="","",J977/H977),L977/H977))</f>
        <v/>
      </c>
    </row>
    <row r="978" ht="13.35" customHeight="1" s="162">
      <c r="B978" s="307" t="n"/>
      <c r="C978" s="307" t="n"/>
      <c r="E978" s="307" t="n"/>
      <c r="F978" s="32" t="n"/>
      <c r="G978" s="33">
        <f>IF(F978="", "", H978/F978)</f>
        <v/>
      </c>
      <c r="H978" s="33" t="n"/>
      <c r="I978" s="33" t="n"/>
      <c r="J978" s="33">
        <f>IF(I978="", "", I978*$F978)</f>
        <v/>
      </c>
      <c r="K978" s="33" t="n"/>
      <c r="L978" s="33">
        <f>IF(K978="", "", K978*$F978)</f>
        <v/>
      </c>
      <c r="M978" s="30">
        <f>IF(OR(H978="",H978=0),"",IF(K978="",IF(J978="","",J978/H978),L978/H978))</f>
        <v/>
      </c>
    </row>
    <row r="979" ht="13.35" customHeight="1" s="162">
      <c r="B979" s="42" t="n"/>
      <c r="C979" s="231" t="inlineStr">
        <is>
          <t>Total</t>
        </is>
      </c>
      <c r="D979" s="159" t="n"/>
      <c r="E979" s="42" t="n"/>
      <c r="F979" s="42" t="n"/>
      <c r="G979" s="43" t="n"/>
      <c r="H979" s="43">
        <f>IF(SUM(H965:H978)+SUM(H996:H1029)=0,"",SUM(H965:H978)+SUM(H996:H1029))</f>
        <v/>
      </c>
      <c r="I979" s="43" t="n"/>
      <c r="J979" s="43">
        <f>IF(SUM(J965:J978)+SUM(J996:J1029)=0,"",SUM(J965:J978)+SUM(J996:J1029))</f>
        <v/>
      </c>
      <c r="K979" s="43" t="n"/>
      <c r="L979" s="43">
        <f>IF(SUM(L965:L978)+SUM(L996:L1029)=0,"",SUM(L965:L978)+SUM(L996:L1029))</f>
        <v/>
      </c>
      <c r="M979" s="35">
        <f>IF(OR(H979="",H979=0),"",IF(L979="",IF(J979="","",J979/H979),L979/H979))</f>
        <v/>
      </c>
    </row>
    <row r="980" ht="13.35" customHeight="1" s="162">
      <c r="B980" s="188" t="inlineStr">
        <is>
          <t>Return Air Register / Inlet Airflow</t>
        </is>
      </c>
      <c r="C980" s="174" t="n"/>
      <c r="D980" s="174" t="n"/>
      <c r="E980" s="174" t="n"/>
      <c r="F980" s="173" t="n"/>
      <c r="G980" s="233" t="inlineStr">
        <is>
          <t>Design VEL</t>
        </is>
      </c>
      <c r="H980" s="194" t="inlineStr">
        <is>
          <t>Design CFM</t>
        </is>
      </c>
      <c r="I980" s="188" t="inlineStr">
        <is>
          <t>Initial</t>
        </is>
      </c>
      <c r="J980" s="173" t="n"/>
      <c r="K980" s="188" t="inlineStr">
        <is>
          <t>Final</t>
        </is>
      </c>
      <c r="L980" s="173" t="n"/>
      <c r="M980" s="188" t="inlineStr">
        <is>
          <t>%</t>
        </is>
      </c>
    </row>
    <row r="981" ht="13.35" customHeight="1" s="162">
      <c r="B981" s="153" t="inlineStr">
        <is>
          <t>No.</t>
        </is>
      </c>
      <c r="C981" s="188" t="inlineStr">
        <is>
          <t>Area Served</t>
        </is>
      </c>
      <c r="D981" s="188" t="inlineStr">
        <is>
          <t>Type</t>
        </is>
      </c>
      <c r="E981" s="188" t="inlineStr">
        <is>
          <t>Size</t>
        </is>
      </c>
      <c r="F981" s="188" t="inlineStr">
        <is>
          <t>Ak</t>
        </is>
      </c>
      <c r="G981" s="440" t="n"/>
      <c r="H981" s="440" t="n"/>
      <c r="I981" s="188" t="inlineStr">
        <is>
          <t>VEL</t>
        </is>
      </c>
      <c r="J981" s="188" t="inlineStr">
        <is>
          <t>CFM</t>
        </is>
      </c>
      <c r="K981" s="188" t="inlineStr">
        <is>
          <t>VEL</t>
        </is>
      </c>
      <c r="L981" s="188" t="inlineStr">
        <is>
          <t>CFM</t>
        </is>
      </c>
      <c r="M981" s="440" t="n"/>
    </row>
    <row r="982" ht="13.35" customHeight="1" s="162">
      <c r="B982" s="31" t="n"/>
      <c r="C982" s="31" t="n"/>
      <c r="E982" s="31" t="n"/>
      <c r="F982" s="32" t="n"/>
      <c r="G982" s="33">
        <f>IF(F982="", "", H982/F982)</f>
        <v/>
      </c>
      <c r="H982" s="33">
        <f>IF(H979="","",H979-N(H987))</f>
        <v/>
      </c>
      <c r="I982" s="33" t="n"/>
      <c r="J982" s="33">
        <f>IF(I982="", "", I982*$F982)</f>
        <v/>
      </c>
      <c r="K982" s="33" t="n"/>
      <c r="L982" s="33">
        <f>IF(L987="","",L979-N(L987))</f>
        <v/>
      </c>
      <c r="M982" s="30">
        <f>IF(OR(H982="",H982=0),"",IF(K982="",IF(J982="","",J982/H982),L982/H982))</f>
        <v/>
      </c>
    </row>
    <row r="983" ht="13.35" customHeight="1" s="162">
      <c r="B983" s="31" t="n"/>
      <c r="C983" s="31" t="n"/>
      <c r="E983" s="31" t="n"/>
      <c r="F983" s="32" t="n"/>
      <c r="G983" s="33">
        <f>IF(F983="", "", H983/F983)</f>
        <v/>
      </c>
      <c r="H983" s="33" t="n"/>
      <c r="I983" s="33" t="n"/>
      <c r="J983" s="33">
        <f>IF(I983="", "", I983*$F983)</f>
        <v/>
      </c>
      <c r="K983" s="33" t="n"/>
      <c r="L983" s="33">
        <f>IF(K983="", "", K983*$F983)</f>
        <v/>
      </c>
      <c r="M983" s="30">
        <f>IF(OR(H983="",H983=0),"",IF(K983="",IF(J983="","",J983/H983),L983/H983))</f>
        <v/>
      </c>
    </row>
    <row r="984" ht="13.35" customHeight="1" s="162">
      <c r="B984" s="42" t="n"/>
      <c r="C984" s="231" t="inlineStr">
        <is>
          <t>Total</t>
        </is>
      </c>
      <c r="D984" s="159" t="n"/>
      <c r="E984" s="42" t="n"/>
      <c r="F984" s="42" t="n"/>
      <c r="G984" s="43" t="n"/>
      <c r="H984" s="43">
        <f>IF(SUM(H982:H983)+SUM(H1033:H1036)=0,"",SUM(H982:H983)+SUM(H1033:H1036))</f>
        <v/>
      </c>
      <c r="I984" s="42" t="n"/>
      <c r="J984" s="43">
        <f>IF(SUM(J982:J983)+SUM(J1033:J1036)=0,"",SUM(J982:J983)+SUM(J1033:J1036))</f>
        <v/>
      </c>
      <c r="K984" s="42" t="n"/>
      <c r="L984" s="43">
        <f>IF(SUM(L982:L983)+SUM(L1033:L1036)=0,"",SUM(L982:L983)+SUM(L1033:L1036))</f>
        <v/>
      </c>
      <c r="M984" s="35">
        <f>IF(OR(H984="",H984=0),"",IF(L984="",IF(J984="","",J984/H984),L984/H984))</f>
        <v/>
      </c>
    </row>
    <row r="985" ht="13.35" customHeight="1" s="162">
      <c r="B985" s="188" t="inlineStr">
        <is>
          <t>Outside Air Inlet / Duct Airflow</t>
        </is>
      </c>
      <c r="C985" s="174" t="n"/>
      <c r="D985" s="174" t="n"/>
      <c r="E985" s="174" t="n"/>
      <c r="F985" s="173" t="n"/>
      <c r="G985" s="233" t="inlineStr">
        <is>
          <t>Design VEL</t>
        </is>
      </c>
      <c r="H985" s="194" t="inlineStr">
        <is>
          <t>Design CFM</t>
        </is>
      </c>
      <c r="I985" s="188" t="inlineStr">
        <is>
          <t>Initial</t>
        </is>
      </c>
      <c r="J985" s="173" t="n"/>
      <c r="K985" s="188" t="inlineStr">
        <is>
          <t>Final</t>
        </is>
      </c>
      <c r="L985" s="173" t="n"/>
      <c r="M985" s="188" t="inlineStr">
        <is>
          <t>%</t>
        </is>
      </c>
    </row>
    <row r="986" ht="13.35" customHeight="1" s="162">
      <c r="B986" s="153" t="inlineStr">
        <is>
          <t>No.</t>
        </is>
      </c>
      <c r="C986" s="188" t="inlineStr">
        <is>
          <t>Area Served</t>
        </is>
      </c>
      <c r="D986" s="188" t="inlineStr">
        <is>
          <t>Type</t>
        </is>
      </c>
      <c r="E986" s="188" t="inlineStr">
        <is>
          <t>Size</t>
        </is>
      </c>
      <c r="F986" s="188" t="inlineStr">
        <is>
          <t>Ak</t>
        </is>
      </c>
      <c r="G986" s="440" t="n"/>
      <c r="H986" s="440" t="n"/>
      <c r="I986" s="188" t="inlineStr">
        <is>
          <t>VEL</t>
        </is>
      </c>
      <c r="J986" s="188" t="inlineStr">
        <is>
          <t>CFM</t>
        </is>
      </c>
      <c r="K986" s="188" t="inlineStr">
        <is>
          <t>VEL</t>
        </is>
      </c>
      <c r="L986" s="188" t="inlineStr">
        <is>
          <t>CFM</t>
        </is>
      </c>
      <c r="M986" s="440" t="n"/>
    </row>
    <row r="987" ht="13.35" customHeight="1" s="162">
      <c r="B987" s="31" t="n"/>
      <c r="C987" s="31" t="n"/>
      <c r="E987" s="31" t="n"/>
      <c r="F987" s="32" t="n"/>
      <c r="G987" s="33">
        <f>IF(F987="", "", H987/F987)</f>
        <v/>
      </c>
      <c r="H987" s="33" t="n"/>
      <c r="I987" s="33" t="n"/>
      <c r="J987" s="33">
        <f>IF(I987="", "", I987*$F987)</f>
        <v/>
      </c>
      <c r="K987" s="33" t="n"/>
      <c r="L987" s="33">
        <f>IF(K987="", "", K987*$F987)</f>
        <v/>
      </c>
      <c r="M987" s="30">
        <f>IF(OR(H987="",H987=0),"",IF(K987="",IF(J987="","",J987/H987),L987/H987))</f>
        <v/>
      </c>
    </row>
    <row r="988" ht="13.35" customHeight="1" s="162">
      <c r="B988" s="188" t="inlineStr">
        <is>
          <t>Remarks</t>
        </is>
      </c>
      <c r="C988" s="173" t="n"/>
      <c r="D988" s="15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Entry}'!B16="","",'{Equipment Data Entry}'!B16)</f>
        <v/>
      </c>
      <c r="E992" s="418" t="n"/>
      <c r="F992" s="403" t="n"/>
      <c r="G992" s="200" t="inlineStr">
        <is>
          <t>Service</t>
        </is>
      </c>
      <c r="H992" s="403" t="n"/>
      <c r="I992" s="210">
        <f>IF('{Equipment Data Entry}'!C16="","",'{Equipment Data Entry}'!C16)</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H996/F996)</f>
        <v/>
      </c>
      <c r="H996" s="33" t="n"/>
      <c r="I996" s="33" t="n"/>
      <c r="J996" s="33">
        <f>IF(I996="", "", I996*$F996)</f>
        <v/>
      </c>
      <c r="K996" s="33" t="n"/>
      <c r="L996" s="33">
        <f>IF(K996="", "", K996*$F996)</f>
        <v/>
      </c>
      <c r="M996" s="30">
        <f>IF(OR(H996="",H996=0),"",IF(K996="",IF(J996="","",J996/H996),L996/H996))</f>
        <v/>
      </c>
    </row>
    <row r="997" ht="13.35" customHeight="1" s="162">
      <c r="B997" s="307" t="n"/>
      <c r="C997" s="307" t="n"/>
      <c r="E997" s="307" t="n"/>
      <c r="F997" s="32" t="n"/>
      <c r="G997" s="33">
        <f>IF(F997="", "", H997/F997)</f>
        <v/>
      </c>
      <c r="H997" s="33" t="n"/>
      <c r="I997" s="33" t="n"/>
      <c r="J997" s="33">
        <f>IF(I997="", "", I997*$F997)</f>
        <v/>
      </c>
      <c r="K997" s="33" t="n"/>
      <c r="L997" s="33">
        <f>IF(K997="", "", K997*$F997)</f>
        <v/>
      </c>
      <c r="M997" s="30">
        <f>IF(OR(H997="",H997=0),"",IF(K997="",IF(J997="","",J997/H997),L997/H997))</f>
        <v/>
      </c>
    </row>
    <row r="998" ht="13.35" customHeight="1" s="162">
      <c r="B998" s="307" t="n"/>
      <c r="C998" s="307" t="n"/>
      <c r="E998" s="307" t="n"/>
      <c r="F998" s="32" t="n"/>
      <c r="G998" s="33">
        <f>IF(F998="", "", H998/F998)</f>
        <v/>
      </c>
      <c r="H998" s="33" t="n"/>
      <c r="I998" s="33" t="n"/>
      <c r="J998" s="33">
        <f>IF(I998="", "", I998*$F998)</f>
        <v/>
      </c>
      <c r="K998" s="33" t="n"/>
      <c r="L998" s="33">
        <f>IF(K998="", "", K998*$F998)</f>
        <v/>
      </c>
      <c r="M998" s="30">
        <f>IF(OR(H998="",H998=0),"",IF(K998="",IF(J998="","",J998/H998),L998/H998))</f>
        <v/>
      </c>
    </row>
    <row r="999" ht="13.35" customHeight="1" s="162">
      <c r="B999" s="307" t="n"/>
      <c r="C999" s="307" t="n"/>
      <c r="E999" s="307" t="n"/>
      <c r="F999" s="32" t="n"/>
      <c r="G999" s="33">
        <f>IF(F999="", "", H999/F999)</f>
        <v/>
      </c>
      <c r="H999" s="33" t="n"/>
      <c r="I999" s="33" t="n"/>
      <c r="J999" s="33">
        <f>IF(I999="", "", I999*$F999)</f>
        <v/>
      </c>
      <c r="K999" s="33" t="n"/>
      <c r="L999" s="33">
        <f>IF(K999="", "", K999*$F999)</f>
        <v/>
      </c>
      <c r="M999" s="30">
        <f>IF(OR(H999="",H999=0),"",IF(K999="",IF(J999="","",J999/H999),L999/H999))</f>
        <v/>
      </c>
    </row>
    <row r="1000" ht="13.35" customHeight="1" s="162">
      <c r="B1000" s="307" t="n"/>
      <c r="C1000" s="307" t="n"/>
      <c r="E1000" s="307" t="n"/>
      <c r="F1000" s="32" t="n"/>
      <c r="G1000" s="33">
        <f>IF(F1000="", "", H1000/F1000)</f>
        <v/>
      </c>
      <c r="H1000" s="33" t="n"/>
      <c r="I1000" s="33" t="n"/>
      <c r="J1000" s="33">
        <f>IF(I1000="", "", I1000*$F1000)</f>
        <v/>
      </c>
      <c r="K1000" s="33" t="n"/>
      <c r="L1000" s="33">
        <f>IF(K1000="", "", K1000*$F1000)</f>
        <v/>
      </c>
      <c r="M1000" s="30">
        <f>IF(OR(H1000="",H1000=0),"",IF(K1000="",IF(J1000="","",J1000/H1000),L1000/H1000))</f>
        <v/>
      </c>
    </row>
    <row r="1001" ht="13.35" customHeight="1" s="162">
      <c r="B1001" s="307" t="n"/>
      <c r="C1001" s="307" t="n"/>
      <c r="E1001" s="307" t="n"/>
      <c r="F1001" s="32" t="n"/>
      <c r="G1001" s="33">
        <f>IF(F1001="", "", H1001/F1001)</f>
        <v/>
      </c>
      <c r="H1001" s="33" t="n"/>
      <c r="I1001" s="33" t="n"/>
      <c r="J1001" s="33">
        <f>IF(I1001="", "", I1001*$F1001)</f>
        <v/>
      </c>
      <c r="K1001" s="33" t="n"/>
      <c r="L1001" s="33">
        <f>IF(K1001="", "", K1001*$F1001)</f>
        <v/>
      </c>
      <c r="M1001" s="30">
        <f>IF(OR(H1001="",H1001=0),"",IF(K1001="",IF(J1001="","",J1001/H1001),L1001/H1001))</f>
        <v/>
      </c>
    </row>
    <row r="1002" ht="13.35" customHeight="1" s="162">
      <c r="B1002" s="307" t="n"/>
      <c r="C1002" s="307" t="n"/>
      <c r="E1002" s="307" t="n"/>
      <c r="F1002" s="32" t="n"/>
      <c r="G1002" s="33">
        <f>IF(F1002="", "", H1002/F1002)</f>
        <v/>
      </c>
      <c r="H1002" s="33" t="n"/>
      <c r="I1002" s="33" t="n"/>
      <c r="J1002" s="33">
        <f>IF(I1002="", "", I1002*$F1002)</f>
        <v/>
      </c>
      <c r="K1002" s="33" t="n"/>
      <c r="L1002" s="33">
        <f>IF(K1002="", "", K1002*$F1002)</f>
        <v/>
      </c>
      <c r="M1002" s="30">
        <f>IF(OR(H1002="",H1002=0),"",IF(K1002="",IF(J1002="","",J1002/H1002),L1002/H1002))</f>
        <v/>
      </c>
    </row>
    <row r="1003" ht="13.35" customHeight="1" s="162">
      <c r="B1003" s="307" t="n"/>
      <c r="C1003" s="307" t="n"/>
      <c r="E1003" s="307" t="n"/>
      <c r="F1003" s="32" t="n"/>
      <c r="G1003" s="33">
        <f>IF(F1003="", "", H1003/F1003)</f>
        <v/>
      </c>
      <c r="H1003" s="33" t="n"/>
      <c r="I1003" s="33" t="n"/>
      <c r="J1003" s="33">
        <f>IF(I1003="", "", I1003*$F1003)</f>
        <v/>
      </c>
      <c r="K1003" s="33" t="n"/>
      <c r="L1003" s="33">
        <f>IF(K1003="", "", K1003*$F1003)</f>
        <v/>
      </c>
      <c r="M1003" s="30">
        <f>IF(OR(H1003="",H1003=0),"",IF(K1003="",IF(J1003="","",J1003/H1003),L1003/H1003))</f>
        <v/>
      </c>
    </row>
    <row r="1004" ht="13.35" customHeight="1" s="162">
      <c r="B1004" s="307" t="n"/>
      <c r="C1004" s="307" t="n"/>
      <c r="E1004" s="307" t="n"/>
      <c r="F1004" s="32" t="n"/>
      <c r="G1004" s="33">
        <f>IF(F1004="", "", H1004/F1004)</f>
        <v/>
      </c>
      <c r="H1004" s="33" t="n"/>
      <c r="I1004" s="33" t="n"/>
      <c r="J1004" s="33">
        <f>IF(I1004="", "", I1004*$F1004)</f>
        <v/>
      </c>
      <c r="K1004" s="33" t="n"/>
      <c r="L1004" s="33">
        <f>IF(K1004="", "", K1004*$F1004)</f>
        <v/>
      </c>
      <c r="M1004" s="30">
        <f>IF(OR(H1004="",H1004=0),"",IF(K1004="",IF(J1004="","",J1004/H1004),L1004/H1004))</f>
        <v/>
      </c>
    </row>
    <row r="1005" ht="13.35" customHeight="1" s="162">
      <c r="B1005" s="307" t="n"/>
      <c r="C1005" s="307" t="n"/>
      <c r="E1005" s="307" t="n"/>
      <c r="F1005" s="32" t="n"/>
      <c r="G1005" s="33">
        <f>IF(F1005="", "", H1005/F1005)</f>
        <v/>
      </c>
      <c r="H1005" s="33" t="n"/>
      <c r="I1005" s="33" t="n"/>
      <c r="J1005" s="33">
        <f>IF(I1005="", "", I1005*$F1005)</f>
        <v/>
      </c>
      <c r="K1005" s="33" t="n"/>
      <c r="L1005" s="33">
        <f>IF(K1005="", "", K1005*$F1005)</f>
        <v/>
      </c>
      <c r="M1005" s="30">
        <f>IF(OR(H1005="",H1005=0),"",IF(K1005="",IF(J1005="","",J1005/H1005),L1005/H1005))</f>
        <v/>
      </c>
    </row>
    <row r="1006" ht="13.35" customHeight="1" s="162">
      <c r="B1006" s="307" t="n"/>
      <c r="C1006" s="307" t="n"/>
      <c r="E1006" s="307" t="n"/>
      <c r="F1006" s="32" t="n"/>
      <c r="G1006" s="33">
        <f>IF(F1006="", "", H1006/F1006)</f>
        <v/>
      </c>
      <c r="H1006" s="33" t="n"/>
      <c r="I1006" s="33" t="n"/>
      <c r="J1006" s="33">
        <f>IF(I1006="", "", I1006*$F1006)</f>
        <v/>
      </c>
      <c r="K1006" s="33" t="n"/>
      <c r="L1006" s="33">
        <f>IF(K1006="", "", K1006*$F1006)</f>
        <v/>
      </c>
      <c r="M1006" s="30">
        <f>IF(OR(H1006="",H1006=0),"",IF(K1006="",IF(J1006="","",J1006/H1006),L1006/H1006))</f>
        <v/>
      </c>
    </row>
    <row r="1007" ht="13.35" customHeight="1" s="162">
      <c r="B1007" s="307" t="n"/>
      <c r="C1007" s="307" t="n"/>
      <c r="E1007" s="307" t="n"/>
      <c r="F1007" s="32" t="n"/>
      <c r="G1007" s="33">
        <f>IF(F1007="", "", H1007/F1007)</f>
        <v/>
      </c>
      <c r="H1007" s="33" t="n"/>
      <c r="I1007" s="33" t="n"/>
      <c r="J1007" s="33">
        <f>IF(I1007="", "", I1007*$F1007)</f>
        <v/>
      </c>
      <c r="K1007" s="33" t="n"/>
      <c r="L1007" s="33">
        <f>IF(K1007="", "", K1007*$F1007)</f>
        <v/>
      </c>
      <c r="M1007" s="30">
        <f>IF(OR(H1007="",H1007=0),"",IF(K1007="",IF(J1007="","",J1007/H1007),L1007/H1007))</f>
        <v/>
      </c>
    </row>
    <row r="1008" ht="13.35" customHeight="1" s="162">
      <c r="B1008" s="307" t="n"/>
      <c r="C1008" s="307" t="n"/>
      <c r="E1008" s="307" t="n"/>
      <c r="F1008" s="32" t="n"/>
      <c r="G1008" s="33">
        <f>IF(F1008="", "", H1008/F1008)</f>
        <v/>
      </c>
      <c r="H1008" s="33" t="n"/>
      <c r="I1008" s="33" t="n"/>
      <c r="J1008" s="33">
        <f>IF(I1008="", "", I1008*$F1008)</f>
        <v/>
      </c>
      <c r="K1008" s="33" t="n"/>
      <c r="L1008" s="33">
        <f>IF(K1008="", "", K1008*$F1008)</f>
        <v/>
      </c>
      <c r="M1008" s="30">
        <f>IF(OR(H1008="",H1008=0),"",IF(K1008="",IF(J1008="","",J1008/H1008),L1008/H1008))</f>
        <v/>
      </c>
    </row>
    <row r="1009" ht="13.35" customHeight="1" s="162">
      <c r="B1009" s="307" t="n"/>
      <c r="C1009" s="307" t="n"/>
      <c r="E1009" s="307" t="n"/>
      <c r="F1009" s="32" t="n"/>
      <c r="G1009" s="33">
        <f>IF(F1009="", "", H1009/F1009)</f>
        <v/>
      </c>
      <c r="H1009" s="33" t="n"/>
      <c r="I1009" s="33" t="n"/>
      <c r="J1009" s="33">
        <f>IF(I1009="", "", I1009*$F1009)</f>
        <v/>
      </c>
      <c r="K1009" s="33" t="n"/>
      <c r="L1009" s="33">
        <f>IF(K1009="", "", K1009*$F1009)</f>
        <v/>
      </c>
      <c r="M1009" s="30">
        <f>IF(OR(H1009="",H1009=0),"",IF(K1009="",IF(J1009="","",J1009/H1009),L1009/H1009))</f>
        <v/>
      </c>
    </row>
    <row r="1010" ht="13.35" customHeight="1" s="162">
      <c r="B1010" s="307" t="n"/>
      <c r="C1010" s="307" t="n"/>
      <c r="E1010" s="307" t="n"/>
      <c r="F1010" s="32" t="n"/>
      <c r="G1010" s="33">
        <f>IF(F1010="", "", H1010/F1010)</f>
        <v/>
      </c>
      <c r="H1010" s="33" t="n"/>
      <c r="I1010" s="33" t="n"/>
      <c r="J1010" s="33">
        <f>IF(I1010="", "", I1010*$F1010)</f>
        <v/>
      </c>
      <c r="K1010" s="33" t="n"/>
      <c r="L1010" s="33">
        <f>IF(K1010="", "", K1010*$F1010)</f>
        <v/>
      </c>
      <c r="M1010" s="30">
        <f>IF(OR(H1010="",H1010=0),"",IF(K1010="",IF(J1010="","",J1010/H1010),L1010/H1010))</f>
        <v/>
      </c>
    </row>
    <row r="1011" ht="13.35" customHeight="1" s="162">
      <c r="B1011" s="307" t="n"/>
      <c r="C1011" s="307" t="n"/>
      <c r="E1011" s="307" t="n"/>
      <c r="F1011" s="32" t="n"/>
      <c r="G1011" s="33">
        <f>IF(F1011="", "", H1011/F1011)</f>
        <v/>
      </c>
      <c r="H1011" s="33" t="n"/>
      <c r="I1011" s="33" t="n"/>
      <c r="J1011" s="33">
        <f>IF(I1011="", "", I1011*$F1011)</f>
        <v/>
      </c>
      <c r="K1011" s="33" t="n"/>
      <c r="L1011" s="33">
        <f>IF(K1011="", "", K1011*$F1011)</f>
        <v/>
      </c>
      <c r="M1011" s="30">
        <f>IF(OR(H1011="",H1011=0),"",IF(K1011="",IF(J1011="","",J1011/H1011),L1011/H1011))</f>
        <v/>
      </c>
    </row>
    <row r="1012" ht="13.35" customHeight="1" s="162">
      <c r="B1012" s="307" t="n"/>
      <c r="C1012" s="307" t="n"/>
      <c r="E1012" s="307" t="n"/>
      <c r="F1012" s="32" t="n"/>
      <c r="G1012" s="33">
        <f>IF(F1012="", "", H1012/F1012)</f>
        <v/>
      </c>
      <c r="H1012" s="33" t="n"/>
      <c r="I1012" s="33" t="n"/>
      <c r="J1012" s="33">
        <f>IF(I1012="", "", I1012*$F1012)</f>
        <v/>
      </c>
      <c r="K1012" s="33" t="n"/>
      <c r="L1012" s="33">
        <f>IF(K1012="", "", K1012*$F1012)</f>
        <v/>
      </c>
      <c r="M1012" s="30">
        <f>IF(OR(H1012="",H1012=0),"",IF(K1012="",IF(J1012="","",J1012/H1012),L1012/H1012))</f>
        <v/>
      </c>
    </row>
    <row r="1013" ht="13.35" customHeight="1" s="162">
      <c r="B1013" s="307" t="n"/>
      <c r="C1013" s="307" t="n"/>
      <c r="E1013" s="307" t="n"/>
      <c r="F1013" s="32" t="n"/>
      <c r="G1013" s="33">
        <f>IF(F1013="", "", H1013/F1013)</f>
        <v/>
      </c>
      <c r="H1013" s="33" t="n"/>
      <c r="I1013" s="33" t="n"/>
      <c r="J1013" s="33">
        <f>IF(I1013="", "", I1013*$F1013)</f>
        <v/>
      </c>
      <c r="K1013" s="33" t="n"/>
      <c r="L1013" s="33">
        <f>IF(K1013="", "", K1013*$F1013)</f>
        <v/>
      </c>
      <c r="M1013" s="30">
        <f>IF(OR(H1013="",H1013=0),"",IF(K1013="",IF(J1013="","",J1013/H1013),L1013/H1013))</f>
        <v/>
      </c>
    </row>
    <row r="1014" ht="13.35" customHeight="1" s="162">
      <c r="B1014" s="307" t="n"/>
      <c r="C1014" s="307" t="n"/>
      <c r="E1014" s="307" t="n"/>
      <c r="F1014" s="32" t="n"/>
      <c r="G1014" s="33">
        <f>IF(F1014="", "", H1014/F1014)</f>
        <v/>
      </c>
      <c r="H1014" s="33" t="n"/>
      <c r="I1014" s="33" t="n"/>
      <c r="J1014" s="33">
        <f>IF(I1014="", "", I1014*$F1014)</f>
        <v/>
      </c>
      <c r="K1014" s="33" t="n"/>
      <c r="L1014" s="33">
        <f>IF(K1014="", "", K1014*$F1014)</f>
        <v/>
      </c>
      <c r="M1014" s="30">
        <f>IF(OR(H1014="",H1014=0),"",IF(K1014="",IF(J1014="","",J1014/H1014),L1014/H1014))</f>
        <v/>
      </c>
    </row>
    <row r="1015" ht="13.35" customHeight="1" s="162">
      <c r="B1015" s="307" t="n"/>
      <c r="C1015" s="307" t="n"/>
      <c r="E1015" s="307" t="n"/>
      <c r="F1015" s="32" t="n"/>
      <c r="G1015" s="33">
        <f>IF(F1015="", "", H1015/F1015)</f>
        <v/>
      </c>
      <c r="H1015" s="33" t="n"/>
      <c r="I1015" s="33" t="n"/>
      <c r="J1015" s="33">
        <f>IF(I1015="", "", I1015*$F1015)</f>
        <v/>
      </c>
      <c r="K1015" s="33" t="n"/>
      <c r="L1015" s="33">
        <f>IF(K1015="", "", K1015*$F1015)</f>
        <v/>
      </c>
      <c r="M1015" s="30">
        <f>IF(OR(H1015="",H1015=0),"",IF(K1015="",IF(J1015="","",J1015/H1015),L1015/H1015))</f>
        <v/>
      </c>
    </row>
    <row r="1016" ht="13.35" customHeight="1" s="162">
      <c r="B1016" s="307" t="n"/>
      <c r="C1016" s="307" t="n"/>
      <c r="E1016" s="307" t="n"/>
      <c r="F1016" s="32" t="n"/>
      <c r="G1016" s="33">
        <f>IF(F1016="", "", H1016/F1016)</f>
        <v/>
      </c>
      <c r="H1016" s="33" t="n"/>
      <c r="I1016" s="33" t="n"/>
      <c r="J1016" s="33">
        <f>IF(I1016="", "", I1016*$F1016)</f>
        <v/>
      </c>
      <c r="K1016" s="33" t="n"/>
      <c r="L1016" s="33">
        <f>IF(K1016="", "", K1016*$F1016)</f>
        <v/>
      </c>
      <c r="M1016" s="30">
        <f>IF(OR(H1016="",H1016=0),"",IF(K1016="",IF(J1016="","",J1016/H1016),L1016/H1016))</f>
        <v/>
      </c>
    </row>
    <row r="1017" ht="13.35" customHeight="1" s="162">
      <c r="B1017" s="307" t="n"/>
      <c r="C1017" s="307" t="n"/>
      <c r="E1017" s="307" t="n"/>
      <c r="F1017" s="32" t="n"/>
      <c r="G1017" s="33">
        <f>IF(F1017="", "", H1017/F1017)</f>
        <v/>
      </c>
      <c r="H1017" s="33" t="n"/>
      <c r="I1017" s="33" t="n"/>
      <c r="J1017" s="33">
        <f>IF(I1017="", "", I1017*$F1017)</f>
        <v/>
      </c>
      <c r="K1017" s="33" t="n"/>
      <c r="L1017" s="33">
        <f>IF(K1017="", "", K1017*$F1017)</f>
        <v/>
      </c>
      <c r="M1017" s="30">
        <f>IF(OR(H1017="",H1017=0),"",IF(K1017="",IF(J1017="","",J1017/H1017),L1017/H1017))</f>
        <v/>
      </c>
    </row>
    <row r="1018" ht="13.35" customHeight="1" s="162">
      <c r="B1018" s="307" t="n"/>
      <c r="C1018" s="307" t="n"/>
      <c r="E1018" s="307" t="n"/>
      <c r="F1018" s="32" t="n"/>
      <c r="G1018" s="33">
        <f>IF(F1018="", "", H1018/F1018)</f>
        <v/>
      </c>
      <c r="H1018" s="33" t="n"/>
      <c r="I1018" s="33" t="n"/>
      <c r="J1018" s="33">
        <f>IF(I1018="", "", I1018*$F1018)</f>
        <v/>
      </c>
      <c r="K1018" s="33" t="n"/>
      <c r="L1018" s="33">
        <f>IF(K1018="", "", K1018*$F1018)</f>
        <v/>
      </c>
      <c r="M1018" s="30">
        <f>IF(OR(H1018="",H1018=0),"",IF(K1018="",IF(J1018="","",J1018/H1018),L1018/H1018))</f>
        <v/>
      </c>
    </row>
    <row r="1019" ht="13.35" customHeight="1" s="162">
      <c r="B1019" s="307" t="n"/>
      <c r="C1019" s="307" t="n"/>
      <c r="E1019" s="307" t="n"/>
      <c r="F1019" s="32" t="n"/>
      <c r="G1019" s="33">
        <f>IF(F1019="", "", H1019/F1019)</f>
        <v/>
      </c>
      <c r="H1019" s="33" t="n"/>
      <c r="I1019" s="33" t="n"/>
      <c r="J1019" s="33">
        <f>IF(I1019="", "", I1019*$F1019)</f>
        <v/>
      </c>
      <c r="K1019" s="33" t="n"/>
      <c r="L1019" s="33">
        <f>IF(K1019="", "", K1019*$F1019)</f>
        <v/>
      </c>
      <c r="M1019" s="30">
        <f>IF(OR(H1019="",H1019=0),"",IF(K1019="",IF(J1019="","",J1019/H1019),L1019/H1019))</f>
        <v/>
      </c>
    </row>
    <row r="1020" ht="13.35" customHeight="1" s="162">
      <c r="B1020" s="307" t="n"/>
      <c r="C1020" s="307" t="n"/>
      <c r="E1020" s="307" t="n"/>
      <c r="F1020" s="32" t="n"/>
      <c r="G1020" s="33">
        <f>IF(F1020="", "", H1020/F1020)</f>
        <v/>
      </c>
      <c r="H1020" s="33" t="n"/>
      <c r="I1020" s="33" t="n"/>
      <c r="J1020" s="33">
        <f>IF(I1020="", "", I1020*$F1020)</f>
        <v/>
      </c>
      <c r="K1020" s="33" t="n"/>
      <c r="L1020" s="33">
        <f>IF(K1020="", "", K1020*$F1020)</f>
        <v/>
      </c>
      <c r="M1020" s="30">
        <f>IF(OR(H1020="",H1020=0),"",IF(K1020="",IF(J1020="","",J1020/H1020),L1020/H1020))</f>
        <v/>
      </c>
    </row>
    <row r="1021" ht="13.35" customHeight="1" s="162">
      <c r="B1021" s="307" t="n"/>
      <c r="C1021" s="307" t="n"/>
      <c r="E1021" s="307" t="n"/>
      <c r="F1021" s="32" t="n"/>
      <c r="G1021" s="33">
        <f>IF(F1021="", "", H1021/F1021)</f>
        <v/>
      </c>
      <c r="H1021" s="33" t="n"/>
      <c r="I1021" s="33" t="n"/>
      <c r="J1021" s="33">
        <f>IF(I1021="", "", I1021*$F1021)</f>
        <v/>
      </c>
      <c r="K1021" s="33" t="n"/>
      <c r="L1021" s="33">
        <f>IF(K1021="", "", K1021*$F1021)</f>
        <v/>
      </c>
      <c r="M1021" s="30">
        <f>IF(OR(H1021="",H1021=0),"",IF(K1021="",IF(J1021="","",J1021/H1021),L1021/H1021))</f>
        <v/>
      </c>
    </row>
    <row r="1022" ht="13.35" customHeight="1" s="162">
      <c r="B1022" s="307" t="n"/>
      <c r="C1022" s="307" t="n"/>
      <c r="E1022" s="307" t="n"/>
      <c r="F1022" s="32" t="n"/>
      <c r="G1022" s="33">
        <f>IF(F1022="", "", H1022/F1022)</f>
        <v/>
      </c>
      <c r="H1022" s="33" t="n"/>
      <c r="I1022" s="33" t="n"/>
      <c r="J1022" s="33">
        <f>IF(I1022="", "", I1022*$F1022)</f>
        <v/>
      </c>
      <c r="K1022" s="33" t="n"/>
      <c r="L1022" s="33">
        <f>IF(K1022="", "", K1022*$F1022)</f>
        <v/>
      </c>
      <c r="M1022" s="30">
        <f>IF(OR(H1022="",H1022=0),"",IF(K1022="",IF(J1022="","",J1022/H1022),L1022/H1022))</f>
        <v/>
      </c>
    </row>
    <row r="1023" ht="13.35" customHeight="1" s="162">
      <c r="B1023" s="307" t="n"/>
      <c r="C1023" s="307" t="n"/>
      <c r="E1023" s="307" t="n"/>
      <c r="F1023" s="32" t="n"/>
      <c r="G1023" s="33">
        <f>IF(F1023="", "", H1023/F1023)</f>
        <v/>
      </c>
      <c r="H1023" s="33" t="n"/>
      <c r="I1023" s="33" t="n"/>
      <c r="J1023" s="33">
        <f>IF(I1023="", "", I1023*$F1023)</f>
        <v/>
      </c>
      <c r="K1023" s="33" t="n"/>
      <c r="L1023" s="33">
        <f>IF(K1023="", "", K1023*$F1023)</f>
        <v/>
      </c>
      <c r="M1023" s="30">
        <f>IF(OR(H1023="",H1023=0),"",IF(K1023="",IF(J1023="","",J1023/H1023),L1023/H1023))</f>
        <v/>
      </c>
    </row>
    <row r="1024" ht="13.35" customHeight="1" s="162">
      <c r="B1024" s="307" t="n"/>
      <c r="C1024" s="307" t="n"/>
      <c r="E1024" s="307" t="n"/>
      <c r="F1024" s="32" t="n"/>
      <c r="G1024" s="33">
        <f>IF(F1024="", "", H1024/F1024)</f>
        <v/>
      </c>
      <c r="H1024" s="33" t="n"/>
      <c r="I1024" s="33" t="n"/>
      <c r="J1024" s="33">
        <f>IF(I1024="", "", I1024*$F1024)</f>
        <v/>
      </c>
      <c r="K1024" s="33" t="n"/>
      <c r="L1024" s="33">
        <f>IF(K1024="", "", K1024*$F1024)</f>
        <v/>
      </c>
      <c r="M1024" s="30">
        <f>IF(OR(H1024="",H1024=0),"",IF(K1024="",IF(J1024="","",J1024/H1024),L1024/H1024))</f>
        <v/>
      </c>
    </row>
    <row r="1025" ht="13.35" customHeight="1" s="162">
      <c r="B1025" s="307" t="n"/>
      <c r="C1025" s="307" t="n"/>
      <c r="E1025" s="307" t="n"/>
      <c r="F1025" s="32" t="n"/>
      <c r="G1025" s="33">
        <f>IF(F1025="", "", H1025/F1025)</f>
        <v/>
      </c>
      <c r="H1025" s="33" t="n"/>
      <c r="I1025" s="33" t="n"/>
      <c r="J1025" s="33">
        <f>IF(I1025="", "", I1025*$F1025)</f>
        <v/>
      </c>
      <c r="K1025" s="33" t="n"/>
      <c r="L1025" s="33">
        <f>IF(K1025="", "", K1025*$F1025)</f>
        <v/>
      </c>
      <c r="M1025" s="30">
        <f>IF(OR(H1025="",H1025=0),"",IF(K1025="",IF(J1025="","",J1025/H1025),L1025/H1025))</f>
        <v/>
      </c>
    </row>
    <row r="1026" ht="13.35" customHeight="1" s="162">
      <c r="B1026" s="307" t="n"/>
      <c r="C1026" s="307" t="n"/>
      <c r="E1026" s="307" t="n"/>
      <c r="F1026" s="32" t="n"/>
      <c r="G1026" s="33">
        <f>IF(F1026="", "", H1026/F1026)</f>
        <v/>
      </c>
      <c r="H1026" s="33" t="n"/>
      <c r="I1026" s="33" t="n"/>
      <c r="J1026" s="33">
        <f>IF(I1026="", "", I1026*$F1026)</f>
        <v/>
      </c>
      <c r="K1026" s="33" t="n"/>
      <c r="L1026" s="33">
        <f>IF(K1026="", "", K1026*$F1026)</f>
        <v/>
      </c>
      <c r="M1026" s="30">
        <f>IF(OR(H1026="",H1026=0),"",IF(K1026="",IF(J1026="","",J1026/H1026),L1026/H1026))</f>
        <v/>
      </c>
    </row>
    <row r="1027" ht="13.35" customHeight="1" s="162">
      <c r="B1027" s="307" t="n"/>
      <c r="C1027" s="307" t="n"/>
      <c r="E1027" s="307" t="n"/>
      <c r="F1027" s="32" t="n"/>
      <c r="G1027" s="33">
        <f>IF(F1027="", "", H1027/F1027)</f>
        <v/>
      </c>
      <c r="H1027" s="33" t="n"/>
      <c r="I1027" s="33" t="n"/>
      <c r="J1027" s="33">
        <f>IF(I1027="", "", I1027*$F1027)</f>
        <v/>
      </c>
      <c r="K1027" s="33" t="n"/>
      <c r="L1027" s="33">
        <f>IF(K1027="", "", K1027*$F1027)</f>
        <v/>
      </c>
      <c r="M1027" s="30">
        <f>IF(OR(H1027="",H1027=0),"",IF(K1027="",IF(J1027="","",J1027/H1027),L1027/H1027))</f>
        <v/>
      </c>
    </row>
    <row r="1028" ht="13.35" customHeight="1" s="162">
      <c r="B1028" s="307" t="n"/>
      <c r="C1028" s="307" t="n"/>
      <c r="E1028" s="307" t="n"/>
      <c r="F1028" s="32" t="n"/>
      <c r="G1028" s="33">
        <f>IF(F1028="", "", H1028/F1028)</f>
        <v/>
      </c>
      <c r="H1028" s="33" t="n"/>
      <c r="I1028" s="33" t="n"/>
      <c r="J1028" s="33">
        <f>IF(I1028="", "", I1028*$F1028)</f>
        <v/>
      </c>
      <c r="K1028" s="33" t="n"/>
      <c r="L1028" s="33">
        <f>IF(K1028="", "", K1028*$F1028)</f>
        <v/>
      </c>
      <c r="M1028" s="30">
        <f>IF(OR(H1028="",H1028=0),"",IF(K1028="",IF(J1028="","",J1028/H1028),L1028/H1028))</f>
        <v/>
      </c>
    </row>
    <row r="1029" ht="13.35" customHeight="1" s="162">
      <c r="B1029" s="307" t="n"/>
      <c r="C1029" s="307" t="n"/>
      <c r="E1029" s="307" t="n"/>
      <c r="F1029" s="32" t="n"/>
      <c r="G1029" s="33">
        <f>IF(F1029="", "", H1029/F1029)</f>
        <v/>
      </c>
      <c r="H1029" s="33" t="n"/>
      <c r="I1029" s="33" t="n"/>
      <c r="J1029" s="33">
        <f>IF(I1029="", "", I1029*$F1029)</f>
        <v/>
      </c>
      <c r="K1029" s="33" t="n"/>
      <c r="L1029" s="33">
        <f>IF(K1029="", "", K1029*$F1029)</f>
        <v/>
      </c>
      <c r="M1029" s="30">
        <f>IF(OR(H1029="",H1029=0),"",IF(K1029="",IF(J1029="","",J1029/H1029),L1029/H1029))</f>
        <v/>
      </c>
    </row>
    <row r="1030" ht="13.35" customHeight="1" s="162">
      <c r="B1030" s="42" t="n"/>
      <c r="C1030" s="231" t="inlineStr">
        <is>
          <t>Subtotal (this page)</t>
        </is>
      </c>
      <c r="D1030" s="159" t="n"/>
      <c r="E1030" s="42" t="n"/>
      <c r="F1030" s="42" t="n"/>
      <c r="G1030" s="43" t="n"/>
      <c r="H1030" s="43">
        <f>IF(SUM(H996:H1029)=0,"",SUM(H996:H1029))</f>
        <v/>
      </c>
      <c r="I1030" s="43" t="n"/>
      <c r="J1030" s="43">
        <f>IF(SUM(J996:J1029)=0,"",SUM(J996:J1029))</f>
        <v/>
      </c>
      <c r="K1030" s="43" t="n"/>
      <c r="L1030" s="43">
        <f>IF(SUM(L996:L1029)=0,"",SUM(L996:L1029))</f>
        <v/>
      </c>
      <c r="M1030" s="35">
        <f>IF(OR(H1030="",H1030=0),"",IF(L1030="",IF(J1030="","",J1030/H1030),L1030/H1030))</f>
        <v/>
      </c>
    </row>
    <row r="1031" ht="13.35" customHeight="1" s="162">
      <c r="B1031" s="188" t="inlineStr">
        <is>
          <t>Return Air Inlets (cont.)</t>
        </is>
      </c>
      <c r="C1031" s="174" t="n"/>
      <c r="D1031" s="174" t="n"/>
      <c r="E1031" s="174" t="n"/>
      <c r="F1031" s="173" t="n"/>
      <c r="G1031" s="233" t="inlineStr">
        <is>
          <t>Design VEL</t>
        </is>
      </c>
      <c r="H1031" s="194" t="inlineStr">
        <is>
          <t>Design CFM</t>
        </is>
      </c>
      <c r="I1031" s="188" t="inlineStr">
        <is>
          <t>Initial</t>
        </is>
      </c>
      <c r="J1031" s="173" t="n"/>
      <c r="K1031" s="188" t="inlineStr">
        <is>
          <t>Final</t>
        </is>
      </c>
      <c r="L1031" s="173" t="n"/>
      <c r="M1031" s="188" t="inlineStr">
        <is>
          <t>%</t>
        </is>
      </c>
    </row>
    <row r="1032" ht="13.35" customHeight="1" s="162">
      <c r="B1032" s="153" t="inlineStr">
        <is>
          <t>No.</t>
        </is>
      </c>
      <c r="C1032" s="188" t="inlineStr">
        <is>
          <t>Area Served</t>
        </is>
      </c>
      <c r="D1032" s="188" t="inlineStr">
        <is>
          <t>Type</t>
        </is>
      </c>
      <c r="E1032" s="188" t="inlineStr">
        <is>
          <t>Size</t>
        </is>
      </c>
      <c r="F1032" s="188" t="inlineStr">
        <is>
          <t>Ak</t>
        </is>
      </c>
      <c r="G1032" s="440" t="n"/>
      <c r="H1032" s="440" t="n"/>
      <c r="I1032" s="188" t="inlineStr">
        <is>
          <t>VEL</t>
        </is>
      </c>
      <c r="J1032" s="188" t="inlineStr">
        <is>
          <t>CFM</t>
        </is>
      </c>
      <c r="K1032" s="188" t="inlineStr">
        <is>
          <t>VEL</t>
        </is>
      </c>
      <c r="L1032" s="188" t="inlineStr">
        <is>
          <t>CFM</t>
        </is>
      </c>
      <c r="M1032" s="440" t="n"/>
    </row>
    <row r="1033" ht="13.35" customHeight="1" s="162">
      <c r="B1033" s="31" t="n"/>
      <c r="C1033" s="31" t="n"/>
      <c r="E1033" s="31" t="n"/>
      <c r="F1033" s="32" t="n"/>
      <c r="G1033" s="33">
        <f>IF(F1033="", "", H1033/F1033)</f>
        <v/>
      </c>
      <c r="H1033" s="33" t="n"/>
      <c r="I1033" s="33" t="n"/>
      <c r="J1033" s="33">
        <f>IF(I1033="", "", I1033*$F1033)</f>
        <v/>
      </c>
      <c r="K1033" s="33" t="n"/>
      <c r="L1033" s="33">
        <f>IF(K1033="", "", K1033*$F1033)</f>
        <v/>
      </c>
      <c r="M1033" s="30">
        <f>IF(OR(H1033="",H1033=0),"",IF(K1033="",IF(J1033="","",J1033/H1033),L1033/H1033))</f>
        <v/>
      </c>
    </row>
    <row r="1034" ht="13.35" customHeight="1" s="162">
      <c r="B1034" s="31" t="n"/>
      <c r="C1034" s="31" t="n"/>
      <c r="E1034" s="31" t="n"/>
      <c r="F1034" s="32" t="n"/>
      <c r="G1034" s="33">
        <f>IF(F1034="", "", H1034/F1034)</f>
        <v/>
      </c>
      <c r="H1034" s="33" t="n"/>
      <c r="I1034" s="33" t="n"/>
      <c r="J1034" s="33">
        <f>IF(I1034="", "", I1034*$F1034)</f>
        <v/>
      </c>
      <c r="K1034" s="33" t="n"/>
      <c r="L1034" s="33">
        <f>IF(K1034="", "", K1034*$F1034)</f>
        <v/>
      </c>
      <c r="M1034" s="30">
        <f>IF(OR(H1034="",H1034=0),"",IF(K1034="",IF(J1034="","",J1034/H1034),L1034/H1034))</f>
        <v/>
      </c>
    </row>
    <row r="1035" ht="13.35" customHeight="1" s="162">
      <c r="B1035" s="31" t="n"/>
      <c r="C1035" s="31" t="n"/>
      <c r="E1035" s="31" t="n"/>
      <c r="F1035" s="32" t="n"/>
      <c r="G1035" s="33">
        <f>IF(F1035="", "", H1035/F1035)</f>
        <v/>
      </c>
      <c r="H1035" s="33" t="n"/>
      <c r="I1035" s="33" t="n"/>
      <c r="J1035" s="33">
        <f>IF(I1035="", "", I1035*$F1035)</f>
        <v/>
      </c>
      <c r="K1035" s="33" t="n"/>
      <c r="L1035" s="33">
        <f>IF(K1035="", "", K1035*$F1035)</f>
        <v/>
      </c>
      <c r="M1035" s="30">
        <f>IF(OR(H1035="",H1035=0),"",IF(K1035="",IF(J1035="","",J1035/H1035),L1035/H1035))</f>
        <v/>
      </c>
    </row>
    <row r="1036" ht="13.35" customHeight="1" s="162">
      <c r="B1036" s="31" t="n"/>
      <c r="C1036" s="31" t="n"/>
      <c r="E1036" s="31" t="n"/>
      <c r="F1036" s="32" t="n"/>
      <c r="G1036" s="33">
        <f>IF(F1036="", "", H1036/F1036)</f>
        <v/>
      </c>
      <c r="H1036" s="33" t="n"/>
      <c r="I1036" s="33" t="n"/>
      <c r="J1036" s="33">
        <f>IF(I1036="", "", I1036*$F1036)</f>
        <v/>
      </c>
      <c r="K1036" s="33" t="n"/>
      <c r="L1036" s="33">
        <f>IF(K1036="", "", K1036*$F1036)</f>
        <v/>
      </c>
      <c r="M1036" s="30">
        <f>IF(OR(H1036="",H1036=0),"",IF(K1036="",IF(J1036="","",J1036/H1036),L1036/H1036))</f>
        <v/>
      </c>
    </row>
    <row r="1037" ht="13.35" customHeight="1" s="162">
      <c r="B1037" s="42" t="n"/>
      <c r="C1037" s="231" t="inlineStr">
        <is>
          <t>Subtotal (this page)</t>
        </is>
      </c>
      <c r="D1037" s="159" t="n"/>
      <c r="E1037" s="42" t="n"/>
      <c r="F1037" s="42" t="n"/>
      <c r="G1037" s="43" t="n"/>
      <c r="H1037" s="43">
        <f>IF(SUM(H1033:H1036)=0,"",SUM(H1033:H1036))</f>
        <v/>
      </c>
      <c r="I1037" s="42" t="n"/>
      <c r="J1037" s="43">
        <f>IF(SUM(J1033:J1036)=0,"",SUM(J1033:J1036))</f>
        <v/>
      </c>
      <c r="K1037" s="42" t="n"/>
      <c r="L1037" s="43">
        <f>IF(SUM(L1033:L1036)=0,"",SUM(L1033:L1036))</f>
        <v/>
      </c>
      <c r="M1037" s="35">
        <f>IF(OR(H1037="",H1037=0),"",IF(L1037="",IF(J1037="","",J1037/H1037),L1037/H1037))</f>
        <v/>
      </c>
    </row>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Entry}'!B17="","",'{Equipment Data Entry}'!B17)</f>
        <v/>
      </c>
      <c r="E1044" s="418" t="n"/>
      <c r="F1044" s="403" t="n"/>
      <c r="G1044" s="200" t="inlineStr">
        <is>
          <t>Service</t>
        </is>
      </c>
      <c r="H1044" s="403" t="n"/>
      <c r="I1044" s="210">
        <f>IF('{Equipment Data Entry}'!C17="","",'{Equipment Data Entry}'!C17)</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25" t="inlineStr">
        <is>
          <t>Drive Type:</t>
        </is>
      </c>
      <c r="D1046" s="426" t="n"/>
      <c r="E1046" s="425" t="inlineStr">
        <is>
          <t>Rotation – Design:</t>
        </is>
      </c>
      <c r="G1046" s="426" t="n"/>
      <c r="I1046" s="425" t="inlineStr">
        <is>
          <t>Actual:</t>
        </is>
      </c>
      <c r="J1046" s="426" t="n"/>
      <c r="K1046" s="425" t="inlineStr">
        <is>
          <t>Shv Bore M/F:</t>
        </is>
      </c>
      <c r="M1046" s="426"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1" t="n"/>
      <c r="M1047" s="283" t="n"/>
    </row>
    <row r="1048" ht="13.35" customHeight="1" s="162">
      <c r="B1048" s="199" t="inlineStr">
        <is>
          <t>Manufacturer</t>
        </is>
      </c>
      <c r="C1048" s="401" t="n"/>
      <c r="D1048" s="204">
        <f>IF('{Equipment Data Entry}'!E17="","",'{Equipment Data Entry}'!E17)</f>
        <v/>
      </c>
      <c r="E1048" s="400" t="n"/>
      <c r="F1048" s="400" t="n"/>
      <c r="G1048" s="401" t="n"/>
      <c r="I1048" s="199" t="inlineStr">
        <is>
          <t>Design Criteria</t>
        </is>
      </c>
      <c r="J1048" s="401" t="n"/>
      <c r="K1048" s="199" t="inlineStr">
        <is>
          <t>Design</t>
        </is>
      </c>
      <c r="L1048" s="199" t="inlineStr">
        <is>
          <t>Actual</t>
        </is>
      </c>
    </row>
    <row r="1049" ht="13.35" customHeight="1" s="162">
      <c r="B1049" s="199" t="inlineStr">
        <is>
          <t>Model Number</t>
        </is>
      </c>
      <c r="C1049" s="401" t="n"/>
      <c r="D1049" s="204">
        <f>IF('{Equipment Data Entry}'!F17="","",'{Equipment Data Entry}'!F17)</f>
        <v/>
      </c>
      <c r="E1049" s="400" t="n"/>
      <c r="F1049" s="400" t="n"/>
      <c r="G1049" s="401" t="n"/>
      <c r="I1049" s="199" t="inlineStr">
        <is>
          <t>Total Airflow</t>
        </is>
      </c>
      <c r="J1049" s="401" t="n"/>
      <c r="K1049" s="24">
        <f>H1083</f>
        <v/>
      </c>
      <c r="L1049" s="24">
        <f>L1083</f>
        <v/>
      </c>
      <c r="M1049" s="22">
        <f>IF(OR(L1049="",K1049="",K1049=0),"",L1049/K1049)</f>
        <v/>
      </c>
    </row>
    <row r="1050" ht="13.35" customHeight="1" s="162">
      <c r="B1050" s="199" t="inlineStr">
        <is>
          <t>Serial Number</t>
        </is>
      </c>
      <c r="C1050" s="401" t="n"/>
      <c r="D1050" s="204" t="n"/>
      <c r="E1050" s="400" t="n"/>
      <c r="F1050" s="400" t="n"/>
      <c r="G1050" s="401" t="n"/>
      <c r="I1050" s="199" t="inlineStr">
        <is>
          <t>Outside Airflow</t>
        </is>
      </c>
      <c r="J1050" s="401" t="n"/>
      <c r="K1050" s="24">
        <f>IF(N(H1091)=0,"",H1091)</f>
        <v/>
      </c>
      <c r="L1050" s="24">
        <f>L1091</f>
        <v/>
      </c>
      <c r="M1050" s="22">
        <f>IF(OR(L1050="",K1050="",K1050=0),"",L1050/K1050)</f>
        <v/>
      </c>
    </row>
    <row r="1051" ht="13.35" customHeight="1" s="162">
      <c r="B1051" s="199" t="inlineStr">
        <is>
          <t>Area Served</t>
        </is>
      </c>
      <c r="C1051" s="401" t="n"/>
      <c r="D1051" s="204">
        <f>I1044</f>
        <v/>
      </c>
      <c r="E1051" s="400" t="n"/>
      <c r="F1051" s="400" t="n"/>
      <c r="G1051" s="401" t="n"/>
      <c r="I1051" s="199" t="inlineStr">
        <is>
          <t>Return Airflow</t>
        </is>
      </c>
      <c r="J1051" s="401" t="n"/>
      <c r="K1051" s="24">
        <f>IF(K1049="","",K1049-N(K1050))</f>
        <v/>
      </c>
      <c r="L1051" s="24">
        <f>IF(L1049="","",L1049-N(L1050))</f>
        <v/>
      </c>
    </row>
    <row r="1052" ht="13.35" customHeight="1" s="162">
      <c r="B1052" s="199" t="inlineStr">
        <is>
          <t>Location</t>
        </is>
      </c>
      <c r="C1052" s="401" t="n"/>
      <c r="D1052" s="204">
        <f>IF('{Equipment Data Entry}'!D17="","",'{Equipment Data Entry}'!D17)</f>
        <v/>
      </c>
      <c r="E1052" s="400" t="n"/>
      <c r="F1052" s="400" t="n"/>
      <c r="G1052" s="401" t="n"/>
      <c r="I1052" s="199" t="inlineStr">
        <is>
          <t>Unit ESP</t>
        </is>
      </c>
      <c r="J1052" s="401" t="n"/>
      <c r="K1052" s="71">
        <f>IF('{Equipment Data Entry}'!H17="","",'{Equipment Data Entry}'!H17)</f>
        <v/>
      </c>
      <c r="L1052" s="29">
        <f>F1065</f>
        <v/>
      </c>
    </row>
    <row r="1053" ht="13.35" customHeight="1" s="162">
      <c r="I1053" s="199" t="inlineStr">
        <is>
          <t>Fan RPMs</t>
        </is>
      </c>
      <c r="J1053" s="401" t="n"/>
      <c r="K1053" s="24">
        <f>IF('{Equipment Data Entry}'!I17="","",'{Equipment Data Entry}'!I17)</f>
        <v/>
      </c>
      <c r="L1053" s="24">
        <f>IF(L1062="","",L1062)</f>
        <v/>
      </c>
    </row>
    <row r="1054" ht="13.35" customHeight="1" s="162">
      <c r="B1054" s="200" t="inlineStr">
        <is>
          <t>Motor Data</t>
        </is>
      </c>
      <c r="C1054" s="400" t="n"/>
      <c r="D1054" s="400" t="n"/>
      <c r="E1054" s="400" t="n"/>
      <c r="F1054" s="400" t="n"/>
      <c r="G1054" s="401" t="n"/>
      <c r="I1054" s="199" t="inlineStr">
        <is>
          <t>Filter Type/Size/Qty</t>
        </is>
      </c>
      <c r="J1054" s="400" t="n"/>
      <c r="K1054" s="401" t="n"/>
      <c r="L1054" s="24" t="n"/>
      <c r="M1054" s="401" t="n"/>
    </row>
    <row r="1055" ht="13.35" customHeight="1" s="162">
      <c r="B1055" s="199" t="inlineStr">
        <is>
          <t>Manufacturer</t>
        </is>
      </c>
      <c r="C1055" s="401" t="n"/>
      <c r="D1055" s="203" t="n"/>
      <c r="E1055" s="400" t="n"/>
      <c r="F1055" s="400" t="n"/>
      <c r="G1055" s="401" t="n"/>
      <c r="I1055" s="200" t="inlineStr">
        <is>
          <t>Drive Data</t>
        </is>
      </c>
      <c r="J1055" s="400" t="n"/>
      <c r="K1055" s="400" t="n"/>
      <c r="L1055" s="401" t="n"/>
    </row>
    <row r="1056" ht="13.35" customHeight="1" s="162">
      <c r="B1056" s="199" t="inlineStr">
        <is>
          <t>Horsepower</t>
        </is>
      </c>
      <c r="C1056" s="401" t="n"/>
      <c r="D1056" s="28">
        <f>IF('{Equipment Data Entry}'!G17="","",'{Equipment Data Entry}'!G17)</f>
        <v/>
      </c>
      <c r="E1056" s="21" t="inlineStr">
        <is>
          <t>RPM</t>
        </is>
      </c>
      <c r="F1056" s="24" t="n"/>
      <c r="G1056" s="199" t="inlineStr">
        <is>
          <t>SF</t>
        </is>
      </c>
      <c r="I1056" s="199" t="inlineStr">
        <is>
          <t>Motor Shv OD/Bore/PD</t>
        </is>
      </c>
      <c r="J1056" s="400" t="n"/>
      <c r="K1056" s="401" t="n"/>
      <c r="L1056">
        <f>IF('{Equipment Data Entry}'!J17="","",'{Equipment Data Entry}'!J17)</f>
        <v/>
      </c>
    </row>
    <row r="1057" ht="13.35" customHeight="1" s="162">
      <c r="B1057" s="198">
        <f>IF('{Equipment Data Entry}'!N17="","",'{Equipment Data Entry}'!N17)</f>
        <v/>
      </c>
      <c r="C1057" s="198">
        <f>IF('{Equipment Data Entry}'!O17="","",'{Equipment Data Entry}'!O17)</f>
        <v/>
      </c>
      <c r="D1057" s="21" t="inlineStr">
        <is>
          <t>FLA</t>
        </is>
      </c>
      <c r="E1057" s="25" t="n"/>
      <c r="F1057" s="21" t="inlineStr">
        <is>
          <t>Frame</t>
        </is>
      </c>
      <c r="G1057" s="208" t="n"/>
      <c r="I1057" s="199" t="inlineStr">
        <is>
          <t>Fan Sheave OD/Bore</t>
        </is>
      </c>
      <c r="J1057" s="400" t="n"/>
      <c r="K1057" s="401" t="n"/>
      <c r="L1057">
        <f>IF('{Equipment Data Entry}'!K17="","",'{Equipment Data Entry}'!K17)</f>
        <v/>
      </c>
    </row>
    <row r="1058" ht="13.35" customHeight="1" s="162">
      <c r="B1058" s="199" t="inlineStr">
        <is>
          <t>Corrected FLA</t>
        </is>
      </c>
      <c r="C1058" s="401" t="n"/>
      <c r="D1058" s="27">
        <f>IF(OR(E1059="",E1057="",B1057=""),"",B1057/AVERAGE(E1059:G1059)*E1057)</f>
        <v/>
      </c>
      <c r="E1058" s="199" t="inlineStr">
        <is>
          <t>Estimated BHP</t>
        </is>
      </c>
      <c r="F1058" s="401" t="n"/>
      <c r="G1058" s="27">
        <f>IF(OR(COUNT(E1059:G1059)=0,COUNT(E1060:G1060)=0),"",IF(C1057="1-phase", ((0.8*0.9*E1059*E1060)/746), AVERAGE(E1059,F1059,G1059)*AVERAGE(E1060,F1060,G1060)*0.8*0.9*1.732/746))</f>
        <v/>
      </c>
      <c r="I1058" s="199" t="inlineStr">
        <is>
          <t>Belt(s)</t>
        </is>
      </c>
      <c r="J1058" s="208">
        <f>IF('{Equipment Data Entry}'!L17="","",'{Equipment Data Entry}'!L17)</f>
        <v/>
      </c>
      <c r="K1058" s="199" t="inlineStr">
        <is>
          <t>C to C</t>
        </is>
      </c>
      <c r="L1058" s="64">
        <f>IF('{Equipment Data Entry}'!M17="","",'{Equipment Data Entry}'!M17)</f>
        <v/>
      </c>
    </row>
    <row r="1059" ht="13.35" customHeight="1" s="162">
      <c r="B1059" s="199" t="inlineStr">
        <is>
          <t>Measured Voltage</t>
        </is>
      </c>
      <c r="C1059" s="400" t="n"/>
      <c r="D1059" s="401" t="n"/>
      <c r="E1059" s="24" t="n"/>
      <c r="F1059" s="24" t="n"/>
      <c r="G1059" s="24" t="n"/>
      <c r="I1059" s="199" t="inlineStr">
        <is>
          <t>Final Settings</t>
        </is>
      </c>
      <c r="J1059" s="400" t="n"/>
      <c r="K1059" s="401" t="n"/>
      <c r="L1059" s="24" t="n"/>
      <c r="M1059" s="401" t="n"/>
    </row>
    <row r="1060" ht="13.35" customHeight="1" s="162">
      <c r="B1060" s="199" t="inlineStr">
        <is>
          <t>Measured Amperage</t>
        </is>
      </c>
      <c r="C1060" s="400" t="n"/>
      <c r="D1060" s="401" t="n"/>
      <c r="E1060" s="25" t="n"/>
      <c r="F1060" s="25" t="n"/>
      <c r="G1060" s="25" t="n"/>
      <c r="I1060" s="205" t="inlineStr">
        <is>
          <t>RPM Data</t>
        </is>
      </c>
      <c r="J1060" s="401" t="n"/>
      <c r="K1060" s="205" t="inlineStr">
        <is>
          <t>Initial</t>
        </is>
      </c>
      <c r="L1060" s="205" t="inlineStr">
        <is>
          <t>Final</t>
        </is>
      </c>
    </row>
    <row r="1061" ht="13.35" customHeight="1" s="162">
      <c r="I1061" s="199" t="inlineStr">
        <is>
          <t>Motor RPM</t>
        </is>
      </c>
      <c r="J1061" s="401" t="n"/>
      <c r="K1061" s="24" t="n"/>
      <c r="L1061" s="24" t="n"/>
    </row>
    <row r="1062" ht="13.35" customHeight="1" s="162">
      <c r="B1062" s="200" t="inlineStr">
        <is>
          <t xml:space="preserve">Static Pressures Profile </t>
        </is>
      </c>
      <c r="C1062" s="400" t="n"/>
      <c r="D1062" s="400" t="n"/>
      <c r="E1062" s="400" t="n"/>
      <c r="F1062" s="400" t="n"/>
      <c r="G1062" s="401" t="n"/>
      <c r="I1062" s="199" t="inlineStr">
        <is>
          <t>Fan RPM</t>
        </is>
      </c>
      <c r="J1062" s="401" t="n"/>
      <c r="K1062" s="24" t="n"/>
      <c r="L1062" s="24" t="n"/>
    </row>
    <row r="1063" ht="13.35" customHeight="1" s="162">
      <c r="B1063" s="432" t="n"/>
      <c r="C1063" s="401" t="n"/>
      <c r="D1063" s="205" t="inlineStr">
        <is>
          <t>Flt/Coil</t>
        </is>
      </c>
      <c r="E1063" s="205" t="inlineStr">
        <is>
          <t>Fan</t>
        </is>
      </c>
      <c r="F1063" s="432" t="n"/>
      <c r="G1063" s="401" t="n"/>
      <c r="I1063" s="199" t="inlineStr">
        <is>
          <t>VSD Frequency</t>
        </is>
      </c>
      <c r="J1063" s="401" t="n"/>
      <c r="K1063" s="66" t="n"/>
      <c r="L1063" s="66" t="n"/>
    </row>
    <row r="1064" ht="13.35" customHeight="1" s="162">
      <c r="B1064" s="198" t="inlineStr">
        <is>
          <t>Entering</t>
        </is>
      </c>
      <c r="C1064" s="401" t="n"/>
      <c r="D1064" s="19" t="n"/>
      <c r="E1064" s="19" t="n"/>
      <c r="F1064" s="19">
        <f>IF(E1064="","",E1065-N(E1064))</f>
        <v/>
      </c>
      <c r="G1064" s="186" t="inlineStr">
        <is>
          <t>TSP</t>
        </is>
      </c>
      <c r="H1064" s="23" t="n"/>
      <c r="I1064" s="199" t="inlineStr">
        <is>
          <t>OA Damper Position</t>
        </is>
      </c>
      <c r="J1064" s="400" t="n"/>
      <c r="K1064" s="401" t="n"/>
      <c r="L1064" s="56" t="n"/>
    </row>
    <row r="1065" ht="13.35" customHeight="1" s="162">
      <c r="B1065" s="198" t="inlineStr">
        <is>
          <t>Exiting</t>
        </is>
      </c>
      <c r="C1065" s="401" t="n"/>
      <c r="D1065" s="55">
        <f>IF(E1064="", "", E1064)</f>
        <v/>
      </c>
      <c r="E1065" s="19" t="n"/>
      <c r="F1065" s="19">
        <f>IF(E1065="","",E1065-N(D1064))</f>
        <v/>
      </c>
      <c r="G1065" s="186" t="inlineStr">
        <is>
          <t>ESP</t>
        </is>
      </c>
      <c r="H1065" s="23" t="n"/>
    </row>
    <row r="1066" ht="13.35" customHeight="1" s="162">
      <c r="B1066" s="437" t="inlineStr">
        <is>
          <t>Instrument:</t>
        </is>
      </c>
      <c r="C1066" s="13" t="n"/>
      <c r="D1066" s="490" t="n"/>
      <c r="E1066" s="491" t="n"/>
      <c r="F1066" s="491" t="n"/>
      <c r="G1066" s="437" t="inlineStr">
        <is>
          <t>Ak basis / notes:</t>
        </is>
      </c>
      <c r="H1066" s="13" t="n"/>
      <c r="I1066" s="492" t="n"/>
      <c r="J1066" s="491" t="n"/>
      <c r="K1066" s="491" t="n"/>
      <c r="L1066" s="491" t="n"/>
      <c r="M1066" s="491" t="n"/>
    </row>
    <row r="1067" ht="13.35" customHeight="1" s="162">
      <c r="B1067" s="188" t="inlineStr">
        <is>
          <t>Supply Air Diffuser / Outlet Airflow</t>
        </is>
      </c>
      <c r="C1067" s="174" t="n"/>
      <c r="D1067" s="174" t="n"/>
      <c r="E1067" s="174" t="n"/>
      <c r="F1067" s="173" t="n"/>
      <c r="G1067" s="233" t="inlineStr">
        <is>
          <t>Design VEL</t>
        </is>
      </c>
      <c r="H1067" s="194" t="inlineStr">
        <is>
          <t>Design CFM</t>
        </is>
      </c>
      <c r="I1067" s="188" t="inlineStr">
        <is>
          <t>Initial</t>
        </is>
      </c>
      <c r="J1067" s="173" t="n"/>
      <c r="K1067" s="188" t="inlineStr">
        <is>
          <t>Final</t>
        </is>
      </c>
      <c r="L1067" s="173" t="n"/>
      <c r="M1067" s="188" t="inlineStr">
        <is>
          <t>%</t>
        </is>
      </c>
    </row>
    <row r="1068" ht="13.35" customHeight="1" s="162">
      <c r="B1068" s="153" t="inlineStr">
        <is>
          <t>No.</t>
        </is>
      </c>
      <c r="C1068" s="188" t="inlineStr">
        <is>
          <t>Area Served</t>
        </is>
      </c>
      <c r="D1068" s="188" t="inlineStr">
        <is>
          <t>Type</t>
        </is>
      </c>
      <c r="E1068" s="188" t="inlineStr">
        <is>
          <t>Size</t>
        </is>
      </c>
      <c r="F1068" s="188" t="inlineStr">
        <is>
          <t>Ak</t>
        </is>
      </c>
      <c r="G1068" s="440" t="n"/>
      <c r="H1068" s="440" t="n"/>
      <c r="I1068" s="188" t="inlineStr">
        <is>
          <t>VEL</t>
        </is>
      </c>
      <c r="J1068" s="188" t="inlineStr">
        <is>
          <t>CFM</t>
        </is>
      </c>
      <c r="K1068" s="188" t="inlineStr">
        <is>
          <t>VEL</t>
        </is>
      </c>
      <c r="L1068" s="188" t="inlineStr">
        <is>
          <t>CFM</t>
        </is>
      </c>
      <c r="M1068" s="440" t="n"/>
    </row>
    <row r="1069" ht="13.35" customHeight="1" s="162">
      <c r="B1069" s="307" t="n"/>
      <c r="C1069" s="307" t="n"/>
      <c r="E1069" s="307" t="n"/>
      <c r="F1069" s="32" t="n"/>
      <c r="G1069" s="33">
        <f>IF(F1069="", "", H1069/F1069)</f>
        <v/>
      </c>
      <c r="H1069" s="33" t="n"/>
      <c r="I1069" s="33" t="n"/>
      <c r="J1069" s="33">
        <f>IF(I1069="", "", I1069*$F1069)</f>
        <v/>
      </c>
      <c r="K1069" s="33" t="n"/>
      <c r="L1069" s="33">
        <f>IF(K1069="", "", K1069*$F1069)</f>
        <v/>
      </c>
      <c r="M1069" s="30">
        <f>IF(OR(H1069="",H1069=0),"",IF(K1069="",IF(J1069="","",J1069/H1069),L1069/H1069))</f>
        <v/>
      </c>
    </row>
    <row r="1070" ht="13.35" customHeight="1" s="162">
      <c r="B1070" s="307" t="n"/>
      <c r="C1070" s="307" t="n"/>
      <c r="E1070" s="307" t="n"/>
      <c r="F1070" s="32" t="n"/>
      <c r="G1070" s="33">
        <f>IF(F1070="", "", H1070/F1070)</f>
        <v/>
      </c>
      <c r="H1070" s="33" t="n"/>
      <c r="I1070" s="33" t="n"/>
      <c r="J1070" s="33">
        <f>IF(I1070="", "", I1070*$F1070)</f>
        <v/>
      </c>
      <c r="K1070" s="33" t="n"/>
      <c r="L1070" s="33">
        <f>IF(K1070="", "", K1070*$F1070)</f>
        <v/>
      </c>
      <c r="M1070" s="30">
        <f>IF(OR(H1070="",H1070=0),"",IF(K1070="",IF(J1070="","",J1070/H1070),L1070/H1070))</f>
        <v/>
      </c>
    </row>
    <row r="1071" ht="13.35" customHeight="1" s="162">
      <c r="B1071" s="307" t="n"/>
      <c r="C1071" s="307" t="n"/>
      <c r="E1071" s="307" t="n"/>
      <c r="F1071" s="32" t="n"/>
      <c r="G1071" s="33">
        <f>IF(F1071="", "", H1071/F1071)</f>
        <v/>
      </c>
      <c r="H1071" s="33" t="n"/>
      <c r="I1071" s="33" t="n"/>
      <c r="J1071" s="33">
        <f>IF(I1071="", "", I1071*$F1071)</f>
        <v/>
      </c>
      <c r="K1071" s="33" t="n"/>
      <c r="L1071" s="33">
        <f>IF(K1071="", "", K1071*$F1071)</f>
        <v/>
      </c>
      <c r="M1071" s="30">
        <f>IF(OR(H1071="",H1071=0),"",IF(K1071="",IF(J1071="","",J1071/H1071),L1071/H1071))</f>
        <v/>
      </c>
    </row>
    <row r="1072" ht="13.35" customHeight="1" s="162">
      <c r="B1072" s="307" t="n"/>
      <c r="C1072" s="307" t="n"/>
      <c r="E1072" s="307" t="n"/>
      <c r="F1072" s="32" t="n"/>
      <c r="G1072" s="33">
        <f>IF(F1072="", "", H1072/F1072)</f>
        <v/>
      </c>
      <c r="H1072" s="33" t="n"/>
      <c r="I1072" s="33" t="n"/>
      <c r="J1072" s="33">
        <f>IF(I1072="", "", I1072*$F1072)</f>
        <v/>
      </c>
      <c r="K1072" s="33" t="n"/>
      <c r="L1072" s="33">
        <f>IF(K1072="", "", K1072*$F1072)</f>
        <v/>
      </c>
      <c r="M1072" s="30">
        <f>IF(OR(H1072="",H1072=0),"",IF(K1072="",IF(J1072="","",J1072/H1072),L1072/H1072))</f>
        <v/>
      </c>
    </row>
    <row r="1073" ht="13.35" customHeight="1" s="162">
      <c r="B1073" s="307" t="n"/>
      <c r="C1073" s="307" t="n"/>
      <c r="E1073" s="307" t="n"/>
      <c r="F1073" s="32" t="n"/>
      <c r="G1073" s="33">
        <f>IF(F1073="", "", H1073/F1073)</f>
        <v/>
      </c>
      <c r="H1073" s="33" t="n"/>
      <c r="I1073" s="33" t="n"/>
      <c r="J1073" s="33">
        <f>IF(I1073="", "", I1073*$F1073)</f>
        <v/>
      </c>
      <c r="K1073" s="33" t="n"/>
      <c r="L1073" s="33">
        <f>IF(K1073="", "", K1073*$F1073)</f>
        <v/>
      </c>
      <c r="M1073" s="30">
        <f>IF(OR(H1073="",H1073=0),"",IF(K1073="",IF(J1073="","",J1073/H1073),L1073/H1073))</f>
        <v/>
      </c>
    </row>
    <row r="1074" ht="13.35" customHeight="1" s="162">
      <c r="B1074" s="307" t="n"/>
      <c r="C1074" s="307" t="n"/>
      <c r="E1074" s="307" t="n"/>
      <c r="F1074" s="32" t="n"/>
      <c r="G1074" s="33">
        <f>IF(F1074="", "", H1074/F1074)</f>
        <v/>
      </c>
      <c r="H1074" s="33" t="n"/>
      <c r="I1074" s="33" t="n"/>
      <c r="J1074" s="33">
        <f>IF(I1074="", "", I1074*$F1074)</f>
        <v/>
      </c>
      <c r="K1074" s="33" t="n"/>
      <c r="L1074" s="33">
        <f>IF(K1074="", "", K1074*$F1074)</f>
        <v/>
      </c>
      <c r="M1074" s="30">
        <f>IF(OR(H1074="",H1074=0),"",IF(K1074="",IF(J1074="","",J1074/H1074),L1074/H1074))</f>
        <v/>
      </c>
    </row>
    <row r="1075" ht="13.35" customHeight="1" s="162">
      <c r="B1075" s="307" t="n"/>
      <c r="C1075" s="307" t="n"/>
      <c r="E1075" s="307" t="n"/>
      <c r="F1075" s="32" t="n"/>
      <c r="G1075" s="33">
        <f>IF(F1075="", "", H1075/F1075)</f>
        <v/>
      </c>
      <c r="H1075" s="33" t="n"/>
      <c r="I1075" s="33" t="n"/>
      <c r="J1075" s="33">
        <f>IF(I1075="", "", I1075*$F1075)</f>
        <v/>
      </c>
      <c r="K1075" s="33" t="n"/>
      <c r="L1075" s="33">
        <f>IF(K1075="", "", K1075*$F1075)</f>
        <v/>
      </c>
      <c r="M1075" s="30">
        <f>IF(OR(H1075="",H1075=0),"",IF(K1075="",IF(J1075="","",J1075/H1075),L1075/H1075))</f>
        <v/>
      </c>
    </row>
    <row r="1076" ht="13.35" customHeight="1" s="162">
      <c r="B1076" s="307" t="n"/>
      <c r="C1076" s="307" t="n"/>
      <c r="E1076" s="307" t="n"/>
      <c r="F1076" s="32" t="n"/>
      <c r="G1076" s="33">
        <f>IF(F1076="", "", H1076/F1076)</f>
        <v/>
      </c>
      <c r="H1076" s="33" t="n"/>
      <c r="I1076" s="33" t="n"/>
      <c r="J1076" s="33">
        <f>IF(I1076="", "", I1076*$F1076)</f>
        <v/>
      </c>
      <c r="K1076" s="33" t="n"/>
      <c r="L1076" s="33">
        <f>IF(K1076="", "", K1076*$F1076)</f>
        <v/>
      </c>
      <c r="M1076" s="30">
        <f>IF(OR(H1076="",H1076=0),"",IF(K1076="",IF(J1076="","",J1076/H1076),L1076/H1076))</f>
        <v/>
      </c>
    </row>
    <row r="1077" ht="13.35" customHeight="1" s="162">
      <c r="B1077" s="307" t="n"/>
      <c r="C1077" s="307" t="n"/>
      <c r="E1077" s="307" t="n"/>
      <c r="F1077" s="32" t="n"/>
      <c r="G1077" s="33">
        <f>IF(F1077="", "", H1077/F1077)</f>
        <v/>
      </c>
      <c r="H1077" s="33" t="n"/>
      <c r="I1077" s="33" t="n"/>
      <c r="J1077" s="33">
        <f>IF(I1077="", "", I1077*$F1077)</f>
        <v/>
      </c>
      <c r="K1077" s="33" t="n"/>
      <c r="L1077" s="33">
        <f>IF(K1077="", "", K1077*$F1077)</f>
        <v/>
      </c>
      <c r="M1077" s="30">
        <f>IF(OR(H1077="",H1077=0),"",IF(K1077="",IF(J1077="","",J1077/H1077),L1077/H1077))</f>
        <v/>
      </c>
    </row>
    <row r="1078" ht="13.35" customHeight="1" s="162">
      <c r="B1078" s="307" t="n"/>
      <c r="C1078" s="307" t="n"/>
      <c r="E1078" s="307" t="n"/>
      <c r="F1078" s="32" t="n"/>
      <c r="G1078" s="33">
        <f>IF(F1078="", "", H1078/F1078)</f>
        <v/>
      </c>
      <c r="H1078" s="33" t="n"/>
      <c r="I1078" s="33" t="n"/>
      <c r="J1078" s="33">
        <f>IF(I1078="", "", I1078*$F1078)</f>
        <v/>
      </c>
      <c r="K1078" s="33" t="n"/>
      <c r="L1078" s="33">
        <f>IF(K1078="", "", K1078*$F1078)</f>
        <v/>
      </c>
      <c r="M1078" s="30">
        <f>IF(OR(H1078="",H1078=0),"",IF(K1078="",IF(J1078="","",J1078/H1078),L1078/H1078))</f>
        <v/>
      </c>
    </row>
    <row r="1079" ht="13.35" customHeight="1" s="162">
      <c r="B1079" s="307" t="n"/>
      <c r="C1079" s="307" t="n"/>
      <c r="E1079" s="307" t="n"/>
      <c r="F1079" s="32" t="n"/>
      <c r="G1079" s="33">
        <f>IF(F1079="", "", H1079/F1079)</f>
        <v/>
      </c>
      <c r="H1079" s="33" t="n"/>
      <c r="I1079" s="33" t="n"/>
      <c r="J1079" s="33">
        <f>IF(I1079="", "", I1079*$F1079)</f>
        <v/>
      </c>
      <c r="K1079" s="33" t="n"/>
      <c r="L1079" s="33">
        <f>IF(K1079="", "", K1079*$F1079)</f>
        <v/>
      </c>
      <c r="M1079" s="30">
        <f>IF(OR(H1079="",H1079=0),"",IF(K1079="",IF(J1079="","",J1079/H1079),L1079/H1079))</f>
        <v/>
      </c>
    </row>
    <row r="1080" ht="13.35" customHeight="1" s="162">
      <c r="B1080" s="307" t="n"/>
      <c r="C1080" s="307" t="n"/>
      <c r="E1080" s="307" t="n"/>
      <c r="F1080" s="32" t="n"/>
      <c r="G1080" s="33">
        <f>IF(F1080="", "", H1080/F1080)</f>
        <v/>
      </c>
      <c r="H1080" s="33" t="n"/>
      <c r="I1080" s="33" t="n"/>
      <c r="J1080" s="33">
        <f>IF(I1080="", "", I1080*$F1080)</f>
        <v/>
      </c>
      <c r="K1080" s="33" t="n"/>
      <c r="L1080" s="33">
        <f>IF(K1080="", "", K1080*$F1080)</f>
        <v/>
      </c>
      <c r="M1080" s="30">
        <f>IF(OR(H1080="",H1080=0),"",IF(K1080="",IF(J1080="","",J1080/H1080),L1080/H1080))</f>
        <v/>
      </c>
    </row>
    <row r="1081" ht="13.35" customHeight="1" s="162">
      <c r="B1081" s="307" t="n"/>
      <c r="C1081" s="307" t="n"/>
      <c r="E1081" s="307" t="n"/>
      <c r="F1081" s="32" t="n"/>
      <c r="G1081" s="33">
        <f>IF(F1081="", "", H1081/F1081)</f>
        <v/>
      </c>
      <c r="H1081" s="33" t="n"/>
      <c r="I1081" s="33" t="n"/>
      <c r="J1081" s="33">
        <f>IF(I1081="", "", I1081*$F1081)</f>
        <v/>
      </c>
      <c r="K1081" s="33" t="n"/>
      <c r="L1081" s="33">
        <f>IF(K1081="", "", K1081*$F1081)</f>
        <v/>
      </c>
      <c r="M1081" s="30">
        <f>IF(OR(H1081="",H1081=0),"",IF(K1081="",IF(J1081="","",J1081/H1081),L1081/H1081))</f>
        <v/>
      </c>
    </row>
    <row r="1082" ht="13.35" customHeight="1" s="162">
      <c r="B1082" s="307" t="n"/>
      <c r="C1082" s="307" t="n"/>
      <c r="E1082" s="307" t="n"/>
      <c r="F1082" s="32" t="n"/>
      <c r="G1082" s="33">
        <f>IF(F1082="", "", H1082/F1082)</f>
        <v/>
      </c>
      <c r="H1082" s="33" t="n"/>
      <c r="I1082" s="33" t="n"/>
      <c r="J1082" s="33">
        <f>IF(I1082="", "", I1082*$F1082)</f>
        <v/>
      </c>
      <c r="K1082" s="33" t="n"/>
      <c r="L1082" s="33">
        <f>IF(K1082="", "", K1082*$F1082)</f>
        <v/>
      </c>
      <c r="M1082" s="30">
        <f>IF(OR(H1082="",H1082=0),"",IF(K1082="",IF(J1082="","",J1082/H1082),L1082/H1082))</f>
        <v/>
      </c>
    </row>
    <row r="1083" ht="13.35" customHeight="1" s="162">
      <c r="B1083" s="42" t="n"/>
      <c r="C1083" s="231" t="inlineStr">
        <is>
          <t>Total</t>
        </is>
      </c>
      <c r="D1083" s="159" t="n"/>
      <c r="E1083" s="42" t="n"/>
      <c r="F1083" s="42" t="n"/>
      <c r="G1083" s="43" t="n"/>
      <c r="H1083" s="43">
        <f>IF(SUM(H1069:H1082)+SUM(H1100:H1133)=0,"",SUM(H1069:H1082)+SUM(H1100:H1133))</f>
        <v/>
      </c>
      <c r="I1083" s="43" t="n"/>
      <c r="J1083" s="43">
        <f>IF(SUM(J1069:J1082)+SUM(J1100:J1133)=0,"",SUM(J1069:J1082)+SUM(J1100:J1133))</f>
        <v/>
      </c>
      <c r="K1083" s="43" t="n"/>
      <c r="L1083" s="43">
        <f>IF(SUM(L1069:L1082)+SUM(L1100:L1133)=0,"",SUM(L1069:L1082)+SUM(L1100:L1133))</f>
        <v/>
      </c>
      <c r="M1083" s="35">
        <f>IF(OR(H1083="",H1083=0),"",IF(L1083="",IF(J1083="","",J1083/H1083),L1083/H1083))</f>
        <v/>
      </c>
    </row>
    <row r="1084" ht="13.35" customHeight="1" s="162">
      <c r="B1084" s="188" t="inlineStr">
        <is>
          <t>Return Air Register / Inlet Airflow</t>
        </is>
      </c>
      <c r="C1084" s="174" t="n"/>
      <c r="D1084" s="174" t="n"/>
      <c r="E1084" s="174" t="n"/>
      <c r="F1084" s="173" t="n"/>
      <c r="G1084" s="233" t="inlineStr">
        <is>
          <t>Design VEL</t>
        </is>
      </c>
      <c r="H1084" s="194" t="inlineStr">
        <is>
          <t>Design CFM</t>
        </is>
      </c>
      <c r="I1084" s="188" t="inlineStr">
        <is>
          <t>Initial</t>
        </is>
      </c>
      <c r="J1084" s="173" t="n"/>
      <c r="K1084" s="188" t="inlineStr">
        <is>
          <t>Final</t>
        </is>
      </c>
      <c r="L1084" s="173" t="n"/>
      <c r="M1084" s="188" t="inlineStr">
        <is>
          <t>%</t>
        </is>
      </c>
    </row>
    <row r="1085" ht="13.35" customHeight="1" s="162">
      <c r="B1085" s="153" t="inlineStr">
        <is>
          <t>No.</t>
        </is>
      </c>
      <c r="C1085" s="188" t="inlineStr">
        <is>
          <t>Area Served</t>
        </is>
      </c>
      <c r="D1085" s="188" t="inlineStr">
        <is>
          <t>Type</t>
        </is>
      </c>
      <c r="E1085" s="188" t="inlineStr">
        <is>
          <t>Size</t>
        </is>
      </c>
      <c r="F1085" s="188" t="inlineStr">
        <is>
          <t>Ak</t>
        </is>
      </c>
      <c r="G1085" s="440" t="n"/>
      <c r="H1085" s="440" t="n"/>
      <c r="I1085" s="188" t="inlineStr">
        <is>
          <t>VEL</t>
        </is>
      </c>
      <c r="J1085" s="188" t="inlineStr">
        <is>
          <t>CFM</t>
        </is>
      </c>
      <c r="K1085" s="188" t="inlineStr">
        <is>
          <t>VEL</t>
        </is>
      </c>
      <c r="L1085" s="188" t="inlineStr">
        <is>
          <t>CFM</t>
        </is>
      </c>
      <c r="M1085" s="440" t="n"/>
    </row>
    <row r="1086" ht="13.35" customHeight="1" s="162">
      <c r="B1086" s="31" t="n"/>
      <c r="C1086" s="31" t="n"/>
      <c r="E1086" s="31" t="n"/>
      <c r="F1086" s="32" t="n"/>
      <c r="G1086" s="33">
        <f>IF(F1086="", "", H1086/F1086)</f>
        <v/>
      </c>
      <c r="H1086" s="33">
        <f>IF(H1083="","",H1083-N(H1091))</f>
        <v/>
      </c>
      <c r="I1086" s="33" t="n"/>
      <c r="J1086" s="33">
        <f>IF(I1086="", "", I1086*$F1086)</f>
        <v/>
      </c>
      <c r="K1086" s="33" t="n"/>
      <c r="L1086" s="33">
        <f>IF(L1091="","",L1083-N(L1091))</f>
        <v/>
      </c>
      <c r="M1086" s="30">
        <f>IF(OR(H1086="",H1086=0),"",IF(K1086="",IF(J1086="","",J1086/H1086),L1086/H1086))</f>
        <v/>
      </c>
    </row>
    <row r="1087" ht="13.35" customHeight="1" s="162">
      <c r="B1087" s="31" t="n"/>
      <c r="C1087" s="31" t="n"/>
      <c r="E1087" s="31" t="n"/>
      <c r="F1087" s="32" t="n"/>
      <c r="G1087" s="33">
        <f>IF(F1087="", "", H1087/F1087)</f>
        <v/>
      </c>
      <c r="H1087" s="33" t="n"/>
      <c r="I1087" s="33" t="n"/>
      <c r="J1087" s="33">
        <f>IF(I1087="", "", I1087*$F1087)</f>
        <v/>
      </c>
      <c r="K1087" s="33" t="n"/>
      <c r="L1087" s="33">
        <f>IF(K1087="", "", K1087*$F1087)</f>
        <v/>
      </c>
      <c r="M1087" s="30">
        <f>IF(OR(H1087="",H1087=0),"",IF(K1087="",IF(J1087="","",J1087/H1087),L1087/H1087))</f>
        <v/>
      </c>
    </row>
    <row r="1088" ht="13.35" customHeight="1" s="162">
      <c r="B1088" s="42" t="n"/>
      <c r="C1088" s="231" t="inlineStr">
        <is>
          <t>Total</t>
        </is>
      </c>
      <c r="D1088" s="159" t="n"/>
      <c r="E1088" s="42" t="n"/>
      <c r="F1088" s="42" t="n"/>
      <c r="G1088" s="43" t="n"/>
      <c r="H1088" s="43">
        <f>IF(SUM(H1086:H1087)+SUM(H1137:H1140)=0,"",SUM(H1086:H1087)+SUM(H1137:H1140))</f>
        <v/>
      </c>
      <c r="I1088" s="42" t="n"/>
      <c r="J1088" s="43">
        <f>IF(SUM(J1086:J1087)+SUM(J1137:J1140)=0,"",SUM(J1086:J1087)+SUM(J1137:J1140))</f>
        <v/>
      </c>
      <c r="K1088" s="42" t="n"/>
      <c r="L1088" s="43">
        <f>IF(SUM(L1086:L1087)+SUM(L1137:L1140)=0,"",SUM(L1086:L1087)+SUM(L1137:L1140))</f>
        <v/>
      </c>
      <c r="M1088" s="35">
        <f>IF(OR(H1088="",H1088=0),"",IF(L1088="",IF(J1088="","",J1088/H1088),L1088/H1088))</f>
        <v/>
      </c>
    </row>
    <row r="1089" ht="13.35" customHeight="1" s="162">
      <c r="B1089" s="188" t="inlineStr">
        <is>
          <t>Outside Air Inlet / Duct Airflow</t>
        </is>
      </c>
      <c r="C1089" s="174" t="n"/>
      <c r="D1089" s="174" t="n"/>
      <c r="E1089" s="174" t="n"/>
      <c r="F1089" s="173" t="n"/>
      <c r="G1089" s="233" t="inlineStr">
        <is>
          <t>Design VEL</t>
        </is>
      </c>
      <c r="H1089" s="194" t="inlineStr">
        <is>
          <t>Design CFM</t>
        </is>
      </c>
      <c r="I1089" s="188" t="inlineStr">
        <is>
          <t>Initial</t>
        </is>
      </c>
      <c r="J1089" s="173" t="n"/>
      <c r="K1089" s="188" t="inlineStr">
        <is>
          <t>Final</t>
        </is>
      </c>
      <c r="L1089" s="173" t="n"/>
      <c r="M1089" s="188" t="inlineStr">
        <is>
          <t>%</t>
        </is>
      </c>
    </row>
    <row r="1090" ht="13.35" customHeight="1" s="162">
      <c r="B1090" s="153" t="inlineStr">
        <is>
          <t>No.</t>
        </is>
      </c>
      <c r="C1090" s="188" t="inlineStr">
        <is>
          <t>Area Served</t>
        </is>
      </c>
      <c r="D1090" s="188" t="inlineStr">
        <is>
          <t>Type</t>
        </is>
      </c>
      <c r="E1090" s="188" t="inlineStr">
        <is>
          <t>Size</t>
        </is>
      </c>
      <c r="F1090" s="188" t="inlineStr">
        <is>
          <t>Ak</t>
        </is>
      </c>
      <c r="G1090" s="440" t="n"/>
      <c r="H1090" s="440" t="n"/>
      <c r="I1090" s="188" t="inlineStr">
        <is>
          <t>VEL</t>
        </is>
      </c>
      <c r="J1090" s="188" t="inlineStr">
        <is>
          <t>CFM</t>
        </is>
      </c>
      <c r="K1090" s="188" t="inlineStr">
        <is>
          <t>VEL</t>
        </is>
      </c>
      <c r="L1090" s="188" t="inlineStr">
        <is>
          <t>CFM</t>
        </is>
      </c>
      <c r="M1090" s="440" t="n"/>
    </row>
    <row r="1091" ht="13.35" customHeight="1" s="162">
      <c r="B1091" s="31" t="n"/>
      <c r="C1091" s="31" t="n"/>
      <c r="E1091" s="31" t="n"/>
      <c r="F1091" s="32" t="n"/>
      <c r="G1091" s="33">
        <f>IF(F1091="", "", H1091/F1091)</f>
        <v/>
      </c>
      <c r="H1091" s="33" t="n"/>
      <c r="I1091" s="33" t="n"/>
      <c r="J1091" s="33">
        <f>IF(I1091="", "", I1091*$F1091)</f>
        <v/>
      </c>
      <c r="K1091" s="33" t="n"/>
      <c r="L1091" s="33">
        <f>IF(K1091="", "", K1091*$F1091)</f>
        <v/>
      </c>
      <c r="M1091" s="30">
        <f>IF(OR(H1091="",H1091=0),"",IF(K1091="",IF(J1091="","",J1091/H1091),L1091/H1091))</f>
        <v/>
      </c>
    </row>
    <row r="1092" ht="13.35" customHeight="1" s="162">
      <c r="B1092" s="188" t="inlineStr">
        <is>
          <t>Remarks</t>
        </is>
      </c>
      <c r="C1092" s="173" t="n"/>
      <c r="D1092" s="15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Entry}'!B17="","",'{Equipment Data Entry}'!B17)</f>
        <v/>
      </c>
      <c r="E1096" s="418" t="n"/>
      <c r="F1096" s="403" t="n"/>
      <c r="G1096" s="200" t="inlineStr">
        <is>
          <t>Service</t>
        </is>
      </c>
      <c r="H1096" s="403" t="n"/>
      <c r="I1096" s="210">
        <f>IF('{Equipment Data Entry}'!C17="","",'{Equipment Data Entry}'!C17)</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Supply Air Outlets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H1100/F1100)</f>
        <v/>
      </c>
      <c r="H1100" s="33" t="n"/>
      <c r="I1100" s="33" t="n"/>
      <c r="J1100" s="33">
        <f>IF(I1100="", "", I1100*$F1100)</f>
        <v/>
      </c>
      <c r="K1100" s="33" t="n"/>
      <c r="L1100" s="33">
        <f>IF(K1100="", "", K1100*$F1100)</f>
        <v/>
      </c>
      <c r="M1100" s="30">
        <f>IF(OR(H1100="",H1100=0),"",IF(K1100="",IF(J1100="","",J1100/H1100),L1100/H1100))</f>
        <v/>
      </c>
    </row>
    <row r="1101" ht="13.35" customHeight="1" s="162">
      <c r="B1101" s="307" t="n"/>
      <c r="C1101" s="307" t="n"/>
      <c r="E1101" s="307" t="n"/>
      <c r="F1101" s="32" t="n"/>
      <c r="G1101" s="33">
        <f>IF(F1101="", "", H1101/F1101)</f>
        <v/>
      </c>
      <c r="H1101" s="33" t="n"/>
      <c r="I1101" s="33" t="n"/>
      <c r="J1101" s="33">
        <f>IF(I1101="", "", I1101*$F1101)</f>
        <v/>
      </c>
      <c r="K1101" s="33" t="n"/>
      <c r="L1101" s="33">
        <f>IF(K1101="", "", K1101*$F1101)</f>
        <v/>
      </c>
      <c r="M1101" s="30">
        <f>IF(OR(H1101="",H1101=0),"",IF(K1101="",IF(J1101="","",J1101/H1101),L1101/H1101))</f>
        <v/>
      </c>
    </row>
    <row r="1102" ht="13.35" customHeight="1" s="162">
      <c r="B1102" s="307" t="n"/>
      <c r="C1102" s="307" t="n"/>
      <c r="E1102" s="307" t="n"/>
      <c r="F1102" s="32" t="n"/>
      <c r="G1102" s="33">
        <f>IF(F1102="", "", H1102/F1102)</f>
        <v/>
      </c>
      <c r="H1102" s="33" t="n"/>
      <c r="I1102" s="33" t="n"/>
      <c r="J1102" s="33">
        <f>IF(I1102="", "", I1102*$F1102)</f>
        <v/>
      </c>
      <c r="K1102" s="33" t="n"/>
      <c r="L1102" s="33">
        <f>IF(K1102="", "", K1102*$F1102)</f>
        <v/>
      </c>
      <c r="M1102" s="30">
        <f>IF(OR(H1102="",H1102=0),"",IF(K1102="",IF(J1102="","",J1102/H1102),L1102/H1102))</f>
        <v/>
      </c>
    </row>
    <row r="1103" ht="13.35" customHeight="1" s="162">
      <c r="B1103" s="307" t="n"/>
      <c r="C1103" s="307" t="n"/>
      <c r="E1103" s="307" t="n"/>
      <c r="F1103" s="32" t="n"/>
      <c r="G1103" s="33">
        <f>IF(F1103="", "", H1103/F1103)</f>
        <v/>
      </c>
      <c r="H1103" s="33" t="n"/>
      <c r="I1103" s="33" t="n"/>
      <c r="J1103" s="33">
        <f>IF(I1103="", "", I1103*$F1103)</f>
        <v/>
      </c>
      <c r="K1103" s="33" t="n"/>
      <c r="L1103" s="33">
        <f>IF(K1103="", "", K1103*$F1103)</f>
        <v/>
      </c>
      <c r="M1103" s="30">
        <f>IF(OR(H1103="",H1103=0),"",IF(K1103="",IF(J1103="","",J1103/H1103),L1103/H1103))</f>
        <v/>
      </c>
    </row>
    <row r="1104" ht="13.35" customHeight="1" s="162">
      <c r="B1104" s="307" t="n"/>
      <c r="C1104" s="307" t="n"/>
      <c r="E1104" s="307" t="n"/>
      <c r="F1104" s="32" t="n"/>
      <c r="G1104" s="33">
        <f>IF(F1104="", "", H1104/F1104)</f>
        <v/>
      </c>
      <c r="H1104" s="33" t="n"/>
      <c r="I1104" s="33" t="n"/>
      <c r="J1104" s="33">
        <f>IF(I1104="", "", I1104*$F1104)</f>
        <v/>
      </c>
      <c r="K1104" s="33" t="n"/>
      <c r="L1104" s="33">
        <f>IF(K1104="", "", K1104*$F1104)</f>
        <v/>
      </c>
      <c r="M1104" s="30">
        <f>IF(OR(H1104="",H1104=0),"",IF(K1104="",IF(J1104="","",J1104/H1104),L1104/H1104))</f>
        <v/>
      </c>
    </row>
    <row r="1105" ht="13.35" customHeight="1" s="162">
      <c r="B1105" s="307" t="n"/>
      <c r="C1105" s="307" t="n"/>
      <c r="E1105" s="307" t="n"/>
      <c r="F1105" s="32" t="n"/>
      <c r="G1105" s="33">
        <f>IF(F1105="", "", H1105/F1105)</f>
        <v/>
      </c>
      <c r="H1105" s="33" t="n"/>
      <c r="I1105" s="33" t="n"/>
      <c r="J1105" s="33">
        <f>IF(I1105="", "", I1105*$F1105)</f>
        <v/>
      </c>
      <c r="K1105" s="33" t="n"/>
      <c r="L1105" s="33">
        <f>IF(K1105="", "", K1105*$F1105)</f>
        <v/>
      </c>
      <c r="M1105" s="30">
        <f>IF(OR(H1105="",H1105=0),"",IF(K1105="",IF(J1105="","",J1105/H1105),L1105/H1105))</f>
        <v/>
      </c>
    </row>
    <row r="1106" ht="13.35" customHeight="1" s="162">
      <c r="B1106" s="307" t="n"/>
      <c r="C1106" s="307" t="n"/>
      <c r="E1106" s="307" t="n"/>
      <c r="F1106" s="32" t="n"/>
      <c r="G1106" s="33">
        <f>IF(F1106="", "", H1106/F1106)</f>
        <v/>
      </c>
      <c r="H1106" s="33" t="n"/>
      <c r="I1106" s="33" t="n"/>
      <c r="J1106" s="33">
        <f>IF(I1106="", "", I1106*$F1106)</f>
        <v/>
      </c>
      <c r="K1106" s="33" t="n"/>
      <c r="L1106" s="33">
        <f>IF(K1106="", "", K1106*$F1106)</f>
        <v/>
      </c>
      <c r="M1106" s="30">
        <f>IF(OR(H1106="",H1106=0),"",IF(K1106="",IF(J1106="","",J1106/H1106),L1106/H1106))</f>
        <v/>
      </c>
    </row>
    <row r="1107" ht="13.35" customHeight="1" s="162">
      <c r="B1107" s="307" t="n"/>
      <c r="C1107" s="307" t="n"/>
      <c r="E1107" s="307" t="n"/>
      <c r="F1107" s="32" t="n"/>
      <c r="G1107" s="33">
        <f>IF(F1107="", "", H1107/F1107)</f>
        <v/>
      </c>
      <c r="H1107" s="33" t="n"/>
      <c r="I1107" s="33" t="n"/>
      <c r="J1107" s="33">
        <f>IF(I1107="", "", I1107*$F1107)</f>
        <v/>
      </c>
      <c r="K1107" s="33" t="n"/>
      <c r="L1107" s="33">
        <f>IF(K1107="", "", K1107*$F1107)</f>
        <v/>
      </c>
      <c r="M1107" s="30">
        <f>IF(OR(H1107="",H1107=0),"",IF(K1107="",IF(J1107="","",J1107/H1107),L1107/H1107))</f>
        <v/>
      </c>
    </row>
    <row r="1108" ht="13.35" customHeight="1" s="162">
      <c r="B1108" s="307" t="n"/>
      <c r="C1108" s="307" t="n"/>
      <c r="E1108" s="307" t="n"/>
      <c r="F1108" s="32" t="n"/>
      <c r="G1108" s="33">
        <f>IF(F1108="", "", H1108/F1108)</f>
        <v/>
      </c>
      <c r="H1108" s="33" t="n"/>
      <c r="I1108" s="33" t="n"/>
      <c r="J1108" s="33">
        <f>IF(I1108="", "", I1108*$F1108)</f>
        <v/>
      </c>
      <c r="K1108" s="33" t="n"/>
      <c r="L1108" s="33">
        <f>IF(K1108="", "", K1108*$F1108)</f>
        <v/>
      </c>
      <c r="M1108" s="30">
        <f>IF(OR(H1108="",H1108=0),"",IF(K1108="",IF(J1108="","",J1108/H1108),L1108/H1108))</f>
        <v/>
      </c>
    </row>
    <row r="1109" ht="13.35" customHeight="1" s="162">
      <c r="B1109" s="307" t="n"/>
      <c r="C1109" s="307" t="n"/>
      <c r="E1109" s="307" t="n"/>
      <c r="F1109" s="32" t="n"/>
      <c r="G1109" s="33">
        <f>IF(F1109="", "", H1109/F1109)</f>
        <v/>
      </c>
      <c r="H1109" s="33" t="n"/>
      <c r="I1109" s="33" t="n"/>
      <c r="J1109" s="33">
        <f>IF(I1109="", "", I1109*$F1109)</f>
        <v/>
      </c>
      <c r="K1109" s="33" t="n"/>
      <c r="L1109" s="33">
        <f>IF(K1109="", "", K1109*$F1109)</f>
        <v/>
      </c>
      <c r="M1109" s="30">
        <f>IF(OR(H1109="",H1109=0),"",IF(K1109="",IF(J1109="","",J1109/H1109),L1109/H1109))</f>
        <v/>
      </c>
    </row>
    <row r="1110" ht="13.35" customHeight="1" s="162">
      <c r="B1110" s="307" t="n"/>
      <c r="C1110" s="307" t="n"/>
      <c r="E1110" s="307" t="n"/>
      <c r="F1110" s="32" t="n"/>
      <c r="G1110" s="33">
        <f>IF(F1110="", "", H1110/F1110)</f>
        <v/>
      </c>
      <c r="H1110" s="33" t="n"/>
      <c r="I1110" s="33" t="n"/>
      <c r="J1110" s="33">
        <f>IF(I1110="", "", I1110*$F1110)</f>
        <v/>
      </c>
      <c r="K1110" s="33" t="n"/>
      <c r="L1110" s="33">
        <f>IF(K1110="", "", K1110*$F1110)</f>
        <v/>
      </c>
      <c r="M1110" s="30">
        <f>IF(OR(H1110="",H1110=0),"",IF(K1110="",IF(J1110="","",J1110/H1110),L1110/H1110))</f>
        <v/>
      </c>
    </row>
    <row r="1111" ht="13.35" customHeight="1" s="162">
      <c r="B1111" s="307" t="n"/>
      <c r="C1111" s="307" t="n"/>
      <c r="E1111" s="307" t="n"/>
      <c r="F1111" s="32" t="n"/>
      <c r="G1111" s="33">
        <f>IF(F1111="", "", H1111/F1111)</f>
        <v/>
      </c>
      <c r="H1111" s="33" t="n"/>
      <c r="I1111" s="33" t="n"/>
      <c r="J1111" s="33">
        <f>IF(I1111="", "", I1111*$F1111)</f>
        <v/>
      </c>
      <c r="K1111" s="33" t="n"/>
      <c r="L1111" s="33">
        <f>IF(K1111="", "", K1111*$F1111)</f>
        <v/>
      </c>
      <c r="M1111" s="30">
        <f>IF(OR(H1111="",H1111=0),"",IF(K1111="",IF(J1111="","",J1111/H1111),L1111/H1111))</f>
        <v/>
      </c>
    </row>
    <row r="1112" ht="13.35" customHeight="1" s="162">
      <c r="B1112" s="307" t="n"/>
      <c r="C1112" s="307" t="n"/>
      <c r="E1112" s="307" t="n"/>
      <c r="F1112" s="32" t="n"/>
      <c r="G1112" s="33">
        <f>IF(F1112="", "", H1112/F1112)</f>
        <v/>
      </c>
      <c r="H1112" s="33" t="n"/>
      <c r="I1112" s="33" t="n"/>
      <c r="J1112" s="33">
        <f>IF(I1112="", "", I1112*$F1112)</f>
        <v/>
      </c>
      <c r="K1112" s="33" t="n"/>
      <c r="L1112" s="33">
        <f>IF(K1112="", "", K1112*$F1112)</f>
        <v/>
      </c>
      <c r="M1112" s="30">
        <f>IF(OR(H1112="",H1112=0),"",IF(K1112="",IF(J1112="","",J1112/H1112),L1112/H1112))</f>
        <v/>
      </c>
    </row>
    <row r="1113" ht="13.35" customHeight="1" s="162">
      <c r="B1113" s="307" t="n"/>
      <c r="C1113" s="307" t="n"/>
      <c r="E1113" s="307" t="n"/>
      <c r="F1113" s="32" t="n"/>
      <c r="G1113" s="33">
        <f>IF(F1113="", "", H1113/F1113)</f>
        <v/>
      </c>
      <c r="H1113" s="33" t="n"/>
      <c r="I1113" s="33" t="n"/>
      <c r="J1113" s="33">
        <f>IF(I1113="", "", I1113*$F1113)</f>
        <v/>
      </c>
      <c r="K1113" s="33" t="n"/>
      <c r="L1113" s="33">
        <f>IF(K1113="", "", K1113*$F1113)</f>
        <v/>
      </c>
      <c r="M1113" s="30">
        <f>IF(OR(H1113="",H1113=0),"",IF(K1113="",IF(J1113="","",J1113/H1113),L1113/H1113))</f>
        <v/>
      </c>
    </row>
    <row r="1114" ht="13.35" customHeight="1" s="162">
      <c r="B1114" s="307" t="n"/>
      <c r="C1114" s="307" t="n"/>
      <c r="E1114" s="307" t="n"/>
      <c r="F1114" s="32" t="n"/>
      <c r="G1114" s="33">
        <f>IF(F1114="", "", H1114/F1114)</f>
        <v/>
      </c>
      <c r="H1114" s="33" t="n"/>
      <c r="I1114" s="33" t="n"/>
      <c r="J1114" s="33">
        <f>IF(I1114="", "", I1114*$F1114)</f>
        <v/>
      </c>
      <c r="K1114" s="33" t="n"/>
      <c r="L1114" s="33">
        <f>IF(K1114="", "", K1114*$F1114)</f>
        <v/>
      </c>
      <c r="M1114" s="30">
        <f>IF(OR(H1114="",H1114=0),"",IF(K1114="",IF(J1114="","",J1114/H1114),L1114/H1114))</f>
        <v/>
      </c>
    </row>
    <row r="1115" ht="13.35" customHeight="1" s="162">
      <c r="B1115" s="307" t="n"/>
      <c r="C1115" s="307" t="n"/>
      <c r="E1115" s="307" t="n"/>
      <c r="F1115" s="32" t="n"/>
      <c r="G1115" s="33">
        <f>IF(F1115="", "", H1115/F1115)</f>
        <v/>
      </c>
      <c r="H1115" s="33" t="n"/>
      <c r="I1115" s="33" t="n"/>
      <c r="J1115" s="33">
        <f>IF(I1115="", "", I1115*$F1115)</f>
        <v/>
      </c>
      <c r="K1115" s="33" t="n"/>
      <c r="L1115" s="33">
        <f>IF(K1115="", "", K1115*$F1115)</f>
        <v/>
      </c>
      <c r="M1115" s="30">
        <f>IF(OR(H1115="",H1115=0),"",IF(K1115="",IF(J1115="","",J1115/H1115),L1115/H1115))</f>
        <v/>
      </c>
    </row>
    <row r="1116" ht="13.35" customHeight="1" s="162">
      <c r="B1116" s="307" t="n"/>
      <c r="C1116" s="307" t="n"/>
      <c r="E1116" s="307" t="n"/>
      <c r="F1116" s="32" t="n"/>
      <c r="G1116" s="33">
        <f>IF(F1116="", "", H1116/F1116)</f>
        <v/>
      </c>
      <c r="H1116" s="33" t="n"/>
      <c r="I1116" s="33" t="n"/>
      <c r="J1116" s="33">
        <f>IF(I1116="", "", I1116*$F1116)</f>
        <v/>
      </c>
      <c r="K1116" s="33" t="n"/>
      <c r="L1116" s="33">
        <f>IF(K1116="", "", K1116*$F1116)</f>
        <v/>
      </c>
      <c r="M1116" s="30">
        <f>IF(OR(H1116="",H1116=0),"",IF(K1116="",IF(J1116="","",J1116/H1116),L1116/H1116))</f>
        <v/>
      </c>
    </row>
    <row r="1117" ht="13.35" customHeight="1" s="162">
      <c r="B1117" s="307" t="n"/>
      <c r="C1117" s="307" t="n"/>
      <c r="E1117" s="307" t="n"/>
      <c r="F1117" s="32" t="n"/>
      <c r="G1117" s="33">
        <f>IF(F1117="", "", H1117/F1117)</f>
        <v/>
      </c>
      <c r="H1117" s="33" t="n"/>
      <c r="I1117" s="33" t="n"/>
      <c r="J1117" s="33">
        <f>IF(I1117="", "", I1117*$F1117)</f>
        <v/>
      </c>
      <c r="K1117" s="33" t="n"/>
      <c r="L1117" s="33">
        <f>IF(K1117="", "", K1117*$F1117)</f>
        <v/>
      </c>
      <c r="M1117" s="30">
        <f>IF(OR(H1117="",H1117=0),"",IF(K1117="",IF(J1117="","",J1117/H1117),L1117/H1117))</f>
        <v/>
      </c>
    </row>
    <row r="1118" ht="13.35" customHeight="1" s="162">
      <c r="B1118" s="307" t="n"/>
      <c r="C1118" s="307" t="n"/>
      <c r="E1118" s="307" t="n"/>
      <c r="F1118" s="32" t="n"/>
      <c r="G1118" s="33">
        <f>IF(F1118="", "", H1118/F1118)</f>
        <v/>
      </c>
      <c r="H1118" s="33" t="n"/>
      <c r="I1118" s="33" t="n"/>
      <c r="J1118" s="33">
        <f>IF(I1118="", "", I1118*$F1118)</f>
        <v/>
      </c>
      <c r="K1118" s="33" t="n"/>
      <c r="L1118" s="33">
        <f>IF(K1118="", "", K1118*$F1118)</f>
        <v/>
      </c>
      <c r="M1118" s="30">
        <f>IF(OR(H1118="",H1118=0),"",IF(K1118="",IF(J1118="","",J1118/H1118),L1118/H1118))</f>
        <v/>
      </c>
    </row>
    <row r="1119" ht="13.35" customHeight="1" s="162">
      <c r="B1119" s="307" t="n"/>
      <c r="C1119" s="307" t="n"/>
      <c r="E1119" s="307" t="n"/>
      <c r="F1119" s="32" t="n"/>
      <c r="G1119" s="33">
        <f>IF(F1119="", "", H1119/F1119)</f>
        <v/>
      </c>
      <c r="H1119" s="33" t="n"/>
      <c r="I1119" s="33" t="n"/>
      <c r="J1119" s="33">
        <f>IF(I1119="", "", I1119*$F1119)</f>
        <v/>
      </c>
      <c r="K1119" s="33" t="n"/>
      <c r="L1119" s="33">
        <f>IF(K1119="", "", K1119*$F1119)</f>
        <v/>
      </c>
      <c r="M1119" s="30">
        <f>IF(OR(H1119="",H1119=0),"",IF(K1119="",IF(J1119="","",J1119/H1119),L1119/H1119))</f>
        <v/>
      </c>
    </row>
    <row r="1120" ht="13.35" customHeight="1" s="162">
      <c r="B1120" s="307" t="n"/>
      <c r="C1120" s="307" t="n"/>
      <c r="E1120" s="307" t="n"/>
      <c r="F1120" s="32" t="n"/>
      <c r="G1120" s="33">
        <f>IF(F1120="", "", H1120/F1120)</f>
        <v/>
      </c>
      <c r="H1120" s="33" t="n"/>
      <c r="I1120" s="33" t="n"/>
      <c r="J1120" s="33">
        <f>IF(I1120="", "", I1120*$F1120)</f>
        <v/>
      </c>
      <c r="K1120" s="33" t="n"/>
      <c r="L1120" s="33">
        <f>IF(K1120="", "", K1120*$F1120)</f>
        <v/>
      </c>
      <c r="M1120" s="30">
        <f>IF(OR(H1120="",H1120=0),"",IF(K1120="",IF(J1120="","",J1120/H1120),L1120/H1120))</f>
        <v/>
      </c>
    </row>
    <row r="1121" ht="13.35" customHeight="1" s="162">
      <c r="B1121" s="307" t="n"/>
      <c r="C1121" s="307" t="n"/>
      <c r="E1121" s="307" t="n"/>
      <c r="F1121" s="32" t="n"/>
      <c r="G1121" s="33">
        <f>IF(F1121="", "", H1121/F1121)</f>
        <v/>
      </c>
      <c r="H1121" s="33" t="n"/>
      <c r="I1121" s="33" t="n"/>
      <c r="J1121" s="33">
        <f>IF(I1121="", "", I1121*$F1121)</f>
        <v/>
      </c>
      <c r="K1121" s="33" t="n"/>
      <c r="L1121" s="33">
        <f>IF(K1121="", "", K1121*$F1121)</f>
        <v/>
      </c>
      <c r="M1121" s="30">
        <f>IF(OR(H1121="",H1121=0),"",IF(K1121="",IF(J1121="","",J1121/H1121),L1121/H1121))</f>
        <v/>
      </c>
    </row>
    <row r="1122" ht="13.35" customHeight="1" s="162">
      <c r="B1122" s="307" t="n"/>
      <c r="C1122" s="307" t="n"/>
      <c r="E1122" s="307" t="n"/>
      <c r="F1122" s="32" t="n"/>
      <c r="G1122" s="33">
        <f>IF(F1122="", "", H1122/F1122)</f>
        <v/>
      </c>
      <c r="H1122" s="33" t="n"/>
      <c r="I1122" s="33" t="n"/>
      <c r="J1122" s="33">
        <f>IF(I1122="", "", I1122*$F1122)</f>
        <v/>
      </c>
      <c r="K1122" s="33" t="n"/>
      <c r="L1122" s="33">
        <f>IF(K1122="", "", K1122*$F1122)</f>
        <v/>
      </c>
      <c r="M1122" s="30">
        <f>IF(OR(H1122="",H1122=0),"",IF(K1122="",IF(J1122="","",J1122/H1122),L1122/H1122))</f>
        <v/>
      </c>
    </row>
    <row r="1123" ht="13.35" customHeight="1" s="162">
      <c r="B1123" s="307" t="n"/>
      <c r="C1123" s="307" t="n"/>
      <c r="E1123" s="307" t="n"/>
      <c r="F1123" s="32" t="n"/>
      <c r="G1123" s="33">
        <f>IF(F1123="", "", H1123/F1123)</f>
        <v/>
      </c>
      <c r="H1123" s="33" t="n"/>
      <c r="I1123" s="33" t="n"/>
      <c r="J1123" s="33">
        <f>IF(I1123="", "", I1123*$F1123)</f>
        <v/>
      </c>
      <c r="K1123" s="33" t="n"/>
      <c r="L1123" s="33">
        <f>IF(K1123="", "", K1123*$F1123)</f>
        <v/>
      </c>
      <c r="M1123" s="30">
        <f>IF(OR(H1123="",H1123=0),"",IF(K1123="",IF(J1123="","",J1123/H1123),L1123/H1123))</f>
        <v/>
      </c>
    </row>
    <row r="1124" ht="13.35" customHeight="1" s="162">
      <c r="B1124" s="307" t="n"/>
      <c r="C1124" s="307" t="n"/>
      <c r="E1124" s="307" t="n"/>
      <c r="F1124" s="32" t="n"/>
      <c r="G1124" s="33">
        <f>IF(F1124="", "", H1124/F1124)</f>
        <v/>
      </c>
      <c r="H1124" s="33" t="n"/>
      <c r="I1124" s="33" t="n"/>
      <c r="J1124" s="33">
        <f>IF(I1124="", "", I1124*$F1124)</f>
        <v/>
      </c>
      <c r="K1124" s="33" t="n"/>
      <c r="L1124" s="33">
        <f>IF(K1124="", "", K1124*$F1124)</f>
        <v/>
      </c>
      <c r="M1124" s="30">
        <f>IF(OR(H1124="",H1124=0),"",IF(K1124="",IF(J1124="","",J1124/H1124),L1124/H1124))</f>
        <v/>
      </c>
    </row>
    <row r="1125" ht="13.35" customHeight="1" s="162">
      <c r="B1125" s="307" t="n"/>
      <c r="C1125" s="307" t="n"/>
      <c r="E1125" s="307" t="n"/>
      <c r="F1125" s="32" t="n"/>
      <c r="G1125" s="33">
        <f>IF(F1125="", "", H1125/F1125)</f>
        <v/>
      </c>
      <c r="H1125" s="33" t="n"/>
      <c r="I1125" s="33" t="n"/>
      <c r="J1125" s="33">
        <f>IF(I1125="", "", I1125*$F1125)</f>
        <v/>
      </c>
      <c r="K1125" s="33" t="n"/>
      <c r="L1125" s="33">
        <f>IF(K1125="", "", K1125*$F1125)</f>
        <v/>
      </c>
      <c r="M1125" s="30">
        <f>IF(OR(H1125="",H1125=0),"",IF(K1125="",IF(J1125="","",J1125/H1125),L1125/H1125))</f>
        <v/>
      </c>
    </row>
    <row r="1126" ht="13.35" customHeight="1" s="162">
      <c r="B1126" s="307" t="n"/>
      <c r="C1126" s="307" t="n"/>
      <c r="E1126" s="307" t="n"/>
      <c r="F1126" s="32" t="n"/>
      <c r="G1126" s="33">
        <f>IF(F1126="", "", H1126/F1126)</f>
        <v/>
      </c>
      <c r="H1126" s="33" t="n"/>
      <c r="I1126" s="33" t="n"/>
      <c r="J1126" s="33">
        <f>IF(I1126="", "", I1126*$F1126)</f>
        <v/>
      </c>
      <c r="K1126" s="33" t="n"/>
      <c r="L1126" s="33">
        <f>IF(K1126="", "", K1126*$F1126)</f>
        <v/>
      </c>
      <c r="M1126" s="30">
        <f>IF(OR(H1126="",H1126=0),"",IF(K1126="",IF(J1126="","",J1126/H1126),L1126/H1126))</f>
        <v/>
      </c>
    </row>
    <row r="1127" ht="13.35" customHeight="1" s="162">
      <c r="B1127" s="307" t="n"/>
      <c r="C1127" s="307" t="n"/>
      <c r="E1127" s="307" t="n"/>
      <c r="F1127" s="32" t="n"/>
      <c r="G1127" s="33">
        <f>IF(F1127="", "", H1127/F1127)</f>
        <v/>
      </c>
      <c r="H1127" s="33" t="n"/>
      <c r="I1127" s="33" t="n"/>
      <c r="J1127" s="33">
        <f>IF(I1127="", "", I1127*$F1127)</f>
        <v/>
      </c>
      <c r="K1127" s="33" t="n"/>
      <c r="L1127" s="33">
        <f>IF(K1127="", "", K1127*$F1127)</f>
        <v/>
      </c>
      <c r="M1127" s="30">
        <f>IF(OR(H1127="",H1127=0),"",IF(K1127="",IF(J1127="","",J1127/H1127),L1127/H1127))</f>
        <v/>
      </c>
    </row>
    <row r="1128" ht="13.35" customHeight="1" s="162">
      <c r="B1128" s="307" t="n"/>
      <c r="C1128" s="307" t="n"/>
      <c r="E1128" s="307" t="n"/>
      <c r="F1128" s="32" t="n"/>
      <c r="G1128" s="33">
        <f>IF(F1128="", "", H1128/F1128)</f>
        <v/>
      </c>
      <c r="H1128" s="33" t="n"/>
      <c r="I1128" s="33" t="n"/>
      <c r="J1128" s="33">
        <f>IF(I1128="", "", I1128*$F1128)</f>
        <v/>
      </c>
      <c r="K1128" s="33" t="n"/>
      <c r="L1128" s="33">
        <f>IF(K1128="", "", K1128*$F1128)</f>
        <v/>
      </c>
      <c r="M1128" s="30">
        <f>IF(OR(H1128="",H1128=0),"",IF(K1128="",IF(J1128="","",J1128/H1128),L1128/H1128))</f>
        <v/>
      </c>
    </row>
    <row r="1129" ht="13.35" customHeight="1" s="162">
      <c r="B1129" s="307" t="n"/>
      <c r="C1129" s="307" t="n"/>
      <c r="E1129" s="307" t="n"/>
      <c r="F1129" s="32" t="n"/>
      <c r="G1129" s="33">
        <f>IF(F1129="", "", H1129/F1129)</f>
        <v/>
      </c>
      <c r="H1129" s="33" t="n"/>
      <c r="I1129" s="33" t="n"/>
      <c r="J1129" s="33">
        <f>IF(I1129="", "", I1129*$F1129)</f>
        <v/>
      </c>
      <c r="K1129" s="33" t="n"/>
      <c r="L1129" s="33">
        <f>IF(K1129="", "", K1129*$F1129)</f>
        <v/>
      </c>
      <c r="M1129" s="30">
        <f>IF(OR(H1129="",H1129=0),"",IF(K1129="",IF(J1129="","",J1129/H1129),L1129/H1129))</f>
        <v/>
      </c>
    </row>
    <row r="1130" ht="13.35" customHeight="1" s="162">
      <c r="B1130" s="307" t="n"/>
      <c r="C1130" s="307" t="n"/>
      <c r="E1130" s="307" t="n"/>
      <c r="F1130" s="32" t="n"/>
      <c r="G1130" s="33">
        <f>IF(F1130="", "", H1130/F1130)</f>
        <v/>
      </c>
      <c r="H1130" s="33" t="n"/>
      <c r="I1130" s="33" t="n"/>
      <c r="J1130" s="33">
        <f>IF(I1130="", "", I1130*$F1130)</f>
        <v/>
      </c>
      <c r="K1130" s="33" t="n"/>
      <c r="L1130" s="33">
        <f>IF(K1130="", "", K1130*$F1130)</f>
        <v/>
      </c>
      <c r="M1130" s="30">
        <f>IF(OR(H1130="",H1130=0),"",IF(K1130="",IF(J1130="","",J1130/H1130),L1130/H1130))</f>
        <v/>
      </c>
    </row>
    <row r="1131" ht="13.35" customHeight="1" s="162">
      <c r="B1131" s="307" t="n"/>
      <c r="C1131" s="307" t="n"/>
      <c r="E1131" s="307" t="n"/>
      <c r="F1131" s="32" t="n"/>
      <c r="G1131" s="33">
        <f>IF(F1131="", "", H1131/F1131)</f>
        <v/>
      </c>
      <c r="H1131" s="33" t="n"/>
      <c r="I1131" s="33" t="n"/>
      <c r="J1131" s="33">
        <f>IF(I1131="", "", I1131*$F1131)</f>
        <v/>
      </c>
      <c r="K1131" s="33" t="n"/>
      <c r="L1131" s="33">
        <f>IF(K1131="", "", K1131*$F1131)</f>
        <v/>
      </c>
      <c r="M1131" s="30">
        <f>IF(OR(H1131="",H1131=0),"",IF(K1131="",IF(J1131="","",J1131/H1131),L1131/H1131))</f>
        <v/>
      </c>
    </row>
    <row r="1132" ht="13.35" customHeight="1" s="162">
      <c r="B1132" s="307" t="n"/>
      <c r="C1132" s="307" t="n"/>
      <c r="E1132" s="307" t="n"/>
      <c r="F1132" s="32" t="n"/>
      <c r="G1132" s="33">
        <f>IF(F1132="", "", H1132/F1132)</f>
        <v/>
      </c>
      <c r="H1132" s="33" t="n"/>
      <c r="I1132" s="33" t="n"/>
      <c r="J1132" s="33">
        <f>IF(I1132="", "", I1132*$F1132)</f>
        <v/>
      </c>
      <c r="K1132" s="33" t="n"/>
      <c r="L1132" s="33">
        <f>IF(K1132="", "", K1132*$F1132)</f>
        <v/>
      </c>
      <c r="M1132" s="30">
        <f>IF(OR(H1132="",H1132=0),"",IF(K1132="",IF(J1132="","",J1132/H1132),L1132/H1132))</f>
        <v/>
      </c>
    </row>
    <row r="1133" ht="13.35" customHeight="1" s="162">
      <c r="B1133" s="307" t="n"/>
      <c r="C1133" s="307" t="n"/>
      <c r="E1133" s="307" t="n"/>
      <c r="F1133" s="32" t="n"/>
      <c r="G1133" s="33">
        <f>IF(F1133="", "", H1133/F1133)</f>
        <v/>
      </c>
      <c r="H1133" s="33" t="n"/>
      <c r="I1133" s="33" t="n"/>
      <c r="J1133" s="33">
        <f>IF(I1133="", "", I1133*$F1133)</f>
        <v/>
      </c>
      <c r="K1133" s="33" t="n"/>
      <c r="L1133" s="33">
        <f>IF(K1133="", "", K1133*$F1133)</f>
        <v/>
      </c>
      <c r="M1133" s="30">
        <f>IF(OR(H1133="",H1133=0),"",IF(K1133="",IF(J1133="","",J1133/H1133),L1133/H1133))</f>
        <v/>
      </c>
    </row>
    <row r="1134" ht="13.35" customHeight="1" s="162">
      <c r="B1134" s="42" t="n"/>
      <c r="C1134" s="231" t="inlineStr">
        <is>
          <t>Subtotal (this page)</t>
        </is>
      </c>
      <c r="D1134" s="159" t="n"/>
      <c r="E1134" s="42" t="n"/>
      <c r="F1134" s="42" t="n"/>
      <c r="G1134" s="43" t="n"/>
      <c r="H1134" s="43">
        <f>IF(SUM(H1100:H1133)=0,"",SUM(H1100:H1133))</f>
        <v/>
      </c>
      <c r="I1134" s="43" t="n"/>
      <c r="J1134" s="43">
        <f>IF(SUM(J1100:J1133)=0,"",SUM(J1100:J1133))</f>
        <v/>
      </c>
      <c r="K1134" s="43" t="n"/>
      <c r="L1134" s="43">
        <f>IF(SUM(L1100:L1133)=0,"",SUM(L1100:L1133))</f>
        <v/>
      </c>
      <c r="M1134" s="35">
        <f>IF(OR(H1134="",H1134=0),"",IF(L1134="",IF(J1134="","",J1134/H1134),L1134/H1134))</f>
        <v/>
      </c>
    </row>
    <row r="1135" ht="13.35" customHeight="1" s="162">
      <c r="B1135" s="188" t="inlineStr">
        <is>
          <t>Return Air Inlets (cont.)</t>
        </is>
      </c>
      <c r="C1135" s="174" t="n"/>
      <c r="D1135" s="174" t="n"/>
      <c r="E1135" s="174" t="n"/>
      <c r="F1135" s="173" t="n"/>
      <c r="G1135" s="233" t="inlineStr">
        <is>
          <t>Design VEL</t>
        </is>
      </c>
      <c r="H1135" s="194" t="inlineStr">
        <is>
          <t>Design CFM</t>
        </is>
      </c>
      <c r="I1135" s="188" t="inlineStr">
        <is>
          <t>Initial</t>
        </is>
      </c>
      <c r="J1135" s="173" t="n"/>
      <c r="K1135" s="188" t="inlineStr">
        <is>
          <t>Final</t>
        </is>
      </c>
      <c r="L1135" s="173" t="n"/>
      <c r="M1135" s="188" t="inlineStr">
        <is>
          <t>%</t>
        </is>
      </c>
    </row>
    <row r="1136" ht="13.35" customHeight="1" s="162">
      <c r="B1136" s="153" t="inlineStr">
        <is>
          <t>No.</t>
        </is>
      </c>
      <c r="C1136" s="188" t="inlineStr">
        <is>
          <t>Area Served</t>
        </is>
      </c>
      <c r="D1136" s="188" t="inlineStr">
        <is>
          <t>Type</t>
        </is>
      </c>
      <c r="E1136" s="188" t="inlineStr">
        <is>
          <t>Size</t>
        </is>
      </c>
      <c r="F1136" s="188" t="inlineStr">
        <is>
          <t>Ak</t>
        </is>
      </c>
      <c r="G1136" s="440" t="n"/>
      <c r="H1136" s="440" t="n"/>
      <c r="I1136" s="188" t="inlineStr">
        <is>
          <t>VEL</t>
        </is>
      </c>
      <c r="J1136" s="188" t="inlineStr">
        <is>
          <t>CFM</t>
        </is>
      </c>
      <c r="K1136" s="188" t="inlineStr">
        <is>
          <t>VEL</t>
        </is>
      </c>
      <c r="L1136" s="188" t="inlineStr">
        <is>
          <t>CFM</t>
        </is>
      </c>
      <c r="M1136" s="440" t="n"/>
    </row>
    <row r="1137" ht="13.35" customHeight="1" s="162">
      <c r="B1137" s="31" t="n"/>
      <c r="C1137" s="31" t="n"/>
      <c r="E1137" s="31" t="n"/>
      <c r="F1137" s="32" t="n"/>
      <c r="G1137" s="33">
        <f>IF(F1137="", "", H1137/F1137)</f>
        <v/>
      </c>
      <c r="H1137" s="33" t="n"/>
      <c r="I1137" s="33" t="n"/>
      <c r="J1137" s="33">
        <f>IF(I1137="", "", I1137*$F1137)</f>
        <v/>
      </c>
      <c r="K1137" s="33" t="n"/>
      <c r="L1137" s="33">
        <f>IF(K1137="", "", K1137*$F1137)</f>
        <v/>
      </c>
      <c r="M1137" s="30">
        <f>IF(OR(H1137="",H1137=0),"",IF(K1137="",IF(J1137="","",J1137/H1137),L1137/H1137))</f>
        <v/>
      </c>
    </row>
    <row r="1138" ht="13.35" customHeight="1" s="162">
      <c r="B1138" s="31" t="n"/>
      <c r="C1138" s="31" t="n"/>
      <c r="E1138" s="31" t="n"/>
      <c r="F1138" s="32" t="n"/>
      <c r="G1138" s="33">
        <f>IF(F1138="", "", H1138/F1138)</f>
        <v/>
      </c>
      <c r="H1138" s="33" t="n"/>
      <c r="I1138" s="33" t="n"/>
      <c r="J1138" s="33">
        <f>IF(I1138="", "", I1138*$F1138)</f>
        <v/>
      </c>
      <c r="K1138" s="33" t="n"/>
      <c r="L1138" s="33">
        <f>IF(K1138="", "", K1138*$F1138)</f>
        <v/>
      </c>
      <c r="M1138" s="30">
        <f>IF(OR(H1138="",H1138=0),"",IF(K1138="",IF(J1138="","",J1138/H1138),L1138/H1138))</f>
        <v/>
      </c>
    </row>
    <row r="1139" ht="13.35" customHeight="1" s="162">
      <c r="B1139" s="31" t="n"/>
      <c r="C1139" s="31" t="n"/>
      <c r="E1139" s="31" t="n"/>
      <c r="F1139" s="32" t="n"/>
      <c r="G1139" s="33">
        <f>IF(F1139="", "", H1139/F1139)</f>
        <v/>
      </c>
      <c r="H1139" s="33" t="n"/>
      <c r="I1139" s="33" t="n"/>
      <c r="J1139" s="33">
        <f>IF(I1139="", "", I1139*$F1139)</f>
        <v/>
      </c>
      <c r="K1139" s="33" t="n"/>
      <c r="L1139" s="33">
        <f>IF(K1139="", "", K1139*$F1139)</f>
        <v/>
      </c>
      <c r="M1139" s="30">
        <f>IF(OR(H1139="",H1139=0),"",IF(K1139="",IF(J1139="","",J1139/H1139),L1139/H1139))</f>
        <v/>
      </c>
    </row>
    <row r="1140" ht="13.35" customHeight="1" s="162">
      <c r="B1140" s="31" t="n"/>
      <c r="C1140" s="31" t="n"/>
      <c r="E1140" s="31" t="n"/>
      <c r="F1140" s="32" t="n"/>
      <c r="G1140" s="33">
        <f>IF(F1140="", "", H1140/F1140)</f>
        <v/>
      </c>
      <c r="H1140" s="33" t="n"/>
      <c r="I1140" s="33" t="n"/>
      <c r="J1140" s="33">
        <f>IF(I1140="", "", I1140*$F1140)</f>
        <v/>
      </c>
      <c r="K1140" s="33" t="n"/>
      <c r="L1140" s="33">
        <f>IF(K1140="", "", K1140*$F1140)</f>
        <v/>
      </c>
      <c r="M1140" s="30">
        <f>IF(OR(H1140="",H1140=0),"",IF(K1140="",IF(J1140="","",J1140/H1140),L1140/H1140))</f>
        <v/>
      </c>
    </row>
    <row r="1141" ht="13.35" customHeight="1" s="162">
      <c r="B1141" s="42" t="n"/>
      <c r="C1141" s="231" t="inlineStr">
        <is>
          <t>Subtotal (this page)</t>
        </is>
      </c>
      <c r="D1141" s="159" t="n"/>
      <c r="E1141" s="42" t="n"/>
      <c r="F1141" s="42" t="n"/>
      <c r="G1141" s="43" t="n"/>
      <c r="H1141" s="43">
        <f>IF(SUM(H1137:H1140)=0,"",SUM(H1137:H1140))</f>
        <v/>
      </c>
      <c r="I1141" s="42" t="n"/>
      <c r="J1141" s="43">
        <f>IF(SUM(J1137:J1140)=0,"",SUM(J1137:J1140))</f>
        <v/>
      </c>
      <c r="K1141" s="42" t="n"/>
      <c r="L1141" s="43">
        <f>IF(SUM(L1137:L1140)=0,"",SUM(L1137:L1140))</f>
        <v/>
      </c>
      <c r="M1141" s="35">
        <f>IF(OR(H1141="",H1141=0),"",IF(L1141="",IF(J1141="","",J1141/H1141),L1141/H1141))</f>
        <v/>
      </c>
    </row>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Entry}'!B18="","",'{Equipment Data Entry}'!B18)</f>
        <v/>
      </c>
      <c r="E1148" s="418" t="n"/>
      <c r="F1148" s="403" t="n"/>
      <c r="G1148" s="200" t="inlineStr">
        <is>
          <t>Service</t>
        </is>
      </c>
      <c r="H1148" s="403" t="n"/>
      <c r="I1148" s="210">
        <f>IF('{Equipment Data Entry}'!C18="","",'{Equipment Data Entry}'!C18)</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25" t="inlineStr">
        <is>
          <t>Drive Type:</t>
        </is>
      </c>
      <c r="D1150" s="426" t="n"/>
      <c r="E1150" s="425" t="inlineStr">
        <is>
          <t>Rotation – Design:</t>
        </is>
      </c>
      <c r="G1150" s="426" t="n"/>
      <c r="I1150" s="425" t="inlineStr">
        <is>
          <t>Actual:</t>
        </is>
      </c>
      <c r="J1150" s="426" t="n"/>
      <c r="K1150" s="425" t="inlineStr">
        <is>
          <t>Shv Bore M/F:</t>
        </is>
      </c>
      <c r="M1150" s="426"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1" t="n"/>
      <c r="M1151" s="283" t="n"/>
    </row>
    <row r="1152" ht="13.35" customHeight="1" s="162">
      <c r="B1152" s="199" t="inlineStr">
        <is>
          <t>Manufacturer</t>
        </is>
      </c>
      <c r="C1152" s="401" t="n"/>
      <c r="D1152" s="204">
        <f>IF('{Equipment Data Entry}'!E18="","",'{Equipment Data Entry}'!E18)</f>
        <v/>
      </c>
      <c r="E1152" s="400" t="n"/>
      <c r="F1152" s="400" t="n"/>
      <c r="G1152" s="401" t="n"/>
      <c r="I1152" s="199" t="inlineStr">
        <is>
          <t>Design Criteria</t>
        </is>
      </c>
      <c r="J1152" s="401" t="n"/>
      <c r="K1152" s="199" t="inlineStr">
        <is>
          <t>Design</t>
        </is>
      </c>
      <c r="L1152" s="199" t="inlineStr">
        <is>
          <t>Actual</t>
        </is>
      </c>
    </row>
    <row r="1153" ht="13.35" customHeight="1" s="162">
      <c r="B1153" s="199" t="inlineStr">
        <is>
          <t>Model Number</t>
        </is>
      </c>
      <c r="C1153" s="401" t="n"/>
      <c r="D1153" s="204">
        <f>IF('{Equipment Data Entry}'!F18="","",'{Equipment Data Entry}'!F18)</f>
        <v/>
      </c>
      <c r="E1153" s="400" t="n"/>
      <c r="F1153" s="400" t="n"/>
      <c r="G1153" s="401" t="n"/>
      <c r="I1153" s="199" t="inlineStr">
        <is>
          <t>Total Airflow</t>
        </is>
      </c>
      <c r="J1153" s="401" t="n"/>
      <c r="K1153" s="24">
        <f>H1187</f>
        <v/>
      </c>
      <c r="L1153" s="24">
        <f>L1187</f>
        <v/>
      </c>
      <c r="M1153" s="22">
        <f>IF(OR(L1153="",K1153="",K1153=0),"",L1153/K1153)</f>
        <v/>
      </c>
    </row>
    <row r="1154" ht="13.35" customHeight="1" s="162">
      <c r="B1154" s="199" t="inlineStr">
        <is>
          <t>Serial Number</t>
        </is>
      </c>
      <c r="C1154" s="401" t="n"/>
      <c r="D1154" s="204" t="n"/>
      <c r="E1154" s="400" t="n"/>
      <c r="F1154" s="400" t="n"/>
      <c r="G1154" s="401" t="n"/>
      <c r="I1154" s="199" t="inlineStr">
        <is>
          <t>Outside Airflow</t>
        </is>
      </c>
      <c r="J1154" s="401" t="n"/>
      <c r="K1154" s="24">
        <f>IF(N(H1195)=0,"",H1195)</f>
        <v/>
      </c>
      <c r="L1154" s="24">
        <f>L1195</f>
        <v/>
      </c>
      <c r="M1154" s="22">
        <f>IF(OR(L1154="",K1154="",K1154=0),"",L1154/K1154)</f>
        <v/>
      </c>
    </row>
    <row r="1155" ht="13.35" customHeight="1" s="162">
      <c r="B1155" s="199" t="inlineStr">
        <is>
          <t>Area Served</t>
        </is>
      </c>
      <c r="C1155" s="401" t="n"/>
      <c r="D1155" s="204">
        <f>I1148</f>
        <v/>
      </c>
      <c r="E1155" s="400" t="n"/>
      <c r="F1155" s="400" t="n"/>
      <c r="G1155" s="401" t="n"/>
      <c r="I1155" s="199" t="inlineStr">
        <is>
          <t>Return Airflow</t>
        </is>
      </c>
      <c r="J1155" s="401" t="n"/>
      <c r="K1155" s="24">
        <f>IF(K1153="","",K1153-N(K1154))</f>
        <v/>
      </c>
      <c r="L1155" s="24">
        <f>IF(L1153="","",L1153-N(L1154))</f>
        <v/>
      </c>
    </row>
    <row r="1156" ht="13.35" customHeight="1" s="162">
      <c r="B1156" s="199" t="inlineStr">
        <is>
          <t>Location</t>
        </is>
      </c>
      <c r="C1156" s="401" t="n"/>
      <c r="D1156" s="204">
        <f>IF('{Equipment Data Entry}'!D18="","",'{Equipment Data Entry}'!D18)</f>
        <v/>
      </c>
      <c r="E1156" s="400" t="n"/>
      <c r="F1156" s="400" t="n"/>
      <c r="G1156" s="401" t="n"/>
      <c r="I1156" s="199" t="inlineStr">
        <is>
          <t>Unit ESP</t>
        </is>
      </c>
      <c r="J1156" s="401" t="n"/>
      <c r="K1156" s="71">
        <f>IF('{Equipment Data Entry}'!H18="","",'{Equipment Data Entry}'!H18)</f>
        <v/>
      </c>
      <c r="L1156" s="29">
        <f>F1169</f>
        <v/>
      </c>
    </row>
    <row r="1157" ht="13.35" customHeight="1" s="162">
      <c r="I1157" s="199" t="inlineStr">
        <is>
          <t>Fan RPMs</t>
        </is>
      </c>
      <c r="J1157" s="401" t="n"/>
      <c r="K1157" s="24">
        <f>IF('{Equipment Data Entry}'!I18="","",'{Equipment Data Entry}'!I18)</f>
        <v/>
      </c>
      <c r="L1157" s="24">
        <f>IF(L1166="","",L1166)</f>
        <v/>
      </c>
    </row>
    <row r="1158" ht="13.35" customHeight="1" s="162">
      <c r="B1158" s="200" t="inlineStr">
        <is>
          <t>Motor Data</t>
        </is>
      </c>
      <c r="C1158" s="400" t="n"/>
      <c r="D1158" s="400" t="n"/>
      <c r="E1158" s="400" t="n"/>
      <c r="F1158" s="400" t="n"/>
      <c r="G1158" s="401" t="n"/>
      <c r="I1158" s="199" t="inlineStr">
        <is>
          <t>Filter Type/Size/Qty</t>
        </is>
      </c>
      <c r="J1158" s="400" t="n"/>
      <c r="K1158" s="401" t="n"/>
      <c r="L1158" s="24" t="n"/>
      <c r="M1158" s="401" t="n"/>
    </row>
    <row r="1159" ht="13.35" customHeight="1" s="162">
      <c r="B1159" s="199" t="inlineStr">
        <is>
          <t>Manufacturer</t>
        </is>
      </c>
      <c r="C1159" s="401" t="n"/>
      <c r="D1159" s="203" t="n"/>
      <c r="E1159" s="400" t="n"/>
      <c r="F1159" s="400" t="n"/>
      <c r="G1159" s="401" t="n"/>
      <c r="I1159" s="200" t="inlineStr">
        <is>
          <t>Drive Data</t>
        </is>
      </c>
      <c r="J1159" s="400" t="n"/>
      <c r="K1159" s="400" t="n"/>
      <c r="L1159" s="401" t="n"/>
    </row>
    <row r="1160" ht="13.35" customHeight="1" s="162">
      <c r="B1160" s="199" t="inlineStr">
        <is>
          <t>Horsepower</t>
        </is>
      </c>
      <c r="C1160" s="401" t="n"/>
      <c r="D1160" s="28">
        <f>IF('{Equipment Data Entry}'!G18="","",'{Equipment Data Entry}'!G18)</f>
        <v/>
      </c>
      <c r="E1160" s="21" t="inlineStr">
        <is>
          <t>RPM</t>
        </is>
      </c>
      <c r="F1160" s="24" t="n"/>
      <c r="G1160" s="199" t="inlineStr">
        <is>
          <t>SF</t>
        </is>
      </c>
      <c r="I1160" s="199" t="inlineStr">
        <is>
          <t>Motor Shv OD/Bore/PD</t>
        </is>
      </c>
      <c r="J1160" s="400" t="n"/>
      <c r="K1160" s="401" t="n"/>
      <c r="L1160">
        <f>IF('{Equipment Data Entry}'!J18="","",'{Equipment Data Entry}'!J18)</f>
        <v/>
      </c>
    </row>
    <row r="1161" ht="13.35" customHeight="1" s="162">
      <c r="B1161" s="198">
        <f>IF('{Equipment Data Entry}'!N18="","",'{Equipment Data Entry}'!N18)</f>
        <v/>
      </c>
      <c r="C1161" s="198">
        <f>IF('{Equipment Data Entry}'!O18="","",'{Equipment Data Entry}'!O18)</f>
        <v/>
      </c>
      <c r="D1161" s="21" t="inlineStr">
        <is>
          <t>FLA</t>
        </is>
      </c>
      <c r="E1161" s="25" t="n"/>
      <c r="F1161" s="21" t="inlineStr">
        <is>
          <t>Frame</t>
        </is>
      </c>
      <c r="G1161" s="208" t="n"/>
      <c r="I1161" s="199" t="inlineStr">
        <is>
          <t>Fan Sheave OD/Bore</t>
        </is>
      </c>
      <c r="J1161" s="400" t="n"/>
      <c r="K1161" s="401" t="n"/>
      <c r="L1161">
        <f>IF('{Equipment Data Entry}'!K18="","",'{Equipment Data Entry}'!K18)</f>
        <v/>
      </c>
    </row>
    <row r="1162" ht="13.35" customHeight="1" s="162">
      <c r="B1162" s="199" t="inlineStr">
        <is>
          <t>Corrected FLA</t>
        </is>
      </c>
      <c r="C1162" s="401" t="n"/>
      <c r="D1162" s="27">
        <f>IF(OR(E1163="",E1161="",B1161=""),"",B1161/AVERAGE(E1163:G1163)*E1161)</f>
        <v/>
      </c>
      <c r="E1162" s="199" t="inlineStr">
        <is>
          <t>Estimated BHP</t>
        </is>
      </c>
      <c r="F1162" s="401" t="n"/>
      <c r="G1162" s="27">
        <f>IF(OR(COUNT(E1163:G1163)=0,COUNT(E1164:G1164)=0),"",IF(C1161="1-phase", ((0.8*0.9*E1163*E1164)/746), AVERAGE(E1163,F1163,G1163)*AVERAGE(E1164,F1164,G1164)*0.8*0.9*1.732/746))</f>
        <v/>
      </c>
      <c r="I1162" s="199" t="inlineStr">
        <is>
          <t>Belt(s)</t>
        </is>
      </c>
      <c r="J1162" s="208">
        <f>IF('{Equipment Data Entry}'!L18="","",'{Equipment Data Entry}'!L18)</f>
        <v/>
      </c>
      <c r="K1162" s="199" t="inlineStr">
        <is>
          <t>C to C</t>
        </is>
      </c>
      <c r="L1162" s="64">
        <f>IF('{Equipment Data Entry}'!M18="","",'{Equipment Data Entry}'!M18)</f>
        <v/>
      </c>
    </row>
    <row r="1163" ht="13.35" customHeight="1" s="162">
      <c r="B1163" s="199" t="inlineStr">
        <is>
          <t>Measured Voltage</t>
        </is>
      </c>
      <c r="C1163" s="400" t="n"/>
      <c r="D1163" s="401" t="n"/>
      <c r="E1163" s="24" t="n"/>
      <c r="F1163" s="24" t="n"/>
      <c r="G1163" s="24" t="n"/>
      <c r="I1163" s="199" t="inlineStr">
        <is>
          <t>Final Settings</t>
        </is>
      </c>
      <c r="J1163" s="400" t="n"/>
      <c r="K1163" s="401" t="n"/>
      <c r="L1163" s="24" t="n"/>
      <c r="M1163" s="401" t="n"/>
    </row>
    <row r="1164" ht="13.35" customHeight="1" s="162">
      <c r="B1164" s="199" t="inlineStr">
        <is>
          <t>Measured Amperage</t>
        </is>
      </c>
      <c r="C1164" s="400" t="n"/>
      <c r="D1164" s="401" t="n"/>
      <c r="E1164" s="25" t="n"/>
      <c r="F1164" s="25" t="n"/>
      <c r="G1164" s="25" t="n"/>
      <c r="I1164" s="205" t="inlineStr">
        <is>
          <t>RPM Data</t>
        </is>
      </c>
      <c r="J1164" s="401" t="n"/>
      <c r="K1164" s="205" t="inlineStr">
        <is>
          <t>Initial</t>
        </is>
      </c>
      <c r="L1164" s="205" t="inlineStr">
        <is>
          <t>Final</t>
        </is>
      </c>
    </row>
    <row r="1165" ht="13.35" customHeight="1" s="162">
      <c r="I1165" s="199" t="inlineStr">
        <is>
          <t>Motor RPM</t>
        </is>
      </c>
      <c r="J1165" s="401" t="n"/>
      <c r="K1165" s="24" t="n"/>
      <c r="L1165" s="24" t="n"/>
    </row>
    <row r="1166" ht="13.35" customHeight="1" s="162">
      <c r="B1166" s="200" t="inlineStr">
        <is>
          <t xml:space="preserve">Static Pressures Profile </t>
        </is>
      </c>
      <c r="C1166" s="400" t="n"/>
      <c r="D1166" s="400" t="n"/>
      <c r="E1166" s="400" t="n"/>
      <c r="F1166" s="400" t="n"/>
      <c r="G1166" s="401" t="n"/>
      <c r="I1166" s="199" t="inlineStr">
        <is>
          <t>Fan RPM</t>
        </is>
      </c>
      <c r="J1166" s="401" t="n"/>
      <c r="K1166" s="24" t="n"/>
      <c r="L1166" s="24" t="n"/>
    </row>
    <row r="1167" ht="13.35" customHeight="1" s="162">
      <c r="B1167" s="432" t="n"/>
      <c r="C1167" s="401" t="n"/>
      <c r="D1167" s="205" t="inlineStr">
        <is>
          <t>Flt/Coil</t>
        </is>
      </c>
      <c r="E1167" s="205" t="inlineStr">
        <is>
          <t>Fan</t>
        </is>
      </c>
      <c r="F1167" s="432" t="n"/>
      <c r="G1167" s="401" t="n"/>
      <c r="I1167" s="199" t="inlineStr">
        <is>
          <t>VSD Frequency</t>
        </is>
      </c>
      <c r="J1167" s="401" t="n"/>
      <c r="K1167" s="66" t="n"/>
      <c r="L1167" s="66" t="n"/>
    </row>
    <row r="1168" ht="13.35" customHeight="1" s="162">
      <c r="B1168" s="198" t="inlineStr">
        <is>
          <t>Entering</t>
        </is>
      </c>
      <c r="C1168" s="401" t="n"/>
      <c r="D1168" s="19" t="n"/>
      <c r="E1168" s="19" t="n"/>
      <c r="F1168" s="19">
        <f>IF(E1168="","",E1169-N(E1168))</f>
        <v/>
      </c>
      <c r="G1168" s="186" t="inlineStr">
        <is>
          <t>TSP</t>
        </is>
      </c>
      <c r="H1168" s="23" t="n"/>
      <c r="I1168" s="199" t="inlineStr">
        <is>
          <t>OA Damper Position</t>
        </is>
      </c>
      <c r="J1168" s="400" t="n"/>
      <c r="K1168" s="401" t="n"/>
      <c r="L1168" s="56" t="n"/>
    </row>
    <row r="1169" ht="13.35" customHeight="1" s="162">
      <c r="B1169" s="198" t="inlineStr">
        <is>
          <t>Exiting</t>
        </is>
      </c>
      <c r="C1169" s="401" t="n"/>
      <c r="D1169" s="55">
        <f>IF(E1168="", "", E1168)</f>
        <v/>
      </c>
      <c r="E1169" s="19" t="n"/>
      <c r="F1169" s="19">
        <f>IF(E1169="","",E1169-N(D1168))</f>
        <v/>
      </c>
      <c r="G1169" s="186" t="inlineStr">
        <is>
          <t>ESP</t>
        </is>
      </c>
      <c r="H1169" s="23" t="n"/>
    </row>
    <row r="1170" ht="13.35" customHeight="1" s="162">
      <c r="B1170" s="437" t="inlineStr">
        <is>
          <t>Instrument:</t>
        </is>
      </c>
      <c r="C1170" s="13" t="n"/>
      <c r="D1170" s="490" t="n"/>
      <c r="E1170" s="491" t="n"/>
      <c r="F1170" s="491" t="n"/>
      <c r="G1170" s="437" t="inlineStr">
        <is>
          <t>Ak basis / notes:</t>
        </is>
      </c>
      <c r="H1170" s="13" t="n"/>
      <c r="I1170" s="492" t="n"/>
      <c r="J1170" s="491" t="n"/>
      <c r="K1170" s="491" t="n"/>
      <c r="L1170" s="491" t="n"/>
      <c r="M1170" s="491" t="n"/>
    </row>
    <row r="1171" ht="13.35" customHeight="1" s="162">
      <c r="B1171" s="188" t="inlineStr">
        <is>
          <t>Supply Air Diffuser / Outlet Airflow</t>
        </is>
      </c>
      <c r="C1171" s="174" t="n"/>
      <c r="D1171" s="174" t="n"/>
      <c r="E1171" s="174" t="n"/>
      <c r="F1171" s="173" t="n"/>
      <c r="G1171" s="233" t="inlineStr">
        <is>
          <t>Design VEL</t>
        </is>
      </c>
      <c r="H1171" s="194" t="inlineStr">
        <is>
          <t>Design CFM</t>
        </is>
      </c>
      <c r="I1171" s="188" t="inlineStr">
        <is>
          <t>Initial</t>
        </is>
      </c>
      <c r="J1171" s="173" t="n"/>
      <c r="K1171" s="188" t="inlineStr">
        <is>
          <t>Final</t>
        </is>
      </c>
      <c r="L1171" s="173" t="n"/>
      <c r="M1171" s="188" t="inlineStr">
        <is>
          <t>%</t>
        </is>
      </c>
    </row>
    <row r="1172" ht="13.35" customHeight="1" s="162">
      <c r="B1172" s="153" t="inlineStr">
        <is>
          <t>No.</t>
        </is>
      </c>
      <c r="C1172" s="188" t="inlineStr">
        <is>
          <t>Area Served</t>
        </is>
      </c>
      <c r="D1172" s="188" t="inlineStr">
        <is>
          <t>Type</t>
        </is>
      </c>
      <c r="E1172" s="188" t="inlineStr">
        <is>
          <t>Size</t>
        </is>
      </c>
      <c r="F1172" s="188" t="inlineStr">
        <is>
          <t>Ak</t>
        </is>
      </c>
      <c r="G1172" s="440" t="n"/>
      <c r="H1172" s="440" t="n"/>
      <c r="I1172" s="188" t="inlineStr">
        <is>
          <t>VEL</t>
        </is>
      </c>
      <c r="J1172" s="188" t="inlineStr">
        <is>
          <t>CFM</t>
        </is>
      </c>
      <c r="K1172" s="188" t="inlineStr">
        <is>
          <t>VEL</t>
        </is>
      </c>
      <c r="L1172" s="188" t="inlineStr">
        <is>
          <t>CFM</t>
        </is>
      </c>
      <c r="M1172" s="440" t="n"/>
    </row>
    <row r="1173" ht="13.35" customHeight="1" s="162">
      <c r="B1173" s="307" t="n"/>
      <c r="C1173" s="307" t="n"/>
      <c r="E1173" s="307" t="n"/>
      <c r="F1173" s="32" t="n"/>
      <c r="G1173" s="33">
        <f>IF(F1173="", "", H1173/F1173)</f>
        <v/>
      </c>
      <c r="H1173" s="33" t="n"/>
      <c r="I1173" s="33" t="n"/>
      <c r="J1173" s="33">
        <f>IF(I1173="", "", I1173*$F1173)</f>
        <v/>
      </c>
      <c r="K1173" s="33" t="n"/>
      <c r="L1173" s="33">
        <f>IF(K1173="", "", K1173*$F1173)</f>
        <v/>
      </c>
      <c r="M1173" s="30">
        <f>IF(OR(H1173="",H1173=0),"",IF(K1173="",IF(J1173="","",J1173/H1173),L1173/H1173))</f>
        <v/>
      </c>
    </row>
    <row r="1174" ht="13.35" customHeight="1" s="162">
      <c r="B1174" s="307" t="n"/>
      <c r="C1174" s="307" t="n"/>
      <c r="E1174" s="307" t="n"/>
      <c r="F1174" s="32" t="n"/>
      <c r="G1174" s="33">
        <f>IF(F1174="", "", H1174/F1174)</f>
        <v/>
      </c>
      <c r="H1174" s="33" t="n"/>
      <c r="I1174" s="33" t="n"/>
      <c r="J1174" s="33">
        <f>IF(I1174="", "", I1174*$F1174)</f>
        <v/>
      </c>
      <c r="K1174" s="33" t="n"/>
      <c r="L1174" s="33">
        <f>IF(K1174="", "", K1174*$F1174)</f>
        <v/>
      </c>
      <c r="M1174" s="30">
        <f>IF(OR(H1174="",H1174=0),"",IF(K1174="",IF(J1174="","",J1174/H1174),L1174/H1174))</f>
        <v/>
      </c>
    </row>
    <row r="1175" ht="13.35" customHeight="1" s="162">
      <c r="B1175" s="307" t="n"/>
      <c r="C1175" s="307" t="n"/>
      <c r="E1175" s="307" t="n"/>
      <c r="F1175" s="32" t="n"/>
      <c r="G1175" s="33">
        <f>IF(F1175="", "", H1175/F1175)</f>
        <v/>
      </c>
      <c r="H1175" s="33" t="n"/>
      <c r="I1175" s="33" t="n"/>
      <c r="J1175" s="33">
        <f>IF(I1175="", "", I1175*$F1175)</f>
        <v/>
      </c>
      <c r="K1175" s="33" t="n"/>
      <c r="L1175" s="33">
        <f>IF(K1175="", "", K1175*$F1175)</f>
        <v/>
      </c>
      <c r="M1175" s="30">
        <f>IF(OR(H1175="",H1175=0),"",IF(K1175="",IF(J1175="","",J1175/H1175),L1175/H1175))</f>
        <v/>
      </c>
    </row>
    <row r="1176" ht="13.35" customHeight="1" s="162">
      <c r="B1176" s="307" t="n"/>
      <c r="C1176" s="307" t="n"/>
      <c r="E1176" s="307" t="n"/>
      <c r="F1176" s="32" t="n"/>
      <c r="G1176" s="33">
        <f>IF(F1176="", "", H1176/F1176)</f>
        <v/>
      </c>
      <c r="H1176" s="33" t="n"/>
      <c r="I1176" s="33" t="n"/>
      <c r="J1176" s="33">
        <f>IF(I1176="", "", I1176*$F1176)</f>
        <v/>
      </c>
      <c r="K1176" s="33" t="n"/>
      <c r="L1176" s="33">
        <f>IF(K1176="", "", K1176*$F1176)</f>
        <v/>
      </c>
      <c r="M1176" s="30">
        <f>IF(OR(H1176="",H1176=0),"",IF(K1176="",IF(J1176="","",J1176/H1176),L1176/H1176))</f>
        <v/>
      </c>
    </row>
    <row r="1177" ht="13.35" customHeight="1" s="162">
      <c r="B1177" s="307" t="n"/>
      <c r="C1177" s="307" t="n"/>
      <c r="E1177" s="307" t="n"/>
      <c r="F1177" s="32" t="n"/>
      <c r="G1177" s="33">
        <f>IF(F1177="", "", H1177/F1177)</f>
        <v/>
      </c>
      <c r="H1177" s="33" t="n"/>
      <c r="I1177" s="33" t="n"/>
      <c r="J1177" s="33">
        <f>IF(I1177="", "", I1177*$F1177)</f>
        <v/>
      </c>
      <c r="K1177" s="33" t="n"/>
      <c r="L1177" s="33">
        <f>IF(K1177="", "", K1177*$F1177)</f>
        <v/>
      </c>
      <c r="M1177" s="30">
        <f>IF(OR(H1177="",H1177=0),"",IF(K1177="",IF(J1177="","",J1177/H1177),L1177/H1177))</f>
        <v/>
      </c>
    </row>
    <row r="1178" ht="13.35" customHeight="1" s="162">
      <c r="B1178" s="307" t="n"/>
      <c r="C1178" s="307" t="n"/>
      <c r="E1178" s="307" t="n"/>
      <c r="F1178" s="32" t="n"/>
      <c r="G1178" s="33">
        <f>IF(F1178="", "", H1178/F1178)</f>
        <v/>
      </c>
      <c r="H1178" s="33" t="n"/>
      <c r="I1178" s="33" t="n"/>
      <c r="J1178" s="33">
        <f>IF(I1178="", "", I1178*$F1178)</f>
        <v/>
      </c>
      <c r="K1178" s="33" t="n"/>
      <c r="L1178" s="33">
        <f>IF(K1178="", "", K1178*$F1178)</f>
        <v/>
      </c>
      <c r="M1178" s="30">
        <f>IF(OR(H1178="",H1178=0),"",IF(K1178="",IF(J1178="","",J1178/H1178),L1178/H1178))</f>
        <v/>
      </c>
    </row>
    <row r="1179" ht="13.35" customHeight="1" s="162">
      <c r="B1179" s="307" t="n"/>
      <c r="C1179" s="307" t="n"/>
      <c r="E1179" s="307" t="n"/>
      <c r="F1179" s="32" t="n"/>
      <c r="G1179" s="33">
        <f>IF(F1179="", "", H1179/F1179)</f>
        <v/>
      </c>
      <c r="H1179" s="33" t="n"/>
      <c r="I1179" s="33" t="n"/>
      <c r="J1179" s="33">
        <f>IF(I1179="", "", I1179*$F1179)</f>
        <v/>
      </c>
      <c r="K1179" s="33" t="n"/>
      <c r="L1179" s="33">
        <f>IF(K1179="", "", K1179*$F1179)</f>
        <v/>
      </c>
      <c r="M1179" s="30">
        <f>IF(OR(H1179="",H1179=0),"",IF(K1179="",IF(J1179="","",J1179/H1179),L1179/H1179))</f>
        <v/>
      </c>
    </row>
    <row r="1180" ht="13.35" customHeight="1" s="162">
      <c r="B1180" s="307" t="n"/>
      <c r="C1180" s="307" t="n"/>
      <c r="E1180" s="307" t="n"/>
      <c r="F1180" s="32" t="n"/>
      <c r="G1180" s="33">
        <f>IF(F1180="", "", H1180/F1180)</f>
        <v/>
      </c>
      <c r="H1180" s="33" t="n"/>
      <c r="I1180" s="33" t="n"/>
      <c r="J1180" s="33">
        <f>IF(I1180="", "", I1180*$F1180)</f>
        <v/>
      </c>
      <c r="K1180" s="33" t="n"/>
      <c r="L1180" s="33">
        <f>IF(K1180="", "", K1180*$F1180)</f>
        <v/>
      </c>
      <c r="M1180" s="30">
        <f>IF(OR(H1180="",H1180=0),"",IF(K1180="",IF(J1180="","",J1180/H1180),L1180/H1180))</f>
        <v/>
      </c>
    </row>
    <row r="1181" ht="13.35" customHeight="1" s="162">
      <c r="B1181" s="307" t="n"/>
      <c r="C1181" s="307" t="n"/>
      <c r="E1181" s="307" t="n"/>
      <c r="F1181" s="32" t="n"/>
      <c r="G1181" s="33">
        <f>IF(F1181="", "", H1181/F1181)</f>
        <v/>
      </c>
      <c r="H1181" s="33" t="n"/>
      <c r="I1181" s="33" t="n"/>
      <c r="J1181" s="33">
        <f>IF(I1181="", "", I1181*$F1181)</f>
        <v/>
      </c>
      <c r="K1181" s="33" t="n"/>
      <c r="L1181" s="33">
        <f>IF(K1181="", "", K1181*$F1181)</f>
        <v/>
      </c>
      <c r="M1181" s="30">
        <f>IF(OR(H1181="",H1181=0),"",IF(K1181="",IF(J1181="","",J1181/H1181),L1181/H1181))</f>
        <v/>
      </c>
    </row>
    <row r="1182" ht="13.35" customHeight="1" s="162">
      <c r="B1182" s="307" t="n"/>
      <c r="C1182" s="307" t="n"/>
      <c r="E1182" s="307" t="n"/>
      <c r="F1182" s="32" t="n"/>
      <c r="G1182" s="33">
        <f>IF(F1182="", "", H1182/F1182)</f>
        <v/>
      </c>
      <c r="H1182" s="33" t="n"/>
      <c r="I1182" s="33" t="n"/>
      <c r="J1182" s="33">
        <f>IF(I1182="", "", I1182*$F1182)</f>
        <v/>
      </c>
      <c r="K1182" s="33" t="n"/>
      <c r="L1182" s="33">
        <f>IF(K1182="", "", K1182*$F1182)</f>
        <v/>
      </c>
      <c r="M1182" s="30">
        <f>IF(OR(H1182="",H1182=0),"",IF(K1182="",IF(J1182="","",J1182/H1182),L1182/H1182))</f>
        <v/>
      </c>
    </row>
    <row r="1183" ht="13.35" customHeight="1" s="162">
      <c r="B1183" s="307" t="n"/>
      <c r="C1183" s="307" t="n"/>
      <c r="E1183" s="307" t="n"/>
      <c r="F1183" s="32" t="n"/>
      <c r="G1183" s="33">
        <f>IF(F1183="", "", H1183/F1183)</f>
        <v/>
      </c>
      <c r="H1183" s="33" t="n"/>
      <c r="I1183" s="33" t="n"/>
      <c r="J1183" s="33">
        <f>IF(I1183="", "", I1183*$F1183)</f>
        <v/>
      </c>
      <c r="K1183" s="33" t="n"/>
      <c r="L1183" s="33">
        <f>IF(K1183="", "", K1183*$F1183)</f>
        <v/>
      </c>
      <c r="M1183" s="30">
        <f>IF(OR(H1183="",H1183=0),"",IF(K1183="",IF(J1183="","",J1183/H1183),L1183/H1183))</f>
        <v/>
      </c>
    </row>
    <row r="1184" ht="13.35" customHeight="1" s="162">
      <c r="B1184" s="307" t="n"/>
      <c r="C1184" s="307" t="n"/>
      <c r="E1184" s="307" t="n"/>
      <c r="F1184" s="32" t="n"/>
      <c r="G1184" s="33">
        <f>IF(F1184="", "", H1184/F1184)</f>
        <v/>
      </c>
      <c r="H1184" s="33" t="n"/>
      <c r="I1184" s="33" t="n"/>
      <c r="J1184" s="33">
        <f>IF(I1184="", "", I1184*$F1184)</f>
        <v/>
      </c>
      <c r="K1184" s="33" t="n"/>
      <c r="L1184" s="33">
        <f>IF(K1184="", "", K1184*$F1184)</f>
        <v/>
      </c>
      <c r="M1184" s="30">
        <f>IF(OR(H1184="",H1184=0),"",IF(K1184="",IF(J1184="","",J1184/H1184),L1184/H1184))</f>
        <v/>
      </c>
    </row>
    <row r="1185" ht="13.35" customHeight="1" s="162">
      <c r="B1185" s="307" t="n"/>
      <c r="C1185" s="307" t="n"/>
      <c r="E1185" s="307" t="n"/>
      <c r="F1185" s="32" t="n"/>
      <c r="G1185" s="33">
        <f>IF(F1185="", "", H1185/F1185)</f>
        <v/>
      </c>
      <c r="H1185" s="33" t="n"/>
      <c r="I1185" s="33" t="n"/>
      <c r="J1185" s="33">
        <f>IF(I1185="", "", I1185*$F1185)</f>
        <v/>
      </c>
      <c r="K1185" s="33" t="n"/>
      <c r="L1185" s="33">
        <f>IF(K1185="", "", K1185*$F1185)</f>
        <v/>
      </c>
      <c r="M1185" s="30">
        <f>IF(OR(H1185="",H1185=0),"",IF(K1185="",IF(J1185="","",J1185/H1185),L1185/H1185))</f>
        <v/>
      </c>
    </row>
    <row r="1186" ht="13.35" customHeight="1" s="162">
      <c r="B1186" s="307" t="n"/>
      <c r="C1186" s="307" t="n"/>
      <c r="E1186" s="307" t="n"/>
      <c r="F1186" s="32" t="n"/>
      <c r="G1186" s="33">
        <f>IF(F1186="", "", H1186/F1186)</f>
        <v/>
      </c>
      <c r="H1186" s="33" t="n"/>
      <c r="I1186" s="33" t="n"/>
      <c r="J1186" s="33">
        <f>IF(I1186="", "", I1186*$F1186)</f>
        <v/>
      </c>
      <c r="K1186" s="33" t="n"/>
      <c r="L1186" s="33">
        <f>IF(K1186="", "", K1186*$F1186)</f>
        <v/>
      </c>
      <c r="M1186" s="30">
        <f>IF(OR(H1186="",H1186=0),"",IF(K1186="",IF(J1186="","",J1186/H1186),L1186/H1186))</f>
        <v/>
      </c>
    </row>
    <row r="1187" ht="13.35" customHeight="1" s="162">
      <c r="B1187" s="42" t="n"/>
      <c r="C1187" s="231" t="inlineStr">
        <is>
          <t>Total</t>
        </is>
      </c>
      <c r="D1187" s="159" t="n"/>
      <c r="E1187" s="42" t="n"/>
      <c r="F1187" s="42" t="n"/>
      <c r="G1187" s="43" t="n"/>
      <c r="H1187" s="43">
        <f>IF(SUM(H1173:H1186)+SUM(H1204:H1237)=0,"",SUM(H1173:H1186)+SUM(H1204:H1237))</f>
        <v/>
      </c>
      <c r="I1187" s="43" t="n"/>
      <c r="J1187" s="43">
        <f>IF(SUM(J1173:J1186)+SUM(J1204:J1237)=0,"",SUM(J1173:J1186)+SUM(J1204:J1237))</f>
        <v/>
      </c>
      <c r="K1187" s="43" t="n"/>
      <c r="L1187" s="43">
        <f>IF(SUM(L1173:L1186)+SUM(L1204:L1237)=0,"",SUM(L1173:L1186)+SUM(L1204:L1237))</f>
        <v/>
      </c>
      <c r="M1187" s="35">
        <f>IF(OR(H1187="",H1187=0),"",IF(L1187="",IF(J1187="","",J1187/H1187),L1187/H1187))</f>
        <v/>
      </c>
    </row>
    <row r="1188" ht="13.35" customHeight="1" s="162">
      <c r="B1188" s="188" t="inlineStr">
        <is>
          <t>Return Air Register / Inlet Airflow</t>
        </is>
      </c>
      <c r="C1188" s="174" t="n"/>
      <c r="D1188" s="174" t="n"/>
      <c r="E1188" s="174" t="n"/>
      <c r="F1188" s="173" t="n"/>
      <c r="G1188" s="233" t="inlineStr">
        <is>
          <t>Design VEL</t>
        </is>
      </c>
      <c r="H1188" s="194" t="inlineStr">
        <is>
          <t>Design CFM</t>
        </is>
      </c>
      <c r="I1188" s="188" t="inlineStr">
        <is>
          <t>Initial</t>
        </is>
      </c>
      <c r="J1188" s="173" t="n"/>
      <c r="K1188" s="188" t="inlineStr">
        <is>
          <t>Final</t>
        </is>
      </c>
      <c r="L1188" s="173" t="n"/>
      <c r="M1188" s="188" t="inlineStr">
        <is>
          <t>%</t>
        </is>
      </c>
    </row>
    <row r="1189" ht="13.35" customHeight="1" s="162">
      <c r="B1189" s="153" t="inlineStr">
        <is>
          <t>No.</t>
        </is>
      </c>
      <c r="C1189" s="188" t="inlineStr">
        <is>
          <t>Area Served</t>
        </is>
      </c>
      <c r="D1189" s="188" t="inlineStr">
        <is>
          <t>Type</t>
        </is>
      </c>
      <c r="E1189" s="188" t="inlineStr">
        <is>
          <t>Size</t>
        </is>
      </c>
      <c r="F1189" s="188" t="inlineStr">
        <is>
          <t>Ak</t>
        </is>
      </c>
      <c r="G1189" s="440" t="n"/>
      <c r="H1189" s="440" t="n"/>
      <c r="I1189" s="188" t="inlineStr">
        <is>
          <t>VEL</t>
        </is>
      </c>
      <c r="J1189" s="188" t="inlineStr">
        <is>
          <t>CFM</t>
        </is>
      </c>
      <c r="K1189" s="188" t="inlineStr">
        <is>
          <t>VEL</t>
        </is>
      </c>
      <c r="L1189" s="188" t="inlineStr">
        <is>
          <t>CFM</t>
        </is>
      </c>
      <c r="M1189" s="440" t="n"/>
    </row>
    <row r="1190" ht="13.35" customHeight="1" s="162">
      <c r="B1190" s="31" t="n"/>
      <c r="C1190" s="31" t="n"/>
      <c r="E1190" s="31" t="n"/>
      <c r="F1190" s="32" t="n"/>
      <c r="G1190" s="33">
        <f>IF(F1190="", "", H1190/F1190)</f>
        <v/>
      </c>
      <c r="H1190" s="33">
        <f>IF(H1187="","",H1187-N(H1195))</f>
        <v/>
      </c>
      <c r="I1190" s="33" t="n"/>
      <c r="J1190" s="33">
        <f>IF(I1190="", "", I1190*$F1190)</f>
        <v/>
      </c>
      <c r="K1190" s="33" t="n"/>
      <c r="L1190" s="33">
        <f>IF(L1195="","",L1187-N(L1195))</f>
        <v/>
      </c>
      <c r="M1190" s="30">
        <f>IF(OR(H1190="",H1190=0),"",IF(K1190="",IF(J1190="","",J1190/H1190),L1190/H1190))</f>
        <v/>
      </c>
    </row>
    <row r="1191" ht="13.35" customHeight="1" s="162">
      <c r="B1191" s="31" t="n"/>
      <c r="C1191" s="31" t="n"/>
      <c r="E1191" s="31" t="n"/>
      <c r="F1191" s="32" t="n"/>
      <c r="G1191" s="33">
        <f>IF(F1191="", "", H1191/F1191)</f>
        <v/>
      </c>
      <c r="H1191" s="33" t="n"/>
      <c r="I1191" s="33" t="n"/>
      <c r="J1191" s="33">
        <f>IF(I1191="", "", I1191*$F1191)</f>
        <v/>
      </c>
      <c r="K1191" s="33" t="n"/>
      <c r="L1191" s="33">
        <f>IF(K1191="", "", K1191*$F1191)</f>
        <v/>
      </c>
      <c r="M1191" s="30">
        <f>IF(OR(H1191="",H1191=0),"",IF(K1191="",IF(J1191="","",J1191/H1191),L1191/H1191))</f>
        <v/>
      </c>
    </row>
    <row r="1192" ht="13.35" customHeight="1" s="162">
      <c r="B1192" s="42" t="n"/>
      <c r="C1192" s="231" t="inlineStr">
        <is>
          <t>Total</t>
        </is>
      </c>
      <c r="D1192" s="159" t="n"/>
      <c r="E1192" s="42" t="n"/>
      <c r="F1192" s="42" t="n"/>
      <c r="G1192" s="43" t="n"/>
      <c r="H1192" s="43">
        <f>IF(SUM(H1190:H1191)+SUM(H1241:H1244)=0,"",SUM(H1190:H1191)+SUM(H1241:H1244))</f>
        <v/>
      </c>
      <c r="I1192" s="42" t="n"/>
      <c r="J1192" s="43">
        <f>IF(SUM(J1190:J1191)+SUM(J1241:J1244)=0,"",SUM(J1190:J1191)+SUM(J1241:J1244))</f>
        <v/>
      </c>
      <c r="K1192" s="42" t="n"/>
      <c r="L1192" s="43">
        <f>IF(SUM(L1190:L1191)+SUM(L1241:L1244)=0,"",SUM(L1190:L1191)+SUM(L1241:L1244))</f>
        <v/>
      </c>
      <c r="M1192" s="35">
        <f>IF(OR(H1192="",H1192=0),"",IF(L1192="",IF(J1192="","",J1192/H1192),L1192/H1192))</f>
        <v/>
      </c>
    </row>
    <row r="1193" ht="13.35" customHeight="1" s="162">
      <c r="B1193" s="188" t="inlineStr">
        <is>
          <t>Outside Air Inlet / Duct Airflow</t>
        </is>
      </c>
      <c r="C1193" s="174" t="n"/>
      <c r="D1193" s="174" t="n"/>
      <c r="E1193" s="174" t="n"/>
      <c r="F1193" s="173" t="n"/>
      <c r="G1193" s="233" t="inlineStr">
        <is>
          <t>Design VEL</t>
        </is>
      </c>
      <c r="H1193" s="194" t="inlineStr">
        <is>
          <t>Design CFM</t>
        </is>
      </c>
      <c r="I1193" s="188" t="inlineStr">
        <is>
          <t>Initial</t>
        </is>
      </c>
      <c r="J1193" s="173" t="n"/>
      <c r="K1193" s="188" t="inlineStr">
        <is>
          <t>Final</t>
        </is>
      </c>
      <c r="L1193" s="173" t="n"/>
      <c r="M1193" s="188" t="inlineStr">
        <is>
          <t>%</t>
        </is>
      </c>
    </row>
    <row r="1194" ht="13.35" customHeight="1" s="162">
      <c r="B1194" s="153" t="inlineStr">
        <is>
          <t>No.</t>
        </is>
      </c>
      <c r="C1194" s="188" t="inlineStr">
        <is>
          <t>Area Served</t>
        </is>
      </c>
      <c r="D1194" s="188" t="inlineStr">
        <is>
          <t>Type</t>
        </is>
      </c>
      <c r="E1194" s="188" t="inlineStr">
        <is>
          <t>Size</t>
        </is>
      </c>
      <c r="F1194" s="188" t="inlineStr">
        <is>
          <t>Ak</t>
        </is>
      </c>
      <c r="G1194" s="440" t="n"/>
      <c r="H1194" s="440" t="n"/>
      <c r="I1194" s="188" t="inlineStr">
        <is>
          <t>VEL</t>
        </is>
      </c>
      <c r="J1194" s="188" t="inlineStr">
        <is>
          <t>CFM</t>
        </is>
      </c>
      <c r="K1194" s="188" t="inlineStr">
        <is>
          <t>VEL</t>
        </is>
      </c>
      <c r="L1194" s="188" t="inlineStr">
        <is>
          <t>CFM</t>
        </is>
      </c>
      <c r="M1194" s="440" t="n"/>
    </row>
    <row r="1195" ht="13.35" customHeight="1" s="162">
      <c r="B1195" s="31" t="n"/>
      <c r="C1195" s="31" t="n"/>
      <c r="E1195" s="31" t="n"/>
      <c r="F1195" s="32" t="n"/>
      <c r="G1195" s="33">
        <f>IF(F1195="", "", H1195/F1195)</f>
        <v/>
      </c>
      <c r="H1195" s="33" t="n"/>
      <c r="I1195" s="33" t="n"/>
      <c r="J1195" s="33">
        <f>IF(I1195="", "", I1195*$F1195)</f>
        <v/>
      </c>
      <c r="K1195" s="33" t="n"/>
      <c r="L1195" s="33">
        <f>IF(K1195="", "", K1195*$F1195)</f>
        <v/>
      </c>
      <c r="M1195" s="30">
        <f>IF(OR(H1195="",H1195=0),"",IF(K1195="",IF(J1195="","",J1195/H1195),L1195/H1195))</f>
        <v/>
      </c>
    </row>
    <row r="1196" ht="13.35" customHeight="1" s="162">
      <c r="B1196" s="188" t="inlineStr">
        <is>
          <t>Remarks</t>
        </is>
      </c>
      <c r="C1196" s="173" t="n"/>
      <c r="D1196" s="15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Entry}'!B18="","",'{Equipment Data Entry}'!B18)</f>
        <v/>
      </c>
      <c r="E1200" s="418" t="n"/>
      <c r="F1200" s="403" t="n"/>
      <c r="G1200" s="200" t="inlineStr">
        <is>
          <t>Service</t>
        </is>
      </c>
      <c r="H1200" s="403" t="n"/>
      <c r="I1200" s="210">
        <f>IF('{Equipment Data Entry}'!C18="","",'{Equipment Data Entry}'!C18)</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Supply Air Outlets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H1204/F1204)</f>
        <v/>
      </c>
      <c r="H1204" s="33" t="n"/>
      <c r="I1204" s="33" t="n"/>
      <c r="J1204" s="33">
        <f>IF(I1204="", "", I1204*$F1204)</f>
        <v/>
      </c>
      <c r="K1204" s="33" t="n"/>
      <c r="L1204" s="33">
        <f>IF(K1204="", "", K1204*$F1204)</f>
        <v/>
      </c>
      <c r="M1204" s="30">
        <f>IF(OR(H1204="",H1204=0),"",IF(K1204="",IF(J1204="","",J1204/H1204),L1204/H1204))</f>
        <v/>
      </c>
    </row>
    <row r="1205" ht="13.35" customHeight="1" s="162">
      <c r="B1205" s="307" t="n"/>
      <c r="C1205" s="307" t="n"/>
      <c r="E1205" s="307" t="n"/>
      <c r="F1205" s="32" t="n"/>
      <c r="G1205" s="33">
        <f>IF(F1205="", "", H1205/F1205)</f>
        <v/>
      </c>
      <c r="H1205" s="33" t="n"/>
      <c r="I1205" s="33" t="n"/>
      <c r="J1205" s="33">
        <f>IF(I1205="", "", I1205*$F1205)</f>
        <v/>
      </c>
      <c r="K1205" s="33" t="n"/>
      <c r="L1205" s="33">
        <f>IF(K1205="", "", K1205*$F1205)</f>
        <v/>
      </c>
      <c r="M1205" s="30">
        <f>IF(OR(H1205="",H1205=0),"",IF(K1205="",IF(J1205="","",J1205/H1205),L1205/H1205))</f>
        <v/>
      </c>
    </row>
    <row r="1206" ht="13.35" customHeight="1" s="162">
      <c r="B1206" s="307" t="n"/>
      <c r="C1206" s="307" t="n"/>
      <c r="E1206" s="307" t="n"/>
      <c r="F1206" s="32" t="n"/>
      <c r="G1206" s="33">
        <f>IF(F1206="", "", H1206/F1206)</f>
        <v/>
      </c>
      <c r="H1206" s="33" t="n"/>
      <c r="I1206" s="33" t="n"/>
      <c r="J1206" s="33">
        <f>IF(I1206="", "", I1206*$F1206)</f>
        <v/>
      </c>
      <c r="K1206" s="33" t="n"/>
      <c r="L1206" s="33">
        <f>IF(K1206="", "", K1206*$F1206)</f>
        <v/>
      </c>
      <c r="M1206" s="30">
        <f>IF(OR(H1206="",H1206=0),"",IF(K1206="",IF(J1206="","",J1206/H1206),L1206/H1206))</f>
        <v/>
      </c>
    </row>
    <row r="1207" ht="13.35" customHeight="1" s="162">
      <c r="B1207" s="307" t="n"/>
      <c r="C1207" s="307" t="n"/>
      <c r="E1207" s="307" t="n"/>
      <c r="F1207" s="32" t="n"/>
      <c r="G1207" s="33">
        <f>IF(F1207="", "", H1207/F1207)</f>
        <v/>
      </c>
      <c r="H1207" s="33" t="n"/>
      <c r="I1207" s="33" t="n"/>
      <c r="J1207" s="33">
        <f>IF(I1207="", "", I1207*$F1207)</f>
        <v/>
      </c>
      <c r="K1207" s="33" t="n"/>
      <c r="L1207" s="33">
        <f>IF(K1207="", "", K1207*$F1207)</f>
        <v/>
      </c>
      <c r="M1207" s="30">
        <f>IF(OR(H1207="",H1207=0),"",IF(K1207="",IF(J1207="","",J1207/H1207),L1207/H1207))</f>
        <v/>
      </c>
    </row>
    <row r="1208" ht="13.35" customHeight="1" s="162">
      <c r="B1208" s="307" t="n"/>
      <c r="C1208" s="307" t="n"/>
      <c r="E1208" s="307" t="n"/>
      <c r="F1208" s="32" t="n"/>
      <c r="G1208" s="33">
        <f>IF(F1208="", "", H1208/F1208)</f>
        <v/>
      </c>
      <c r="H1208" s="33" t="n"/>
      <c r="I1208" s="33" t="n"/>
      <c r="J1208" s="33">
        <f>IF(I1208="", "", I1208*$F1208)</f>
        <v/>
      </c>
      <c r="K1208" s="33" t="n"/>
      <c r="L1208" s="33">
        <f>IF(K1208="", "", K1208*$F1208)</f>
        <v/>
      </c>
      <c r="M1208" s="30">
        <f>IF(OR(H1208="",H1208=0),"",IF(K1208="",IF(J1208="","",J1208/H1208),L1208/H1208))</f>
        <v/>
      </c>
    </row>
    <row r="1209" ht="13.35" customHeight="1" s="162">
      <c r="B1209" s="307" t="n"/>
      <c r="C1209" s="307" t="n"/>
      <c r="E1209" s="307" t="n"/>
      <c r="F1209" s="32" t="n"/>
      <c r="G1209" s="33">
        <f>IF(F1209="", "", H1209/F1209)</f>
        <v/>
      </c>
      <c r="H1209" s="33" t="n"/>
      <c r="I1209" s="33" t="n"/>
      <c r="J1209" s="33">
        <f>IF(I1209="", "", I1209*$F1209)</f>
        <v/>
      </c>
      <c r="K1209" s="33" t="n"/>
      <c r="L1209" s="33">
        <f>IF(K1209="", "", K1209*$F1209)</f>
        <v/>
      </c>
      <c r="M1209" s="30">
        <f>IF(OR(H1209="",H1209=0),"",IF(K1209="",IF(J1209="","",J1209/H1209),L1209/H1209))</f>
        <v/>
      </c>
    </row>
    <row r="1210" ht="13.35" customHeight="1" s="162">
      <c r="B1210" s="307" t="n"/>
      <c r="C1210" s="307" t="n"/>
      <c r="E1210" s="307" t="n"/>
      <c r="F1210" s="32" t="n"/>
      <c r="G1210" s="33">
        <f>IF(F1210="", "", H1210/F1210)</f>
        <v/>
      </c>
      <c r="H1210" s="33" t="n"/>
      <c r="I1210" s="33" t="n"/>
      <c r="J1210" s="33">
        <f>IF(I1210="", "", I1210*$F1210)</f>
        <v/>
      </c>
      <c r="K1210" s="33" t="n"/>
      <c r="L1210" s="33">
        <f>IF(K1210="", "", K1210*$F1210)</f>
        <v/>
      </c>
      <c r="M1210" s="30">
        <f>IF(OR(H1210="",H1210=0),"",IF(K1210="",IF(J1210="","",J1210/H1210),L1210/H1210))</f>
        <v/>
      </c>
    </row>
    <row r="1211" ht="13.35" customHeight="1" s="162">
      <c r="B1211" s="307" t="n"/>
      <c r="C1211" s="307" t="n"/>
      <c r="E1211" s="307" t="n"/>
      <c r="F1211" s="32" t="n"/>
      <c r="G1211" s="33">
        <f>IF(F1211="", "", H1211/F1211)</f>
        <v/>
      </c>
      <c r="H1211" s="33" t="n"/>
      <c r="I1211" s="33" t="n"/>
      <c r="J1211" s="33">
        <f>IF(I1211="", "", I1211*$F1211)</f>
        <v/>
      </c>
      <c r="K1211" s="33" t="n"/>
      <c r="L1211" s="33">
        <f>IF(K1211="", "", K1211*$F1211)</f>
        <v/>
      </c>
      <c r="M1211" s="30">
        <f>IF(OR(H1211="",H1211=0),"",IF(K1211="",IF(J1211="","",J1211/H1211),L1211/H1211))</f>
        <v/>
      </c>
    </row>
    <row r="1212" ht="13.35" customHeight="1" s="162">
      <c r="B1212" s="307" t="n"/>
      <c r="C1212" s="307" t="n"/>
      <c r="E1212" s="307" t="n"/>
      <c r="F1212" s="32" t="n"/>
      <c r="G1212" s="33">
        <f>IF(F1212="", "", H1212/F1212)</f>
        <v/>
      </c>
      <c r="H1212" s="33" t="n"/>
      <c r="I1212" s="33" t="n"/>
      <c r="J1212" s="33">
        <f>IF(I1212="", "", I1212*$F1212)</f>
        <v/>
      </c>
      <c r="K1212" s="33" t="n"/>
      <c r="L1212" s="33">
        <f>IF(K1212="", "", K1212*$F1212)</f>
        <v/>
      </c>
      <c r="M1212" s="30">
        <f>IF(OR(H1212="",H1212=0),"",IF(K1212="",IF(J1212="","",J1212/H1212),L1212/H1212))</f>
        <v/>
      </c>
    </row>
    <row r="1213" ht="13.35" customHeight="1" s="162">
      <c r="B1213" s="307" t="n"/>
      <c r="C1213" s="307" t="n"/>
      <c r="E1213" s="307" t="n"/>
      <c r="F1213" s="32" t="n"/>
      <c r="G1213" s="33">
        <f>IF(F1213="", "", H1213/F1213)</f>
        <v/>
      </c>
      <c r="H1213" s="33" t="n"/>
      <c r="I1213" s="33" t="n"/>
      <c r="J1213" s="33">
        <f>IF(I1213="", "", I1213*$F1213)</f>
        <v/>
      </c>
      <c r="K1213" s="33" t="n"/>
      <c r="L1213" s="33">
        <f>IF(K1213="", "", K1213*$F1213)</f>
        <v/>
      </c>
      <c r="M1213" s="30">
        <f>IF(OR(H1213="",H1213=0),"",IF(K1213="",IF(J1213="","",J1213/H1213),L1213/H1213))</f>
        <v/>
      </c>
    </row>
    <row r="1214" ht="13.35" customHeight="1" s="162">
      <c r="B1214" s="307" t="n"/>
      <c r="C1214" s="307" t="n"/>
      <c r="E1214" s="307" t="n"/>
      <c r="F1214" s="32" t="n"/>
      <c r="G1214" s="33">
        <f>IF(F1214="", "", H1214/F1214)</f>
        <v/>
      </c>
      <c r="H1214" s="33" t="n"/>
      <c r="I1214" s="33" t="n"/>
      <c r="J1214" s="33">
        <f>IF(I1214="", "", I1214*$F1214)</f>
        <v/>
      </c>
      <c r="K1214" s="33" t="n"/>
      <c r="L1214" s="33">
        <f>IF(K1214="", "", K1214*$F1214)</f>
        <v/>
      </c>
      <c r="M1214" s="30">
        <f>IF(OR(H1214="",H1214=0),"",IF(K1214="",IF(J1214="","",J1214/H1214),L1214/H1214))</f>
        <v/>
      </c>
    </row>
    <row r="1215" ht="13.35" customHeight="1" s="162">
      <c r="B1215" s="307" t="n"/>
      <c r="C1215" s="307" t="n"/>
      <c r="E1215" s="307" t="n"/>
      <c r="F1215" s="32" t="n"/>
      <c r="G1215" s="33">
        <f>IF(F1215="", "", H1215/F1215)</f>
        <v/>
      </c>
      <c r="H1215" s="33" t="n"/>
      <c r="I1215" s="33" t="n"/>
      <c r="J1215" s="33">
        <f>IF(I1215="", "", I1215*$F1215)</f>
        <v/>
      </c>
      <c r="K1215" s="33" t="n"/>
      <c r="L1215" s="33">
        <f>IF(K1215="", "", K1215*$F1215)</f>
        <v/>
      </c>
      <c r="M1215" s="30">
        <f>IF(OR(H1215="",H1215=0),"",IF(K1215="",IF(J1215="","",J1215/H1215),L1215/H1215))</f>
        <v/>
      </c>
    </row>
    <row r="1216" ht="13.35" customHeight="1" s="162">
      <c r="B1216" s="307" t="n"/>
      <c r="C1216" s="307" t="n"/>
      <c r="E1216" s="307" t="n"/>
      <c r="F1216" s="32" t="n"/>
      <c r="G1216" s="33">
        <f>IF(F1216="", "", H1216/F1216)</f>
        <v/>
      </c>
      <c r="H1216" s="33" t="n"/>
      <c r="I1216" s="33" t="n"/>
      <c r="J1216" s="33">
        <f>IF(I1216="", "", I1216*$F1216)</f>
        <v/>
      </c>
      <c r="K1216" s="33" t="n"/>
      <c r="L1216" s="33">
        <f>IF(K1216="", "", K1216*$F1216)</f>
        <v/>
      </c>
      <c r="M1216" s="30">
        <f>IF(OR(H1216="",H1216=0),"",IF(K1216="",IF(J1216="","",J1216/H1216),L1216/H1216))</f>
        <v/>
      </c>
    </row>
    <row r="1217" ht="13.35" customHeight="1" s="162">
      <c r="B1217" s="307" t="n"/>
      <c r="C1217" s="307" t="n"/>
      <c r="E1217" s="307" t="n"/>
      <c r="F1217" s="32" t="n"/>
      <c r="G1217" s="33">
        <f>IF(F1217="", "", H1217/F1217)</f>
        <v/>
      </c>
      <c r="H1217" s="33" t="n"/>
      <c r="I1217" s="33" t="n"/>
      <c r="J1217" s="33">
        <f>IF(I1217="", "", I1217*$F1217)</f>
        <v/>
      </c>
      <c r="K1217" s="33" t="n"/>
      <c r="L1217" s="33">
        <f>IF(K1217="", "", K1217*$F1217)</f>
        <v/>
      </c>
      <c r="M1217" s="30">
        <f>IF(OR(H1217="",H1217=0),"",IF(K1217="",IF(J1217="","",J1217/H1217),L1217/H1217))</f>
        <v/>
      </c>
    </row>
    <row r="1218" ht="13.35" customHeight="1" s="162">
      <c r="B1218" s="307" t="n"/>
      <c r="C1218" s="307" t="n"/>
      <c r="E1218" s="307" t="n"/>
      <c r="F1218" s="32" t="n"/>
      <c r="G1218" s="33">
        <f>IF(F1218="", "", H1218/F1218)</f>
        <v/>
      </c>
      <c r="H1218" s="33" t="n"/>
      <c r="I1218" s="33" t="n"/>
      <c r="J1218" s="33">
        <f>IF(I1218="", "", I1218*$F1218)</f>
        <v/>
      </c>
      <c r="K1218" s="33" t="n"/>
      <c r="L1218" s="33">
        <f>IF(K1218="", "", K1218*$F1218)</f>
        <v/>
      </c>
      <c r="M1218" s="30">
        <f>IF(OR(H1218="",H1218=0),"",IF(K1218="",IF(J1218="","",J1218/H1218),L1218/H1218))</f>
        <v/>
      </c>
    </row>
    <row r="1219" ht="13.35" customHeight="1" s="162">
      <c r="B1219" s="307" t="n"/>
      <c r="C1219" s="307" t="n"/>
      <c r="E1219" s="307" t="n"/>
      <c r="F1219" s="32" t="n"/>
      <c r="G1219" s="33">
        <f>IF(F1219="", "", H1219/F1219)</f>
        <v/>
      </c>
      <c r="H1219" s="33" t="n"/>
      <c r="I1219" s="33" t="n"/>
      <c r="J1219" s="33">
        <f>IF(I1219="", "", I1219*$F1219)</f>
        <v/>
      </c>
      <c r="K1219" s="33" t="n"/>
      <c r="L1219" s="33">
        <f>IF(K1219="", "", K1219*$F1219)</f>
        <v/>
      </c>
      <c r="M1219" s="30">
        <f>IF(OR(H1219="",H1219=0),"",IF(K1219="",IF(J1219="","",J1219/H1219),L1219/H1219))</f>
        <v/>
      </c>
    </row>
    <row r="1220" ht="13.35" customHeight="1" s="162">
      <c r="B1220" s="307" t="n"/>
      <c r="C1220" s="307" t="n"/>
      <c r="E1220" s="307" t="n"/>
      <c r="F1220" s="32" t="n"/>
      <c r="G1220" s="33">
        <f>IF(F1220="", "", H1220/F1220)</f>
        <v/>
      </c>
      <c r="H1220" s="33" t="n"/>
      <c r="I1220" s="33" t="n"/>
      <c r="J1220" s="33">
        <f>IF(I1220="", "", I1220*$F1220)</f>
        <v/>
      </c>
      <c r="K1220" s="33" t="n"/>
      <c r="L1220" s="33">
        <f>IF(K1220="", "", K1220*$F1220)</f>
        <v/>
      </c>
      <c r="M1220" s="30">
        <f>IF(OR(H1220="",H1220=0),"",IF(K1220="",IF(J1220="","",J1220/H1220),L1220/H1220))</f>
        <v/>
      </c>
    </row>
    <row r="1221" ht="13.35" customHeight="1" s="162">
      <c r="B1221" s="307" t="n"/>
      <c r="C1221" s="307" t="n"/>
      <c r="E1221" s="307" t="n"/>
      <c r="F1221" s="32" t="n"/>
      <c r="G1221" s="33">
        <f>IF(F1221="", "", H1221/F1221)</f>
        <v/>
      </c>
      <c r="H1221" s="33" t="n"/>
      <c r="I1221" s="33" t="n"/>
      <c r="J1221" s="33">
        <f>IF(I1221="", "", I1221*$F1221)</f>
        <v/>
      </c>
      <c r="K1221" s="33" t="n"/>
      <c r="L1221" s="33">
        <f>IF(K1221="", "", K1221*$F1221)</f>
        <v/>
      </c>
      <c r="M1221" s="30">
        <f>IF(OR(H1221="",H1221=0),"",IF(K1221="",IF(J1221="","",J1221/H1221),L1221/H1221))</f>
        <v/>
      </c>
    </row>
    <row r="1222" ht="13.35" customHeight="1" s="162">
      <c r="B1222" s="307" t="n"/>
      <c r="C1222" s="307" t="n"/>
      <c r="E1222" s="307" t="n"/>
      <c r="F1222" s="32" t="n"/>
      <c r="G1222" s="33">
        <f>IF(F1222="", "", H1222/F1222)</f>
        <v/>
      </c>
      <c r="H1222" s="33" t="n"/>
      <c r="I1222" s="33" t="n"/>
      <c r="J1222" s="33">
        <f>IF(I1222="", "", I1222*$F1222)</f>
        <v/>
      </c>
      <c r="K1222" s="33" t="n"/>
      <c r="L1222" s="33">
        <f>IF(K1222="", "", K1222*$F1222)</f>
        <v/>
      </c>
      <c r="M1222" s="30">
        <f>IF(OR(H1222="",H1222=0),"",IF(K1222="",IF(J1222="","",J1222/H1222),L1222/H1222))</f>
        <v/>
      </c>
    </row>
    <row r="1223" ht="13.35" customHeight="1" s="162">
      <c r="B1223" s="307" t="n"/>
      <c r="C1223" s="307" t="n"/>
      <c r="E1223" s="307" t="n"/>
      <c r="F1223" s="32" t="n"/>
      <c r="G1223" s="33">
        <f>IF(F1223="", "", H1223/F1223)</f>
        <v/>
      </c>
      <c r="H1223" s="33" t="n"/>
      <c r="I1223" s="33" t="n"/>
      <c r="J1223" s="33">
        <f>IF(I1223="", "", I1223*$F1223)</f>
        <v/>
      </c>
      <c r="K1223" s="33" t="n"/>
      <c r="L1223" s="33">
        <f>IF(K1223="", "", K1223*$F1223)</f>
        <v/>
      </c>
      <c r="M1223" s="30">
        <f>IF(OR(H1223="",H1223=0),"",IF(K1223="",IF(J1223="","",J1223/H1223),L1223/H1223))</f>
        <v/>
      </c>
    </row>
    <row r="1224" ht="13.35" customHeight="1" s="162">
      <c r="B1224" s="307" t="n"/>
      <c r="C1224" s="307" t="n"/>
      <c r="E1224" s="307" t="n"/>
      <c r="F1224" s="32" t="n"/>
      <c r="G1224" s="33">
        <f>IF(F1224="", "", H1224/F1224)</f>
        <v/>
      </c>
      <c r="H1224" s="33" t="n"/>
      <c r="I1224" s="33" t="n"/>
      <c r="J1224" s="33">
        <f>IF(I1224="", "", I1224*$F1224)</f>
        <v/>
      </c>
      <c r="K1224" s="33" t="n"/>
      <c r="L1224" s="33">
        <f>IF(K1224="", "", K1224*$F1224)</f>
        <v/>
      </c>
      <c r="M1224" s="30">
        <f>IF(OR(H1224="",H1224=0),"",IF(K1224="",IF(J1224="","",J1224/H1224),L1224/H1224))</f>
        <v/>
      </c>
    </row>
    <row r="1225" ht="13.35" customHeight="1" s="162">
      <c r="B1225" s="307" t="n"/>
      <c r="C1225" s="307" t="n"/>
      <c r="E1225" s="307" t="n"/>
      <c r="F1225" s="32" t="n"/>
      <c r="G1225" s="33">
        <f>IF(F1225="", "", H1225/F1225)</f>
        <v/>
      </c>
      <c r="H1225" s="33" t="n"/>
      <c r="I1225" s="33" t="n"/>
      <c r="J1225" s="33">
        <f>IF(I1225="", "", I1225*$F1225)</f>
        <v/>
      </c>
      <c r="K1225" s="33" t="n"/>
      <c r="L1225" s="33">
        <f>IF(K1225="", "", K1225*$F1225)</f>
        <v/>
      </c>
      <c r="M1225" s="30">
        <f>IF(OR(H1225="",H1225=0),"",IF(K1225="",IF(J1225="","",J1225/H1225),L1225/H1225))</f>
        <v/>
      </c>
    </row>
    <row r="1226" ht="13.35" customHeight="1" s="162">
      <c r="B1226" s="307" t="n"/>
      <c r="C1226" s="307" t="n"/>
      <c r="E1226" s="307" t="n"/>
      <c r="F1226" s="32" t="n"/>
      <c r="G1226" s="33">
        <f>IF(F1226="", "", H1226/F1226)</f>
        <v/>
      </c>
      <c r="H1226" s="33" t="n"/>
      <c r="I1226" s="33" t="n"/>
      <c r="J1226" s="33">
        <f>IF(I1226="", "", I1226*$F1226)</f>
        <v/>
      </c>
      <c r="K1226" s="33" t="n"/>
      <c r="L1226" s="33">
        <f>IF(K1226="", "", K1226*$F1226)</f>
        <v/>
      </c>
      <c r="M1226" s="30">
        <f>IF(OR(H1226="",H1226=0),"",IF(K1226="",IF(J1226="","",J1226/H1226),L1226/H1226))</f>
        <v/>
      </c>
    </row>
    <row r="1227" ht="13.35" customHeight="1" s="162">
      <c r="B1227" s="307" t="n"/>
      <c r="C1227" s="307" t="n"/>
      <c r="E1227" s="307" t="n"/>
      <c r="F1227" s="32" t="n"/>
      <c r="G1227" s="33">
        <f>IF(F1227="", "", H1227/F1227)</f>
        <v/>
      </c>
      <c r="H1227" s="33" t="n"/>
      <c r="I1227" s="33" t="n"/>
      <c r="J1227" s="33">
        <f>IF(I1227="", "", I1227*$F1227)</f>
        <v/>
      </c>
      <c r="K1227" s="33" t="n"/>
      <c r="L1227" s="33">
        <f>IF(K1227="", "", K1227*$F1227)</f>
        <v/>
      </c>
      <c r="M1227" s="30">
        <f>IF(OR(H1227="",H1227=0),"",IF(K1227="",IF(J1227="","",J1227/H1227),L1227/H1227))</f>
        <v/>
      </c>
    </row>
    <row r="1228" ht="13.35" customHeight="1" s="162">
      <c r="B1228" s="307" t="n"/>
      <c r="C1228" s="307" t="n"/>
      <c r="E1228" s="307" t="n"/>
      <c r="F1228" s="32" t="n"/>
      <c r="G1228" s="33">
        <f>IF(F1228="", "", H1228/F1228)</f>
        <v/>
      </c>
      <c r="H1228" s="33" t="n"/>
      <c r="I1228" s="33" t="n"/>
      <c r="J1228" s="33">
        <f>IF(I1228="", "", I1228*$F1228)</f>
        <v/>
      </c>
      <c r="K1228" s="33" t="n"/>
      <c r="L1228" s="33">
        <f>IF(K1228="", "", K1228*$F1228)</f>
        <v/>
      </c>
      <c r="M1228" s="30">
        <f>IF(OR(H1228="",H1228=0),"",IF(K1228="",IF(J1228="","",J1228/H1228),L1228/H1228))</f>
        <v/>
      </c>
    </row>
    <row r="1229" ht="13.35" customHeight="1" s="162">
      <c r="B1229" s="307" t="n"/>
      <c r="C1229" s="307" t="n"/>
      <c r="E1229" s="307" t="n"/>
      <c r="F1229" s="32" t="n"/>
      <c r="G1229" s="33">
        <f>IF(F1229="", "", H1229/F1229)</f>
        <v/>
      </c>
      <c r="H1229" s="33" t="n"/>
      <c r="I1229" s="33" t="n"/>
      <c r="J1229" s="33">
        <f>IF(I1229="", "", I1229*$F1229)</f>
        <v/>
      </c>
      <c r="K1229" s="33" t="n"/>
      <c r="L1229" s="33">
        <f>IF(K1229="", "", K1229*$F1229)</f>
        <v/>
      </c>
      <c r="M1229" s="30">
        <f>IF(OR(H1229="",H1229=0),"",IF(K1229="",IF(J1229="","",J1229/H1229),L1229/H1229))</f>
        <v/>
      </c>
    </row>
    <row r="1230" ht="13.35" customHeight="1" s="162">
      <c r="B1230" s="307" t="n"/>
      <c r="C1230" s="307" t="n"/>
      <c r="E1230" s="307" t="n"/>
      <c r="F1230" s="32" t="n"/>
      <c r="G1230" s="33">
        <f>IF(F1230="", "", H1230/F1230)</f>
        <v/>
      </c>
      <c r="H1230" s="33" t="n"/>
      <c r="I1230" s="33" t="n"/>
      <c r="J1230" s="33">
        <f>IF(I1230="", "", I1230*$F1230)</f>
        <v/>
      </c>
      <c r="K1230" s="33" t="n"/>
      <c r="L1230" s="33">
        <f>IF(K1230="", "", K1230*$F1230)</f>
        <v/>
      </c>
      <c r="M1230" s="30">
        <f>IF(OR(H1230="",H1230=0),"",IF(K1230="",IF(J1230="","",J1230/H1230),L1230/H1230))</f>
        <v/>
      </c>
    </row>
    <row r="1231" ht="13.35" customHeight="1" s="162">
      <c r="B1231" s="307" t="n"/>
      <c r="C1231" s="307" t="n"/>
      <c r="E1231" s="307" t="n"/>
      <c r="F1231" s="32" t="n"/>
      <c r="G1231" s="33">
        <f>IF(F1231="", "", H1231/F1231)</f>
        <v/>
      </c>
      <c r="H1231" s="33" t="n"/>
      <c r="I1231" s="33" t="n"/>
      <c r="J1231" s="33">
        <f>IF(I1231="", "", I1231*$F1231)</f>
        <v/>
      </c>
      <c r="K1231" s="33" t="n"/>
      <c r="L1231" s="33">
        <f>IF(K1231="", "", K1231*$F1231)</f>
        <v/>
      </c>
      <c r="M1231" s="30">
        <f>IF(OR(H1231="",H1231=0),"",IF(K1231="",IF(J1231="","",J1231/H1231),L1231/H1231))</f>
        <v/>
      </c>
    </row>
    <row r="1232" ht="13.35" customHeight="1" s="162">
      <c r="B1232" s="307" t="n"/>
      <c r="C1232" s="307" t="n"/>
      <c r="E1232" s="307" t="n"/>
      <c r="F1232" s="32" t="n"/>
      <c r="G1232" s="33">
        <f>IF(F1232="", "", H1232/F1232)</f>
        <v/>
      </c>
      <c r="H1232" s="33" t="n"/>
      <c r="I1232" s="33" t="n"/>
      <c r="J1232" s="33">
        <f>IF(I1232="", "", I1232*$F1232)</f>
        <v/>
      </c>
      <c r="K1232" s="33" t="n"/>
      <c r="L1232" s="33">
        <f>IF(K1232="", "", K1232*$F1232)</f>
        <v/>
      </c>
      <c r="M1232" s="30">
        <f>IF(OR(H1232="",H1232=0),"",IF(K1232="",IF(J1232="","",J1232/H1232),L1232/H1232))</f>
        <v/>
      </c>
    </row>
    <row r="1233" ht="13.35" customHeight="1" s="162">
      <c r="B1233" s="307" t="n"/>
      <c r="C1233" s="307" t="n"/>
      <c r="E1233" s="307" t="n"/>
      <c r="F1233" s="32" t="n"/>
      <c r="G1233" s="33">
        <f>IF(F1233="", "", H1233/F1233)</f>
        <v/>
      </c>
      <c r="H1233" s="33" t="n"/>
      <c r="I1233" s="33" t="n"/>
      <c r="J1233" s="33">
        <f>IF(I1233="", "", I1233*$F1233)</f>
        <v/>
      </c>
      <c r="K1233" s="33" t="n"/>
      <c r="L1233" s="33">
        <f>IF(K1233="", "", K1233*$F1233)</f>
        <v/>
      </c>
      <c r="M1233" s="30">
        <f>IF(OR(H1233="",H1233=0),"",IF(K1233="",IF(J1233="","",J1233/H1233),L1233/H1233))</f>
        <v/>
      </c>
    </row>
    <row r="1234" ht="13.35" customHeight="1" s="162">
      <c r="B1234" s="307" t="n"/>
      <c r="C1234" s="307" t="n"/>
      <c r="E1234" s="307" t="n"/>
      <c r="F1234" s="32" t="n"/>
      <c r="G1234" s="33">
        <f>IF(F1234="", "", H1234/F1234)</f>
        <v/>
      </c>
      <c r="H1234" s="33" t="n"/>
      <c r="I1234" s="33" t="n"/>
      <c r="J1234" s="33">
        <f>IF(I1234="", "", I1234*$F1234)</f>
        <v/>
      </c>
      <c r="K1234" s="33" t="n"/>
      <c r="L1234" s="33">
        <f>IF(K1234="", "", K1234*$F1234)</f>
        <v/>
      </c>
      <c r="M1234" s="30">
        <f>IF(OR(H1234="",H1234=0),"",IF(K1234="",IF(J1234="","",J1234/H1234),L1234/H1234))</f>
        <v/>
      </c>
    </row>
    <row r="1235" ht="13.35" customHeight="1" s="162">
      <c r="B1235" s="307" t="n"/>
      <c r="C1235" s="307" t="n"/>
      <c r="E1235" s="307" t="n"/>
      <c r="F1235" s="32" t="n"/>
      <c r="G1235" s="33">
        <f>IF(F1235="", "", H1235/F1235)</f>
        <v/>
      </c>
      <c r="H1235" s="33" t="n"/>
      <c r="I1235" s="33" t="n"/>
      <c r="J1235" s="33">
        <f>IF(I1235="", "", I1235*$F1235)</f>
        <v/>
      </c>
      <c r="K1235" s="33" t="n"/>
      <c r="L1235" s="33">
        <f>IF(K1235="", "", K1235*$F1235)</f>
        <v/>
      </c>
      <c r="M1235" s="30">
        <f>IF(OR(H1235="",H1235=0),"",IF(K1235="",IF(J1235="","",J1235/H1235),L1235/H1235))</f>
        <v/>
      </c>
    </row>
    <row r="1236" ht="13.35" customHeight="1" s="162">
      <c r="B1236" s="307" t="n"/>
      <c r="C1236" s="307" t="n"/>
      <c r="E1236" s="307" t="n"/>
      <c r="F1236" s="32" t="n"/>
      <c r="G1236" s="33">
        <f>IF(F1236="", "", H1236/F1236)</f>
        <v/>
      </c>
      <c r="H1236" s="33" t="n"/>
      <c r="I1236" s="33" t="n"/>
      <c r="J1236" s="33">
        <f>IF(I1236="", "", I1236*$F1236)</f>
        <v/>
      </c>
      <c r="K1236" s="33" t="n"/>
      <c r="L1236" s="33">
        <f>IF(K1236="", "", K1236*$F1236)</f>
        <v/>
      </c>
      <c r="M1236" s="30">
        <f>IF(OR(H1236="",H1236=0),"",IF(K1236="",IF(J1236="","",J1236/H1236),L1236/H1236))</f>
        <v/>
      </c>
    </row>
    <row r="1237" ht="13.35" customHeight="1" s="162">
      <c r="B1237" s="307" t="n"/>
      <c r="C1237" s="307" t="n"/>
      <c r="E1237" s="307" t="n"/>
      <c r="F1237" s="32" t="n"/>
      <c r="G1237" s="33">
        <f>IF(F1237="", "", H1237/F1237)</f>
        <v/>
      </c>
      <c r="H1237" s="33" t="n"/>
      <c r="I1237" s="33" t="n"/>
      <c r="J1237" s="33">
        <f>IF(I1237="", "", I1237*$F1237)</f>
        <v/>
      </c>
      <c r="K1237" s="33" t="n"/>
      <c r="L1237" s="33">
        <f>IF(K1237="", "", K1237*$F1237)</f>
        <v/>
      </c>
      <c r="M1237" s="30">
        <f>IF(OR(H1237="",H1237=0),"",IF(K1237="",IF(J1237="","",J1237/H1237),L1237/H1237))</f>
        <v/>
      </c>
    </row>
    <row r="1238" ht="13.35" customHeight="1" s="162">
      <c r="B1238" s="42" t="n"/>
      <c r="C1238" s="231" t="inlineStr">
        <is>
          <t>Subtotal (this page)</t>
        </is>
      </c>
      <c r="D1238" s="159" t="n"/>
      <c r="E1238" s="42" t="n"/>
      <c r="F1238" s="42" t="n"/>
      <c r="G1238" s="43" t="n"/>
      <c r="H1238" s="43">
        <f>IF(SUM(H1204:H1237)=0,"",SUM(H1204:H1237))</f>
        <v/>
      </c>
      <c r="I1238" s="43" t="n"/>
      <c r="J1238" s="43">
        <f>IF(SUM(J1204:J1237)=0,"",SUM(J1204:J1237))</f>
        <v/>
      </c>
      <c r="K1238" s="43" t="n"/>
      <c r="L1238" s="43">
        <f>IF(SUM(L1204:L1237)=0,"",SUM(L1204:L1237))</f>
        <v/>
      </c>
      <c r="M1238" s="35">
        <f>IF(OR(H1238="",H1238=0),"",IF(L1238="",IF(J1238="","",J1238/H1238),L1238/H1238))</f>
        <v/>
      </c>
    </row>
    <row r="1239" ht="13.35" customHeight="1" s="162">
      <c r="B1239" s="188" t="inlineStr">
        <is>
          <t>Return Air Inlets (cont.)</t>
        </is>
      </c>
      <c r="C1239" s="174" t="n"/>
      <c r="D1239" s="174" t="n"/>
      <c r="E1239" s="174" t="n"/>
      <c r="F1239" s="173" t="n"/>
      <c r="G1239" s="233" t="inlineStr">
        <is>
          <t>Design VEL</t>
        </is>
      </c>
      <c r="H1239" s="194" t="inlineStr">
        <is>
          <t>Design CFM</t>
        </is>
      </c>
      <c r="I1239" s="188" t="inlineStr">
        <is>
          <t>Initial</t>
        </is>
      </c>
      <c r="J1239" s="173" t="n"/>
      <c r="K1239" s="188" t="inlineStr">
        <is>
          <t>Final</t>
        </is>
      </c>
      <c r="L1239" s="173" t="n"/>
      <c r="M1239" s="188" t="inlineStr">
        <is>
          <t>%</t>
        </is>
      </c>
    </row>
    <row r="1240" ht="13.35" customHeight="1" s="162">
      <c r="B1240" s="153" t="inlineStr">
        <is>
          <t>No.</t>
        </is>
      </c>
      <c r="C1240" s="188" t="inlineStr">
        <is>
          <t>Area Served</t>
        </is>
      </c>
      <c r="D1240" s="188" t="inlineStr">
        <is>
          <t>Type</t>
        </is>
      </c>
      <c r="E1240" s="188" t="inlineStr">
        <is>
          <t>Size</t>
        </is>
      </c>
      <c r="F1240" s="188" t="inlineStr">
        <is>
          <t>Ak</t>
        </is>
      </c>
      <c r="G1240" s="440" t="n"/>
      <c r="H1240" s="440" t="n"/>
      <c r="I1240" s="188" t="inlineStr">
        <is>
          <t>VEL</t>
        </is>
      </c>
      <c r="J1240" s="188" t="inlineStr">
        <is>
          <t>CFM</t>
        </is>
      </c>
      <c r="K1240" s="188" t="inlineStr">
        <is>
          <t>VEL</t>
        </is>
      </c>
      <c r="L1240" s="188" t="inlineStr">
        <is>
          <t>CFM</t>
        </is>
      </c>
      <c r="M1240" s="440" t="n"/>
    </row>
    <row r="1241" ht="13.35" customHeight="1" s="162">
      <c r="B1241" s="31" t="n"/>
      <c r="C1241" s="31" t="n"/>
      <c r="E1241" s="31" t="n"/>
      <c r="F1241" s="32" t="n"/>
      <c r="G1241" s="33">
        <f>IF(F1241="", "", H1241/F1241)</f>
        <v/>
      </c>
      <c r="H1241" s="33" t="n"/>
      <c r="I1241" s="33" t="n"/>
      <c r="J1241" s="33">
        <f>IF(I1241="", "", I1241*$F1241)</f>
        <v/>
      </c>
      <c r="K1241" s="33" t="n"/>
      <c r="L1241" s="33">
        <f>IF(K1241="", "", K1241*$F1241)</f>
        <v/>
      </c>
      <c r="M1241" s="30">
        <f>IF(OR(H1241="",H1241=0),"",IF(K1241="",IF(J1241="","",J1241/H1241),L1241/H1241))</f>
        <v/>
      </c>
    </row>
    <row r="1242" ht="13.35" customHeight="1" s="162">
      <c r="B1242" s="31" t="n"/>
      <c r="C1242" s="31" t="n"/>
      <c r="E1242" s="31" t="n"/>
      <c r="F1242" s="32" t="n"/>
      <c r="G1242" s="33">
        <f>IF(F1242="", "", H1242/F1242)</f>
        <v/>
      </c>
      <c r="H1242" s="33" t="n"/>
      <c r="I1242" s="33" t="n"/>
      <c r="J1242" s="33">
        <f>IF(I1242="", "", I1242*$F1242)</f>
        <v/>
      </c>
      <c r="K1242" s="33" t="n"/>
      <c r="L1242" s="33">
        <f>IF(K1242="", "", K1242*$F1242)</f>
        <v/>
      </c>
      <c r="M1242" s="30">
        <f>IF(OR(H1242="",H1242=0),"",IF(K1242="",IF(J1242="","",J1242/H1242),L1242/H1242))</f>
        <v/>
      </c>
    </row>
    <row r="1243" ht="13.35" customHeight="1" s="162">
      <c r="B1243" s="31" t="n"/>
      <c r="C1243" s="31" t="n"/>
      <c r="E1243" s="31" t="n"/>
      <c r="F1243" s="32" t="n"/>
      <c r="G1243" s="33">
        <f>IF(F1243="", "", H1243/F1243)</f>
        <v/>
      </c>
      <c r="H1243" s="33" t="n"/>
      <c r="I1243" s="33" t="n"/>
      <c r="J1243" s="33">
        <f>IF(I1243="", "", I1243*$F1243)</f>
        <v/>
      </c>
      <c r="K1243" s="33" t="n"/>
      <c r="L1243" s="33">
        <f>IF(K1243="", "", K1243*$F1243)</f>
        <v/>
      </c>
      <c r="M1243" s="30">
        <f>IF(OR(H1243="",H1243=0),"",IF(K1243="",IF(J1243="","",J1243/H1243),L1243/H1243))</f>
        <v/>
      </c>
    </row>
    <row r="1244" ht="13.35" customHeight="1" s="162">
      <c r="B1244" s="31" t="n"/>
      <c r="C1244" s="31" t="n"/>
      <c r="E1244" s="31" t="n"/>
      <c r="F1244" s="32" t="n"/>
      <c r="G1244" s="33">
        <f>IF(F1244="", "", H1244/F1244)</f>
        <v/>
      </c>
      <c r="H1244" s="33" t="n"/>
      <c r="I1244" s="33" t="n"/>
      <c r="J1244" s="33">
        <f>IF(I1244="", "", I1244*$F1244)</f>
        <v/>
      </c>
      <c r="K1244" s="33" t="n"/>
      <c r="L1244" s="33">
        <f>IF(K1244="", "", K1244*$F1244)</f>
        <v/>
      </c>
      <c r="M1244" s="30">
        <f>IF(OR(H1244="",H1244=0),"",IF(K1244="",IF(J1244="","",J1244/H1244),L1244/H1244))</f>
        <v/>
      </c>
    </row>
    <row r="1245" ht="13.35" customHeight="1" s="162">
      <c r="B1245" s="42" t="n"/>
      <c r="C1245" s="231" t="inlineStr">
        <is>
          <t>Subtotal (this page)</t>
        </is>
      </c>
      <c r="D1245" s="159" t="n"/>
      <c r="E1245" s="42" t="n"/>
      <c r="F1245" s="42" t="n"/>
      <c r="G1245" s="43" t="n"/>
      <c r="H1245" s="43">
        <f>IF(SUM(H1241:H1244)=0,"",SUM(H1241:H1244))</f>
        <v/>
      </c>
      <c r="I1245" s="42" t="n"/>
      <c r="J1245" s="43">
        <f>IF(SUM(J1241:J1244)=0,"",SUM(J1241:J1244))</f>
        <v/>
      </c>
      <c r="K1245" s="42" t="n"/>
      <c r="L1245" s="43">
        <f>IF(SUM(L1241:L1244)=0,"",SUM(L1241:L1244))</f>
        <v/>
      </c>
      <c r="M1245" s="35">
        <f>IF(OR(H1245="",H1245=0),"",IF(L1245="",IF(J1245="","",J1245/H1245),L1245/H1245))</f>
        <v/>
      </c>
    </row>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Entry}'!B19="","",'{Equipment Data Entry}'!B19)</f>
        <v/>
      </c>
      <c r="E1252" s="418" t="n"/>
      <c r="F1252" s="403" t="n"/>
      <c r="G1252" s="200" t="inlineStr">
        <is>
          <t>Service</t>
        </is>
      </c>
      <c r="H1252" s="403" t="n"/>
      <c r="I1252" s="210">
        <f>IF('{Equipment Data Entry}'!C19="","",'{Equipment Data Entry}'!C19)</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25" t="inlineStr">
        <is>
          <t>Drive Type:</t>
        </is>
      </c>
      <c r="D1254" s="426" t="n"/>
      <c r="E1254" s="425" t="inlineStr">
        <is>
          <t>Rotation – Design:</t>
        </is>
      </c>
      <c r="G1254" s="426" t="n"/>
      <c r="I1254" s="425" t="inlineStr">
        <is>
          <t>Actual:</t>
        </is>
      </c>
      <c r="J1254" s="426" t="n"/>
      <c r="K1254" s="425" t="inlineStr">
        <is>
          <t>Shv Bore M/F:</t>
        </is>
      </c>
      <c r="M1254" s="426"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1" t="n"/>
      <c r="M1255" s="283" t="n"/>
    </row>
    <row r="1256" ht="13.35" customHeight="1" s="162">
      <c r="B1256" s="199" t="inlineStr">
        <is>
          <t>Manufacturer</t>
        </is>
      </c>
      <c r="C1256" s="401" t="n"/>
      <c r="D1256" s="204">
        <f>IF('{Equipment Data Entry}'!E19="","",'{Equipment Data Entry}'!E19)</f>
        <v/>
      </c>
      <c r="E1256" s="400" t="n"/>
      <c r="F1256" s="400" t="n"/>
      <c r="G1256" s="401" t="n"/>
      <c r="I1256" s="199" t="inlineStr">
        <is>
          <t>Design Criteria</t>
        </is>
      </c>
      <c r="J1256" s="401" t="n"/>
      <c r="K1256" s="199" t="inlineStr">
        <is>
          <t>Design</t>
        </is>
      </c>
      <c r="L1256" s="199" t="inlineStr">
        <is>
          <t>Actual</t>
        </is>
      </c>
    </row>
    <row r="1257" ht="13.35" customHeight="1" s="162">
      <c r="B1257" s="199" t="inlineStr">
        <is>
          <t>Model Number</t>
        </is>
      </c>
      <c r="C1257" s="401" t="n"/>
      <c r="D1257" s="204">
        <f>IF('{Equipment Data Entry}'!F19="","",'{Equipment Data Entry}'!F19)</f>
        <v/>
      </c>
      <c r="E1257" s="400" t="n"/>
      <c r="F1257" s="400" t="n"/>
      <c r="G1257" s="401" t="n"/>
      <c r="I1257" s="199" t="inlineStr">
        <is>
          <t>Total Airflow</t>
        </is>
      </c>
      <c r="J1257" s="401" t="n"/>
      <c r="K1257" s="24">
        <f>H1291</f>
        <v/>
      </c>
      <c r="L1257" s="24">
        <f>L1291</f>
        <v/>
      </c>
      <c r="M1257" s="22">
        <f>IF(OR(L1257="",K1257="",K1257=0),"",L1257/K1257)</f>
        <v/>
      </c>
    </row>
    <row r="1258" ht="13.35" customHeight="1" s="162">
      <c r="B1258" s="199" t="inlineStr">
        <is>
          <t>Serial Number</t>
        </is>
      </c>
      <c r="C1258" s="401" t="n"/>
      <c r="D1258" s="204" t="n"/>
      <c r="E1258" s="400" t="n"/>
      <c r="F1258" s="400" t="n"/>
      <c r="G1258" s="401" t="n"/>
      <c r="I1258" s="199" t="inlineStr">
        <is>
          <t>Outside Airflow</t>
        </is>
      </c>
      <c r="J1258" s="401" t="n"/>
      <c r="K1258" s="24">
        <f>IF(N(H1299)=0,"",H1299)</f>
        <v/>
      </c>
      <c r="L1258" s="24">
        <f>L1299</f>
        <v/>
      </c>
      <c r="M1258" s="22">
        <f>IF(OR(L1258="",K1258="",K1258=0),"",L1258/K1258)</f>
        <v/>
      </c>
    </row>
    <row r="1259" ht="13.35" customHeight="1" s="162">
      <c r="B1259" s="199" t="inlineStr">
        <is>
          <t>Area Served</t>
        </is>
      </c>
      <c r="C1259" s="401" t="n"/>
      <c r="D1259" s="204">
        <f>I1252</f>
        <v/>
      </c>
      <c r="E1259" s="400" t="n"/>
      <c r="F1259" s="400" t="n"/>
      <c r="G1259" s="401" t="n"/>
      <c r="I1259" s="199" t="inlineStr">
        <is>
          <t>Return Airflow</t>
        </is>
      </c>
      <c r="J1259" s="401" t="n"/>
      <c r="K1259" s="24">
        <f>IF(K1257="","",K1257-N(K1258))</f>
        <v/>
      </c>
      <c r="L1259" s="24">
        <f>IF(L1257="","",L1257-N(L1258))</f>
        <v/>
      </c>
    </row>
    <row r="1260" ht="13.35" customHeight="1" s="162">
      <c r="B1260" s="199" t="inlineStr">
        <is>
          <t>Location</t>
        </is>
      </c>
      <c r="C1260" s="401" t="n"/>
      <c r="D1260" s="204">
        <f>IF('{Equipment Data Entry}'!D19="","",'{Equipment Data Entry}'!D19)</f>
        <v/>
      </c>
      <c r="E1260" s="400" t="n"/>
      <c r="F1260" s="400" t="n"/>
      <c r="G1260" s="401" t="n"/>
      <c r="I1260" s="199" t="inlineStr">
        <is>
          <t>Unit ESP</t>
        </is>
      </c>
      <c r="J1260" s="401" t="n"/>
      <c r="K1260" s="71">
        <f>IF('{Equipment Data Entry}'!H19="","",'{Equipment Data Entry}'!H19)</f>
        <v/>
      </c>
      <c r="L1260" s="29">
        <f>F1273</f>
        <v/>
      </c>
    </row>
    <row r="1261" ht="13.35" customHeight="1" s="162">
      <c r="I1261" s="199" t="inlineStr">
        <is>
          <t>Fan RPMs</t>
        </is>
      </c>
      <c r="J1261" s="401" t="n"/>
      <c r="K1261" s="24">
        <f>IF('{Equipment Data Entry}'!I19="","",'{Equipment Data Entry}'!I19)</f>
        <v/>
      </c>
      <c r="L1261" s="24">
        <f>IF(L1270="","",L1270)</f>
        <v/>
      </c>
    </row>
    <row r="1262" ht="13.35" customHeight="1" s="162">
      <c r="B1262" s="200" t="inlineStr">
        <is>
          <t>Motor Data</t>
        </is>
      </c>
      <c r="C1262" s="400" t="n"/>
      <c r="D1262" s="400" t="n"/>
      <c r="E1262" s="400" t="n"/>
      <c r="F1262" s="400" t="n"/>
      <c r="G1262" s="401" t="n"/>
      <c r="I1262" s="199" t="inlineStr">
        <is>
          <t>Filter Type/Size/Qty</t>
        </is>
      </c>
      <c r="J1262" s="400" t="n"/>
      <c r="K1262" s="401" t="n"/>
      <c r="L1262" s="24" t="n"/>
      <c r="M1262" s="401" t="n"/>
    </row>
    <row r="1263" ht="13.35" customHeight="1" s="162">
      <c r="B1263" s="199" t="inlineStr">
        <is>
          <t>Manufacturer</t>
        </is>
      </c>
      <c r="C1263" s="401" t="n"/>
      <c r="D1263" s="203" t="n"/>
      <c r="E1263" s="400" t="n"/>
      <c r="F1263" s="400" t="n"/>
      <c r="G1263" s="401" t="n"/>
      <c r="I1263" s="200" t="inlineStr">
        <is>
          <t>Drive Data</t>
        </is>
      </c>
      <c r="J1263" s="400" t="n"/>
      <c r="K1263" s="400" t="n"/>
      <c r="L1263" s="401" t="n"/>
    </row>
    <row r="1264" ht="13.35" customHeight="1" s="162">
      <c r="B1264" s="199" t="inlineStr">
        <is>
          <t>Horsepower</t>
        </is>
      </c>
      <c r="C1264" s="401" t="n"/>
      <c r="D1264" s="28">
        <f>IF('{Equipment Data Entry}'!G19="","",'{Equipment Data Entry}'!G19)</f>
        <v/>
      </c>
      <c r="E1264" s="21" t="inlineStr">
        <is>
          <t>RPM</t>
        </is>
      </c>
      <c r="F1264" s="24" t="n"/>
      <c r="G1264" s="199" t="inlineStr">
        <is>
          <t>SF</t>
        </is>
      </c>
      <c r="I1264" s="199" t="inlineStr">
        <is>
          <t>Motor Shv OD/Bore/PD</t>
        </is>
      </c>
      <c r="J1264" s="400" t="n"/>
      <c r="K1264" s="401" t="n"/>
      <c r="L1264">
        <f>IF('{Equipment Data Entry}'!J19="","",'{Equipment Data Entry}'!J19)</f>
        <v/>
      </c>
    </row>
    <row r="1265" ht="13.35" customHeight="1" s="162">
      <c r="B1265" s="198">
        <f>IF('{Equipment Data Entry}'!N19="","",'{Equipment Data Entry}'!N19)</f>
        <v/>
      </c>
      <c r="C1265" s="198">
        <f>IF('{Equipment Data Entry}'!O19="","",'{Equipment Data Entry}'!O19)</f>
        <v/>
      </c>
      <c r="D1265" s="21" t="inlineStr">
        <is>
          <t>FLA</t>
        </is>
      </c>
      <c r="E1265" s="25" t="n"/>
      <c r="F1265" s="21" t="inlineStr">
        <is>
          <t>Frame</t>
        </is>
      </c>
      <c r="G1265" s="208" t="n"/>
      <c r="I1265" s="199" t="inlineStr">
        <is>
          <t>Fan Sheave OD/Bore</t>
        </is>
      </c>
      <c r="J1265" s="400" t="n"/>
      <c r="K1265" s="401" t="n"/>
      <c r="L1265">
        <f>IF('{Equipment Data Entry}'!K19="","",'{Equipment Data Entry}'!K19)</f>
        <v/>
      </c>
    </row>
    <row r="1266" ht="13.35" customHeight="1" s="162">
      <c r="B1266" s="199" t="inlineStr">
        <is>
          <t>Corrected FLA</t>
        </is>
      </c>
      <c r="C1266" s="401" t="n"/>
      <c r="D1266" s="27">
        <f>IF(OR(E1267="",E1265="",B1265=""),"",B1265/AVERAGE(E1267:G1267)*E1265)</f>
        <v/>
      </c>
      <c r="E1266" s="199" t="inlineStr">
        <is>
          <t>Estimated BHP</t>
        </is>
      </c>
      <c r="F1266" s="401" t="n"/>
      <c r="G1266" s="27">
        <f>IF(OR(COUNT(E1267:G1267)=0,COUNT(E1268:G1268)=0),"",IF(C1265="1-phase", ((0.8*0.9*E1267*E1268)/746), AVERAGE(E1267,F1267,G1267)*AVERAGE(E1268,F1268,G1268)*0.8*0.9*1.732/746))</f>
        <v/>
      </c>
      <c r="I1266" s="199" t="inlineStr">
        <is>
          <t>Belt(s)</t>
        </is>
      </c>
      <c r="J1266" s="208">
        <f>IF('{Equipment Data Entry}'!L19="","",'{Equipment Data Entry}'!L19)</f>
        <v/>
      </c>
      <c r="K1266" s="199" t="inlineStr">
        <is>
          <t>C to C</t>
        </is>
      </c>
      <c r="L1266" s="64">
        <f>IF('{Equipment Data Entry}'!M19="","",'{Equipment Data Entry}'!M19)</f>
        <v/>
      </c>
    </row>
    <row r="1267" ht="13.35" customHeight="1" s="162">
      <c r="B1267" s="199" t="inlineStr">
        <is>
          <t>Measured Voltage</t>
        </is>
      </c>
      <c r="C1267" s="400" t="n"/>
      <c r="D1267" s="401" t="n"/>
      <c r="E1267" s="24" t="n"/>
      <c r="F1267" s="24" t="n"/>
      <c r="G1267" s="24" t="n"/>
      <c r="I1267" s="199" t="inlineStr">
        <is>
          <t>Final Settings</t>
        </is>
      </c>
      <c r="J1267" s="400" t="n"/>
      <c r="K1267" s="401" t="n"/>
      <c r="L1267" s="24" t="n"/>
      <c r="M1267" s="401" t="n"/>
    </row>
    <row r="1268" ht="13.35" customHeight="1" s="162">
      <c r="B1268" s="199" t="inlineStr">
        <is>
          <t>Measured Amperage</t>
        </is>
      </c>
      <c r="C1268" s="400" t="n"/>
      <c r="D1268" s="401" t="n"/>
      <c r="E1268" s="25" t="n"/>
      <c r="F1268" s="25" t="n"/>
      <c r="G1268" s="25" t="n"/>
      <c r="I1268" s="205" t="inlineStr">
        <is>
          <t>RPM Data</t>
        </is>
      </c>
      <c r="J1268" s="401" t="n"/>
      <c r="K1268" s="205" t="inlineStr">
        <is>
          <t>Initial</t>
        </is>
      </c>
      <c r="L1268" s="205" t="inlineStr">
        <is>
          <t>Final</t>
        </is>
      </c>
    </row>
    <row r="1269" ht="13.35" customHeight="1" s="162">
      <c r="I1269" s="199" t="inlineStr">
        <is>
          <t>Motor RPM</t>
        </is>
      </c>
      <c r="J1269" s="401" t="n"/>
      <c r="K1269" s="24" t="n"/>
      <c r="L1269" s="24" t="n"/>
    </row>
    <row r="1270" ht="13.35" customHeight="1" s="162">
      <c r="B1270" s="200" t="inlineStr">
        <is>
          <t xml:space="preserve">Static Pressures Profile </t>
        </is>
      </c>
      <c r="C1270" s="400" t="n"/>
      <c r="D1270" s="400" t="n"/>
      <c r="E1270" s="400" t="n"/>
      <c r="F1270" s="400" t="n"/>
      <c r="G1270" s="401" t="n"/>
      <c r="I1270" s="199" t="inlineStr">
        <is>
          <t>Fan RPM</t>
        </is>
      </c>
      <c r="J1270" s="401" t="n"/>
      <c r="K1270" s="24" t="n"/>
      <c r="L1270" s="24" t="n"/>
    </row>
    <row r="1271" ht="13.35" customHeight="1" s="162">
      <c r="B1271" s="432" t="n"/>
      <c r="C1271" s="401" t="n"/>
      <c r="D1271" s="205" t="inlineStr">
        <is>
          <t>Flt/Coil</t>
        </is>
      </c>
      <c r="E1271" s="205" t="inlineStr">
        <is>
          <t>Fan</t>
        </is>
      </c>
      <c r="F1271" s="432" t="n"/>
      <c r="G1271" s="401" t="n"/>
      <c r="I1271" s="199" t="inlineStr">
        <is>
          <t>VSD Frequency</t>
        </is>
      </c>
      <c r="J1271" s="401" t="n"/>
      <c r="K1271" s="66" t="n"/>
      <c r="L1271" s="66" t="n"/>
    </row>
    <row r="1272" ht="13.35" customHeight="1" s="162">
      <c r="B1272" s="198" t="inlineStr">
        <is>
          <t>Entering</t>
        </is>
      </c>
      <c r="C1272" s="401" t="n"/>
      <c r="D1272" s="19" t="n"/>
      <c r="E1272" s="19" t="n"/>
      <c r="F1272" s="19">
        <f>IF(E1272="","",E1273-N(E1272))</f>
        <v/>
      </c>
      <c r="G1272" s="186" t="inlineStr">
        <is>
          <t>TSP</t>
        </is>
      </c>
      <c r="H1272" s="23" t="n"/>
      <c r="I1272" s="199" t="inlineStr">
        <is>
          <t>OA Damper Position</t>
        </is>
      </c>
      <c r="J1272" s="400" t="n"/>
      <c r="K1272" s="401" t="n"/>
      <c r="L1272" s="56" t="n"/>
    </row>
    <row r="1273" ht="13.35" customHeight="1" s="162">
      <c r="B1273" s="198" t="inlineStr">
        <is>
          <t>Exiting</t>
        </is>
      </c>
      <c r="C1273" s="401" t="n"/>
      <c r="D1273" s="55">
        <f>IF(E1272="", "", E1272)</f>
        <v/>
      </c>
      <c r="E1273" s="19" t="n"/>
      <c r="F1273" s="19">
        <f>IF(E1273="","",E1273-N(D1272))</f>
        <v/>
      </c>
      <c r="G1273" s="186" t="inlineStr">
        <is>
          <t>ESP</t>
        </is>
      </c>
      <c r="H1273" s="23" t="n"/>
    </row>
    <row r="1274" ht="13.35" customHeight="1" s="162">
      <c r="B1274" s="437" t="inlineStr">
        <is>
          <t>Instrument:</t>
        </is>
      </c>
      <c r="C1274" s="13" t="n"/>
      <c r="D1274" s="490" t="n"/>
      <c r="E1274" s="491" t="n"/>
      <c r="F1274" s="491" t="n"/>
      <c r="G1274" s="437" t="inlineStr">
        <is>
          <t>Ak basis / notes:</t>
        </is>
      </c>
      <c r="H1274" s="13" t="n"/>
      <c r="I1274" s="492" t="n"/>
      <c r="J1274" s="491" t="n"/>
      <c r="K1274" s="491" t="n"/>
      <c r="L1274" s="491" t="n"/>
      <c r="M1274" s="491" t="n"/>
    </row>
    <row r="1275" ht="13.35" customHeight="1" s="162">
      <c r="B1275" s="188" t="inlineStr">
        <is>
          <t>Supply Air Diffuser / Outlet Airflow</t>
        </is>
      </c>
      <c r="C1275" s="174" t="n"/>
      <c r="D1275" s="174" t="n"/>
      <c r="E1275" s="174" t="n"/>
      <c r="F1275" s="173" t="n"/>
      <c r="G1275" s="233" t="inlineStr">
        <is>
          <t>Design VEL</t>
        </is>
      </c>
      <c r="H1275" s="194" t="inlineStr">
        <is>
          <t>Design CFM</t>
        </is>
      </c>
      <c r="I1275" s="188" t="inlineStr">
        <is>
          <t>Initial</t>
        </is>
      </c>
      <c r="J1275" s="173" t="n"/>
      <c r="K1275" s="188" t="inlineStr">
        <is>
          <t>Final</t>
        </is>
      </c>
      <c r="L1275" s="173" t="n"/>
      <c r="M1275" s="188" t="inlineStr">
        <is>
          <t>%</t>
        </is>
      </c>
    </row>
    <row r="1276" ht="13.35" customHeight="1" s="162">
      <c r="B1276" s="153" t="inlineStr">
        <is>
          <t>No.</t>
        </is>
      </c>
      <c r="C1276" s="188" t="inlineStr">
        <is>
          <t>Area Served</t>
        </is>
      </c>
      <c r="D1276" s="188" t="inlineStr">
        <is>
          <t>Type</t>
        </is>
      </c>
      <c r="E1276" s="188" t="inlineStr">
        <is>
          <t>Size</t>
        </is>
      </c>
      <c r="F1276" s="188" t="inlineStr">
        <is>
          <t>Ak</t>
        </is>
      </c>
      <c r="G1276" s="440" t="n"/>
      <c r="H1276" s="440" t="n"/>
      <c r="I1276" s="188" t="inlineStr">
        <is>
          <t>VEL</t>
        </is>
      </c>
      <c r="J1276" s="188" t="inlineStr">
        <is>
          <t>CFM</t>
        </is>
      </c>
      <c r="K1276" s="188" t="inlineStr">
        <is>
          <t>VEL</t>
        </is>
      </c>
      <c r="L1276" s="188" t="inlineStr">
        <is>
          <t>CFM</t>
        </is>
      </c>
      <c r="M1276" s="440" t="n"/>
    </row>
    <row r="1277" ht="13.35" customHeight="1" s="162">
      <c r="B1277" s="307" t="n"/>
      <c r="C1277" s="307" t="n"/>
      <c r="E1277" s="307" t="n"/>
      <c r="F1277" s="32" t="n"/>
      <c r="G1277" s="33">
        <f>IF(F1277="", "", H1277/F1277)</f>
        <v/>
      </c>
      <c r="H1277" s="33" t="n"/>
      <c r="I1277" s="33" t="n"/>
      <c r="J1277" s="33">
        <f>IF(I1277="", "", I1277*$F1277)</f>
        <v/>
      </c>
      <c r="K1277" s="33" t="n"/>
      <c r="L1277" s="33">
        <f>IF(K1277="", "", K1277*$F1277)</f>
        <v/>
      </c>
      <c r="M1277" s="30">
        <f>IF(OR(H1277="",H1277=0),"",IF(K1277="",IF(J1277="","",J1277/H1277),L1277/H1277))</f>
        <v/>
      </c>
    </row>
    <row r="1278" ht="13.35" customHeight="1" s="162">
      <c r="B1278" s="307" t="n"/>
      <c r="C1278" s="307" t="n"/>
      <c r="E1278" s="307" t="n"/>
      <c r="F1278" s="32" t="n"/>
      <c r="G1278" s="33">
        <f>IF(F1278="", "", H1278/F1278)</f>
        <v/>
      </c>
      <c r="H1278" s="33" t="n"/>
      <c r="I1278" s="33" t="n"/>
      <c r="J1278" s="33">
        <f>IF(I1278="", "", I1278*$F1278)</f>
        <v/>
      </c>
      <c r="K1278" s="33" t="n"/>
      <c r="L1278" s="33">
        <f>IF(K1278="", "", K1278*$F1278)</f>
        <v/>
      </c>
      <c r="M1278" s="30">
        <f>IF(OR(H1278="",H1278=0),"",IF(K1278="",IF(J1278="","",J1278/H1278),L1278/H1278))</f>
        <v/>
      </c>
    </row>
    <row r="1279" ht="13.35" customHeight="1" s="162">
      <c r="B1279" s="307" t="n"/>
      <c r="C1279" s="307" t="n"/>
      <c r="E1279" s="307" t="n"/>
      <c r="F1279" s="32" t="n"/>
      <c r="G1279" s="33">
        <f>IF(F1279="", "", H1279/F1279)</f>
        <v/>
      </c>
      <c r="H1279" s="33" t="n"/>
      <c r="I1279" s="33" t="n"/>
      <c r="J1279" s="33">
        <f>IF(I1279="", "", I1279*$F1279)</f>
        <v/>
      </c>
      <c r="K1279" s="33" t="n"/>
      <c r="L1279" s="33">
        <f>IF(K1279="", "", K1279*$F1279)</f>
        <v/>
      </c>
      <c r="M1279" s="30">
        <f>IF(OR(H1279="",H1279=0),"",IF(K1279="",IF(J1279="","",J1279/H1279),L1279/H1279))</f>
        <v/>
      </c>
    </row>
    <row r="1280" ht="13.35" customHeight="1" s="162">
      <c r="B1280" s="307" t="n"/>
      <c r="C1280" s="307" t="n"/>
      <c r="E1280" s="307" t="n"/>
      <c r="F1280" s="32" t="n"/>
      <c r="G1280" s="33">
        <f>IF(F1280="", "", H1280/F1280)</f>
        <v/>
      </c>
      <c r="H1280" s="33" t="n"/>
      <c r="I1280" s="33" t="n"/>
      <c r="J1280" s="33">
        <f>IF(I1280="", "", I1280*$F1280)</f>
        <v/>
      </c>
      <c r="K1280" s="33" t="n"/>
      <c r="L1280" s="33">
        <f>IF(K1280="", "", K1280*$F1280)</f>
        <v/>
      </c>
      <c r="M1280" s="30">
        <f>IF(OR(H1280="",H1280=0),"",IF(K1280="",IF(J1280="","",J1280/H1280),L1280/H1280))</f>
        <v/>
      </c>
    </row>
    <row r="1281" ht="13.35" customHeight="1" s="162">
      <c r="B1281" s="307" t="n"/>
      <c r="C1281" s="307" t="n"/>
      <c r="E1281" s="307" t="n"/>
      <c r="F1281" s="32" t="n"/>
      <c r="G1281" s="33">
        <f>IF(F1281="", "", H1281/F1281)</f>
        <v/>
      </c>
      <c r="H1281" s="33" t="n"/>
      <c r="I1281" s="33" t="n"/>
      <c r="J1281" s="33">
        <f>IF(I1281="", "", I1281*$F1281)</f>
        <v/>
      </c>
      <c r="K1281" s="33" t="n"/>
      <c r="L1281" s="33">
        <f>IF(K1281="", "", K1281*$F1281)</f>
        <v/>
      </c>
      <c r="M1281" s="30">
        <f>IF(OR(H1281="",H1281=0),"",IF(K1281="",IF(J1281="","",J1281/H1281),L1281/H1281))</f>
        <v/>
      </c>
    </row>
    <row r="1282" ht="13.35" customHeight="1" s="162">
      <c r="B1282" s="307" t="n"/>
      <c r="C1282" s="307" t="n"/>
      <c r="E1282" s="307" t="n"/>
      <c r="F1282" s="32" t="n"/>
      <c r="G1282" s="33">
        <f>IF(F1282="", "", H1282/F1282)</f>
        <v/>
      </c>
      <c r="H1282" s="33" t="n"/>
      <c r="I1282" s="33" t="n"/>
      <c r="J1282" s="33">
        <f>IF(I1282="", "", I1282*$F1282)</f>
        <v/>
      </c>
      <c r="K1282" s="33" t="n"/>
      <c r="L1282" s="33">
        <f>IF(K1282="", "", K1282*$F1282)</f>
        <v/>
      </c>
      <c r="M1282" s="30">
        <f>IF(OR(H1282="",H1282=0),"",IF(K1282="",IF(J1282="","",J1282/H1282),L1282/H1282))</f>
        <v/>
      </c>
    </row>
    <row r="1283" ht="13.35" customHeight="1" s="162">
      <c r="B1283" s="307" t="n"/>
      <c r="C1283" s="307" t="n"/>
      <c r="E1283" s="307" t="n"/>
      <c r="F1283" s="32" t="n"/>
      <c r="G1283" s="33">
        <f>IF(F1283="", "", H1283/F1283)</f>
        <v/>
      </c>
      <c r="H1283" s="33" t="n"/>
      <c r="I1283" s="33" t="n"/>
      <c r="J1283" s="33">
        <f>IF(I1283="", "", I1283*$F1283)</f>
        <v/>
      </c>
      <c r="K1283" s="33" t="n"/>
      <c r="L1283" s="33">
        <f>IF(K1283="", "", K1283*$F1283)</f>
        <v/>
      </c>
      <c r="M1283" s="30">
        <f>IF(OR(H1283="",H1283=0),"",IF(K1283="",IF(J1283="","",J1283/H1283),L1283/H1283))</f>
        <v/>
      </c>
    </row>
    <row r="1284" ht="13.35" customHeight="1" s="162">
      <c r="B1284" s="307" t="n"/>
      <c r="C1284" s="307" t="n"/>
      <c r="E1284" s="307" t="n"/>
      <c r="F1284" s="32" t="n"/>
      <c r="G1284" s="33">
        <f>IF(F1284="", "", H1284/F1284)</f>
        <v/>
      </c>
      <c r="H1284" s="33" t="n"/>
      <c r="I1284" s="33" t="n"/>
      <c r="J1284" s="33">
        <f>IF(I1284="", "", I1284*$F1284)</f>
        <v/>
      </c>
      <c r="K1284" s="33" t="n"/>
      <c r="L1284" s="33">
        <f>IF(K1284="", "", K1284*$F1284)</f>
        <v/>
      </c>
      <c r="M1284" s="30">
        <f>IF(OR(H1284="",H1284=0),"",IF(K1284="",IF(J1284="","",J1284/H1284),L1284/H1284))</f>
        <v/>
      </c>
    </row>
    <row r="1285" ht="13.35" customHeight="1" s="162">
      <c r="B1285" s="307" t="n"/>
      <c r="C1285" s="307" t="n"/>
      <c r="E1285" s="307" t="n"/>
      <c r="F1285" s="32" t="n"/>
      <c r="G1285" s="33">
        <f>IF(F1285="", "", H1285/F1285)</f>
        <v/>
      </c>
      <c r="H1285" s="33" t="n"/>
      <c r="I1285" s="33" t="n"/>
      <c r="J1285" s="33">
        <f>IF(I1285="", "", I1285*$F1285)</f>
        <v/>
      </c>
      <c r="K1285" s="33" t="n"/>
      <c r="L1285" s="33">
        <f>IF(K1285="", "", K1285*$F1285)</f>
        <v/>
      </c>
      <c r="M1285" s="30">
        <f>IF(OR(H1285="",H1285=0),"",IF(K1285="",IF(J1285="","",J1285/H1285),L1285/H1285))</f>
        <v/>
      </c>
    </row>
    <row r="1286" ht="13.35" customHeight="1" s="162">
      <c r="B1286" s="307" t="n"/>
      <c r="C1286" s="307" t="n"/>
      <c r="E1286" s="307" t="n"/>
      <c r="F1286" s="32" t="n"/>
      <c r="G1286" s="33">
        <f>IF(F1286="", "", H1286/F1286)</f>
        <v/>
      </c>
      <c r="H1286" s="33" t="n"/>
      <c r="I1286" s="33" t="n"/>
      <c r="J1286" s="33">
        <f>IF(I1286="", "", I1286*$F1286)</f>
        <v/>
      </c>
      <c r="K1286" s="33" t="n"/>
      <c r="L1286" s="33">
        <f>IF(K1286="", "", K1286*$F1286)</f>
        <v/>
      </c>
      <c r="M1286" s="30">
        <f>IF(OR(H1286="",H1286=0),"",IF(K1286="",IF(J1286="","",J1286/H1286),L1286/H1286))</f>
        <v/>
      </c>
    </row>
    <row r="1287" ht="13.35" customHeight="1" s="162">
      <c r="B1287" s="307" t="n"/>
      <c r="C1287" s="307" t="n"/>
      <c r="E1287" s="307" t="n"/>
      <c r="F1287" s="32" t="n"/>
      <c r="G1287" s="33">
        <f>IF(F1287="", "", H1287/F1287)</f>
        <v/>
      </c>
      <c r="H1287" s="33" t="n"/>
      <c r="I1287" s="33" t="n"/>
      <c r="J1287" s="33">
        <f>IF(I1287="", "", I1287*$F1287)</f>
        <v/>
      </c>
      <c r="K1287" s="33" t="n"/>
      <c r="L1287" s="33">
        <f>IF(K1287="", "", K1287*$F1287)</f>
        <v/>
      </c>
      <c r="M1287" s="30">
        <f>IF(OR(H1287="",H1287=0),"",IF(K1287="",IF(J1287="","",J1287/H1287),L1287/H1287))</f>
        <v/>
      </c>
    </row>
    <row r="1288" ht="13.35" customHeight="1" s="162">
      <c r="B1288" s="307" t="n"/>
      <c r="C1288" s="307" t="n"/>
      <c r="E1288" s="307" t="n"/>
      <c r="F1288" s="32" t="n"/>
      <c r="G1288" s="33">
        <f>IF(F1288="", "", H1288/F1288)</f>
        <v/>
      </c>
      <c r="H1288" s="33" t="n"/>
      <c r="I1288" s="33" t="n"/>
      <c r="J1288" s="33">
        <f>IF(I1288="", "", I1288*$F1288)</f>
        <v/>
      </c>
      <c r="K1288" s="33" t="n"/>
      <c r="L1288" s="33">
        <f>IF(K1288="", "", K1288*$F1288)</f>
        <v/>
      </c>
      <c r="M1288" s="30">
        <f>IF(OR(H1288="",H1288=0),"",IF(K1288="",IF(J1288="","",J1288/H1288),L1288/H1288))</f>
        <v/>
      </c>
    </row>
    <row r="1289" ht="13.35" customHeight="1" s="162">
      <c r="B1289" s="307" t="n"/>
      <c r="C1289" s="307" t="n"/>
      <c r="E1289" s="307" t="n"/>
      <c r="F1289" s="32" t="n"/>
      <c r="G1289" s="33">
        <f>IF(F1289="", "", H1289/F1289)</f>
        <v/>
      </c>
      <c r="H1289" s="33" t="n"/>
      <c r="I1289" s="33" t="n"/>
      <c r="J1289" s="33">
        <f>IF(I1289="", "", I1289*$F1289)</f>
        <v/>
      </c>
      <c r="K1289" s="33" t="n"/>
      <c r="L1289" s="33">
        <f>IF(K1289="", "", K1289*$F1289)</f>
        <v/>
      </c>
      <c r="M1289" s="30">
        <f>IF(OR(H1289="",H1289=0),"",IF(K1289="",IF(J1289="","",J1289/H1289),L1289/H1289))</f>
        <v/>
      </c>
    </row>
    <row r="1290" ht="13.35" customHeight="1" s="162">
      <c r="B1290" s="307" t="n"/>
      <c r="C1290" s="307" t="n"/>
      <c r="E1290" s="307" t="n"/>
      <c r="F1290" s="32" t="n"/>
      <c r="G1290" s="33">
        <f>IF(F1290="", "", H1290/F1290)</f>
        <v/>
      </c>
      <c r="H1290" s="33" t="n"/>
      <c r="I1290" s="33" t="n"/>
      <c r="J1290" s="33">
        <f>IF(I1290="", "", I1290*$F1290)</f>
        <v/>
      </c>
      <c r="K1290" s="33" t="n"/>
      <c r="L1290" s="33">
        <f>IF(K1290="", "", K1290*$F1290)</f>
        <v/>
      </c>
      <c r="M1290" s="30">
        <f>IF(OR(H1290="",H1290=0),"",IF(K1290="",IF(J1290="","",J1290/H1290),L1290/H1290))</f>
        <v/>
      </c>
    </row>
    <row r="1291" ht="13.35" customHeight="1" s="162">
      <c r="B1291" s="42" t="n"/>
      <c r="C1291" s="231" t="inlineStr">
        <is>
          <t>Total</t>
        </is>
      </c>
      <c r="D1291" s="159" t="n"/>
      <c r="E1291" s="42" t="n"/>
      <c r="F1291" s="42" t="n"/>
      <c r="G1291" s="43" t="n"/>
      <c r="H1291" s="43">
        <f>IF(SUM(H1277:H1290)+SUM(H1308:H1341)=0,"",SUM(H1277:H1290)+SUM(H1308:H1341))</f>
        <v/>
      </c>
      <c r="I1291" s="43" t="n"/>
      <c r="J1291" s="43">
        <f>IF(SUM(J1277:J1290)+SUM(J1308:J1341)=0,"",SUM(J1277:J1290)+SUM(J1308:J1341))</f>
        <v/>
      </c>
      <c r="K1291" s="43" t="n"/>
      <c r="L1291" s="43">
        <f>IF(SUM(L1277:L1290)+SUM(L1308:L1341)=0,"",SUM(L1277:L1290)+SUM(L1308:L1341))</f>
        <v/>
      </c>
      <c r="M1291" s="35">
        <f>IF(OR(H1291="",H1291=0),"",IF(L1291="",IF(J1291="","",J1291/H1291),L1291/H1291))</f>
        <v/>
      </c>
    </row>
    <row r="1292" ht="13.35" customHeight="1" s="162">
      <c r="B1292" s="188" t="inlineStr">
        <is>
          <t>Return Air Register / Inlet Airflow</t>
        </is>
      </c>
      <c r="C1292" s="174" t="n"/>
      <c r="D1292" s="174" t="n"/>
      <c r="E1292" s="174" t="n"/>
      <c r="F1292" s="173" t="n"/>
      <c r="G1292" s="233" t="inlineStr">
        <is>
          <t>Design VEL</t>
        </is>
      </c>
      <c r="H1292" s="194" t="inlineStr">
        <is>
          <t>Design CFM</t>
        </is>
      </c>
      <c r="I1292" s="188" t="inlineStr">
        <is>
          <t>Initial</t>
        </is>
      </c>
      <c r="J1292" s="173" t="n"/>
      <c r="K1292" s="188" t="inlineStr">
        <is>
          <t>Final</t>
        </is>
      </c>
      <c r="L1292" s="173" t="n"/>
      <c r="M1292" s="188" t="inlineStr">
        <is>
          <t>%</t>
        </is>
      </c>
    </row>
    <row r="1293" ht="13.35" customHeight="1" s="162">
      <c r="B1293" s="153" t="inlineStr">
        <is>
          <t>No.</t>
        </is>
      </c>
      <c r="C1293" s="188" t="inlineStr">
        <is>
          <t>Area Served</t>
        </is>
      </c>
      <c r="D1293" s="188" t="inlineStr">
        <is>
          <t>Type</t>
        </is>
      </c>
      <c r="E1293" s="188" t="inlineStr">
        <is>
          <t>Size</t>
        </is>
      </c>
      <c r="F1293" s="188" t="inlineStr">
        <is>
          <t>Ak</t>
        </is>
      </c>
      <c r="G1293" s="440" t="n"/>
      <c r="H1293" s="440" t="n"/>
      <c r="I1293" s="188" t="inlineStr">
        <is>
          <t>VEL</t>
        </is>
      </c>
      <c r="J1293" s="188" t="inlineStr">
        <is>
          <t>CFM</t>
        </is>
      </c>
      <c r="K1293" s="188" t="inlineStr">
        <is>
          <t>VEL</t>
        </is>
      </c>
      <c r="L1293" s="188" t="inlineStr">
        <is>
          <t>CFM</t>
        </is>
      </c>
      <c r="M1293" s="440" t="n"/>
    </row>
    <row r="1294" ht="13.35" customHeight="1" s="162">
      <c r="B1294" s="31" t="n"/>
      <c r="C1294" s="31" t="n"/>
      <c r="E1294" s="31" t="n"/>
      <c r="F1294" s="32" t="n"/>
      <c r="G1294" s="33">
        <f>IF(F1294="", "", H1294/F1294)</f>
        <v/>
      </c>
      <c r="H1294" s="33">
        <f>IF(H1291="","",H1291-N(H1299))</f>
        <v/>
      </c>
      <c r="I1294" s="33" t="n"/>
      <c r="J1294" s="33">
        <f>IF(I1294="", "", I1294*$F1294)</f>
        <v/>
      </c>
      <c r="K1294" s="33" t="n"/>
      <c r="L1294" s="33">
        <f>IF(L1299="","",L1291-N(L1299))</f>
        <v/>
      </c>
      <c r="M1294" s="30">
        <f>IF(OR(H1294="",H1294=0),"",IF(K1294="",IF(J1294="","",J1294/H1294),L1294/H1294))</f>
        <v/>
      </c>
    </row>
    <row r="1295" ht="13.35" customHeight="1" s="162">
      <c r="B1295" s="31" t="n"/>
      <c r="C1295" s="31" t="n"/>
      <c r="E1295" s="31" t="n"/>
      <c r="F1295" s="32" t="n"/>
      <c r="G1295" s="33">
        <f>IF(F1295="", "", H1295/F1295)</f>
        <v/>
      </c>
      <c r="H1295" s="33" t="n"/>
      <c r="I1295" s="33" t="n"/>
      <c r="J1295" s="33">
        <f>IF(I1295="", "", I1295*$F1295)</f>
        <v/>
      </c>
      <c r="K1295" s="33" t="n"/>
      <c r="L1295" s="33">
        <f>IF(K1295="", "", K1295*$F1295)</f>
        <v/>
      </c>
      <c r="M1295" s="30">
        <f>IF(OR(H1295="",H1295=0),"",IF(K1295="",IF(J1295="","",J1295/H1295),L1295/H1295))</f>
        <v/>
      </c>
    </row>
    <row r="1296" ht="13.35" customHeight="1" s="162">
      <c r="B1296" s="42" t="n"/>
      <c r="C1296" s="231" t="inlineStr">
        <is>
          <t>Total</t>
        </is>
      </c>
      <c r="D1296" s="159" t="n"/>
      <c r="E1296" s="42" t="n"/>
      <c r="F1296" s="42" t="n"/>
      <c r="G1296" s="43" t="n"/>
      <c r="H1296" s="43">
        <f>IF(SUM(H1294:H1295)+SUM(H1345:H1348)=0,"",SUM(H1294:H1295)+SUM(H1345:H1348))</f>
        <v/>
      </c>
      <c r="I1296" s="42" t="n"/>
      <c r="J1296" s="43">
        <f>IF(SUM(J1294:J1295)+SUM(J1345:J1348)=0,"",SUM(J1294:J1295)+SUM(J1345:J1348))</f>
        <v/>
      </c>
      <c r="K1296" s="42" t="n"/>
      <c r="L1296" s="43">
        <f>IF(SUM(L1294:L1295)+SUM(L1345:L1348)=0,"",SUM(L1294:L1295)+SUM(L1345:L1348))</f>
        <v/>
      </c>
      <c r="M1296" s="35">
        <f>IF(OR(H1296="",H1296=0),"",IF(L1296="",IF(J1296="","",J1296/H1296),L1296/H1296))</f>
        <v/>
      </c>
    </row>
    <row r="1297" ht="13.35" customHeight="1" s="162">
      <c r="B1297" s="188" t="inlineStr">
        <is>
          <t>Outside Air Inlet / Duct Airflow</t>
        </is>
      </c>
      <c r="C1297" s="174" t="n"/>
      <c r="D1297" s="174" t="n"/>
      <c r="E1297" s="174" t="n"/>
      <c r="F1297" s="173" t="n"/>
      <c r="G1297" s="233" t="inlineStr">
        <is>
          <t>Design VEL</t>
        </is>
      </c>
      <c r="H1297" s="194" t="inlineStr">
        <is>
          <t>Design CFM</t>
        </is>
      </c>
      <c r="I1297" s="188" t="inlineStr">
        <is>
          <t>Initial</t>
        </is>
      </c>
      <c r="J1297" s="173" t="n"/>
      <c r="K1297" s="188" t="inlineStr">
        <is>
          <t>Final</t>
        </is>
      </c>
      <c r="L1297" s="173" t="n"/>
      <c r="M1297" s="188" t="inlineStr">
        <is>
          <t>%</t>
        </is>
      </c>
    </row>
    <row r="1298" ht="13.35" customHeight="1" s="162">
      <c r="B1298" s="153" t="inlineStr">
        <is>
          <t>No.</t>
        </is>
      </c>
      <c r="C1298" s="188" t="inlineStr">
        <is>
          <t>Area Served</t>
        </is>
      </c>
      <c r="D1298" s="188" t="inlineStr">
        <is>
          <t>Type</t>
        </is>
      </c>
      <c r="E1298" s="188" t="inlineStr">
        <is>
          <t>Size</t>
        </is>
      </c>
      <c r="F1298" s="188" t="inlineStr">
        <is>
          <t>Ak</t>
        </is>
      </c>
      <c r="G1298" s="440" t="n"/>
      <c r="H1298" s="440" t="n"/>
      <c r="I1298" s="188" t="inlineStr">
        <is>
          <t>VEL</t>
        </is>
      </c>
      <c r="J1298" s="188" t="inlineStr">
        <is>
          <t>CFM</t>
        </is>
      </c>
      <c r="K1298" s="188" t="inlineStr">
        <is>
          <t>VEL</t>
        </is>
      </c>
      <c r="L1298" s="188" t="inlineStr">
        <is>
          <t>CFM</t>
        </is>
      </c>
      <c r="M1298" s="440" t="n"/>
    </row>
    <row r="1299" ht="13.35" customHeight="1" s="162">
      <c r="B1299" s="31" t="n"/>
      <c r="C1299" s="31" t="n"/>
      <c r="E1299" s="31" t="n"/>
      <c r="F1299" s="32" t="n"/>
      <c r="G1299" s="33">
        <f>IF(F1299="", "", H1299/F1299)</f>
        <v/>
      </c>
      <c r="H1299" s="33" t="n"/>
      <c r="I1299" s="33" t="n"/>
      <c r="J1299" s="33">
        <f>IF(I1299="", "", I1299*$F1299)</f>
        <v/>
      </c>
      <c r="K1299" s="33" t="n"/>
      <c r="L1299" s="33">
        <f>IF(K1299="", "", K1299*$F1299)</f>
        <v/>
      </c>
      <c r="M1299" s="30">
        <f>IF(OR(H1299="",H1299=0),"",IF(K1299="",IF(J1299="","",J1299/H1299),L1299/H1299))</f>
        <v/>
      </c>
    </row>
    <row r="1300" ht="13.35" customHeight="1" s="162">
      <c r="B1300" s="188" t="inlineStr">
        <is>
          <t>Remarks</t>
        </is>
      </c>
      <c r="C1300" s="173" t="n"/>
      <c r="D1300" s="15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Entry}'!B19="","",'{Equipment Data Entry}'!B19)</f>
        <v/>
      </c>
      <c r="E1304" s="418" t="n"/>
      <c r="F1304" s="403" t="n"/>
      <c r="G1304" s="200" t="inlineStr">
        <is>
          <t>Service</t>
        </is>
      </c>
      <c r="H1304" s="403" t="n"/>
      <c r="I1304" s="210">
        <f>IF('{Equipment Data Entry}'!C19="","",'{Equipment Data Entry}'!C19)</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Supply Air Outlets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H1308/F1308)</f>
        <v/>
      </c>
      <c r="H1308" s="33" t="n"/>
      <c r="I1308" s="33" t="n"/>
      <c r="J1308" s="33">
        <f>IF(I1308="", "", I1308*$F1308)</f>
        <v/>
      </c>
      <c r="K1308" s="33" t="n"/>
      <c r="L1308" s="33">
        <f>IF(K1308="", "", K1308*$F1308)</f>
        <v/>
      </c>
      <c r="M1308" s="30">
        <f>IF(OR(H1308="",H1308=0),"",IF(K1308="",IF(J1308="","",J1308/H1308),L1308/H1308))</f>
        <v/>
      </c>
    </row>
    <row r="1309" ht="13.35" customHeight="1" s="162">
      <c r="B1309" s="307" t="n"/>
      <c r="C1309" s="307" t="n"/>
      <c r="E1309" s="307" t="n"/>
      <c r="F1309" s="32" t="n"/>
      <c r="G1309" s="33">
        <f>IF(F1309="", "", H1309/F1309)</f>
        <v/>
      </c>
      <c r="H1309" s="33" t="n"/>
      <c r="I1309" s="33" t="n"/>
      <c r="J1309" s="33">
        <f>IF(I1309="", "", I1309*$F1309)</f>
        <v/>
      </c>
      <c r="K1309" s="33" t="n"/>
      <c r="L1309" s="33">
        <f>IF(K1309="", "", K1309*$F1309)</f>
        <v/>
      </c>
      <c r="M1309" s="30">
        <f>IF(OR(H1309="",H1309=0),"",IF(K1309="",IF(J1309="","",J1309/H1309),L1309/H1309))</f>
        <v/>
      </c>
    </row>
    <row r="1310" ht="13.35" customHeight="1" s="162">
      <c r="B1310" s="307" t="n"/>
      <c r="C1310" s="307" t="n"/>
      <c r="E1310" s="307" t="n"/>
      <c r="F1310" s="32" t="n"/>
      <c r="G1310" s="33">
        <f>IF(F1310="", "", H1310/F1310)</f>
        <v/>
      </c>
      <c r="H1310" s="33" t="n"/>
      <c r="I1310" s="33" t="n"/>
      <c r="J1310" s="33">
        <f>IF(I1310="", "", I1310*$F1310)</f>
        <v/>
      </c>
      <c r="K1310" s="33" t="n"/>
      <c r="L1310" s="33">
        <f>IF(K1310="", "", K1310*$F1310)</f>
        <v/>
      </c>
      <c r="M1310" s="30">
        <f>IF(OR(H1310="",H1310=0),"",IF(K1310="",IF(J1310="","",J1310/H1310),L1310/H1310))</f>
        <v/>
      </c>
    </row>
    <row r="1311" ht="13.35" customHeight="1" s="162">
      <c r="B1311" s="307" t="n"/>
      <c r="C1311" s="307" t="n"/>
      <c r="E1311" s="307" t="n"/>
      <c r="F1311" s="32" t="n"/>
      <c r="G1311" s="33">
        <f>IF(F1311="", "", H1311/F1311)</f>
        <v/>
      </c>
      <c r="H1311" s="33" t="n"/>
      <c r="I1311" s="33" t="n"/>
      <c r="J1311" s="33">
        <f>IF(I1311="", "", I1311*$F1311)</f>
        <v/>
      </c>
      <c r="K1311" s="33" t="n"/>
      <c r="L1311" s="33">
        <f>IF(K1311="", "", K1311*$F1311)</f>
        <v/>
      </c>
      <c r="M1311" s="30">
        <f>IF(OR(H1311="",H1311=0),"",IF(K1311="",IF(J1311="","",J1311/H1311),L1311/H1311))</f>
        <v/>
      </c>
    </row>
    <row r="1312" ht="13.35" customHeight="1" s="162">
      <c r="B1312" s="307" t="n"/>
      <c r="C1312" s="307" t="n"/>
      <c r="E1312" s="307" t="n"/>
      <c r="F1312" s="32" t="n"/>
      <c r="G1312" s="33">
        <f>IF(F1312="", "", H1312/F1312)</f>
        <v/>
      </c>
      <c r="H1312" s="33" t="n"/>
      <c r="I1312" s="33" t="n"/>
      <c r="J1312" s="33">
        <f>IF(I1312="", "", I1312*$F1312)</f>
        <v/>
      </c>
      <c r="K1312" s="33" t="n"/>
      <c r="L1312" s="33">
        <f>IF(K1312="", "", K1312*$F1312)</f>
        <v/>
      </c>
      <c r="M1312" s="30">
        <f>IF(OR(H1312="",H1312=0),"",IF(K1312="",IF(J1312="","",J1312/H1312),L1312/H1312))</f>
        <v/>
      </c>
    </row>
    <row r="1313" ht="13.35" customHeight="1" s="162">
      <c r="B1313" s="307" t="n"/>
      <c r="C1313" s="307" t="n"/>
      <c r="E1313" s="307" t="n"/>
      <c r="F1313" s="32" t="n"/>
      <c r="G1313" s="33">
        <f>IF(F1313="", "", H1313/F1313)</f>
        <v/>
      </c>
      <c r="H1313" s="33" t="n"/>
      <c r="I1313" s="33" t="n"/>
      <c r="J1313" s="33">
        <f>IF(I1313="", "", I1313*$F1313)</f>
        <v/>
      </c>
      <c r="K1313" s="33" t="n"/>
      <c r="L1313" s="33">
        <f>IF(K1313="", "", K1313*$F1313)</f>
        <v/>
      </c>
      <c r="M1313" s="30">
        <f>IF(OR(H1313="",H1313=0),"",IF(K1313="",IF(J1313="","",J1313/H1313),L1313/H1313))</f>
        <v/>
      </c>
    </row>
    <row r="1314" ht="13.35" customHeight="1" s="162">
      <c r="B1314" s="307" t="n"/>
      <c r="C1314" s="307" t="n"/>
      <c r="E1314" s="307" t="n"/>
      <c r="F1314" s="32" t="n"/>
      <c r="G1314" s="33">
        <f>IF(F1314="", "", H1314/F1314)</f>
        <v/>
      </c>
      <c r="H1314" s="33" t="n"/>
      <c r="I1314" s="33" t="n"/>
      <c r="J1314" s="33">
        <f>IF(I1314="", "", I1314*$F1314)</f>
        <v/>
      </c>
      <c r="K1314" s="33" t="n"/>
      <c r="L1314" s="33">
        <f>IF(K1314="", "", K1314*$F1314)</f>
        <v/>
      </c>
      <c r="M1314" s="30">
        <f>IF(OR(H1314="",H1314=0),"",IF(K1314="",IF(J1314="","",J1314/H1314),L1314/H1314))</f>
        <v/>
      </c>
    </row>
    <row r="1315" ht="13.35" customHeight="1" s="162">
      <c r="B1315" s="307" t="n"/>
      <c r="C1315" s="307" t="n"/>
      <c r="E1315" s="307" t="n"/>
      <c r="F1315" s="32" t="n"/>
      <c r="G1315" s="33">
        <f>IF(F1315="", "", H1315/F1315)</f>
        <v/>
      </c>
      <c r="H1315" s="33" t="n"/>
      <c r="I1315" s="33" t="n"/>
      <c r="J1315" s="33">
        <f>IF(I1315="", "", I1315*$F1315)</f>
        <v/>
      </c>
      <c r="K1315" s="33" t="n"/>
      <c r="L1315" s="33">
        <f>IF(K1315="", "", K1315*$F1315)</f>
        <v/>
      </c>
      <c r="M1315" s="30">
        <f>IF(OR(H1315="",H1315=0),"",IF(K1315="",IF(J1315="","",J1315/H1315),L1315/H1315))</f>
        <v/>
      </c>
    </row>
    <row r="1316" ht="13.35" customHeight="1" s="162">
      <c r="B1316" s="307" t="n"/>
      <c r="C1316" s="307" t="n"/>
      <c r="E1316" s="307" t="n"/>
      <c r="F1316" s="32" t="n"/>
      <c r="G1316" s="33">
        <f>IF(F1316="", "", H1316/F1316)</f>
        <v/>
      </c>
      <c r="H1316" s="33" t="n"/>
      <c r="I1316" s="33" t="n"/>
      <c r="J1316" s="33">
        <f>IF(I1316="", "", I1316*$F1316)</f>
        <v/>
      </c>
      <c r="K1316" s="33" t="n"/>
      <c r="L1316" s="33">
        <f>IF(K1316="", "", K1316*$F1316)</f>
        <v/>
      </c>
      <c r="M1316" s="30">
        <f>IF(OR(H1316="",H1316=0),"",IF(K1316="",IF(J1316="","",J1316/H1316),L1316/H1316))</f>
        <v/>
      </c>
    </row>
    <row r="1317" ht="13.35" customHeight="1" s="162">
      <c r="B1317" s="307" t="n"/>
      <c r="C1317" s="307" t="n"/>
      <c r="E1317" s="307" t="n"/>
      <c r="F1317" s="32" t="n"/>
      <c r="G1317" s="33">
        <f>IF(F1317="", "", H1317/F1317)</f>
        <v/>
      </c>
      <c r="H1317" s="33" t="n"/>
      <c r="I1317" s="33" t="n"/>
      <c r="J1317" s="33">
        <f>IF(I1317="", "", I1317*$F1317)</f>
        <v/>
      </c>
      <c r="K1317" s="33" t="n"/>
      <c r="L1317" s="33">
        <f>IF(K1317="", "", K1317*$F1317)</f>
        <v/>
      </c>
      <c r="M1317" s="30">
        <f>IF(OR(H1317="",H1317=0),"",IF(K1317="",IF(J1317="","",J1317/H1317),L1317/H1317))</f>
        <v/>
      </c>
    </row>
    <row r="1318" ht="13.35" customHeight="1" s="162">
      <c r="B1318" s="307" t="n"/>
      <c r="C1318" s="307" t="n"/>
      <c r="E1318" s="307" t="n"/>
      <c r="F1318" s="32" t="n"/>
      <c r="G1318" s="33">
        <f>IF(F1318="", "", H1318/F1318)</f>
        <v/>
      </c>
      <c r="H1318" s="33" t="n"/>
      <c r="I1318" s="33" t="n"/>
      <c r="J1318" s="33">
        <f>IF(I1318="", "", I1318*$F1318)</f>
        <v/>
      </c>
      <c r="K1318" s="33" t="n"/>
      <c r="L1318" s="33">
        <f>IF(K1318="", "", K1318*$F1318)</f>
        <v/>
      </c>
      <c r="M1318" s="30">
        <f>IF(OR(H1318="",H1318=0),"",IF(K1318="",IF(J1318="","",J1318/H1318),L1318/H1318))</f>
        <v/>
      </c>
    </row>
    <row r="1319" ht="13.35" customHeight="1" s="162">
      <c r="B1319" s="307" t="n"/>
      <c r="C1319" s="307" t="n"/>
      <c r="E1319" s="307" t="n"/>
      <c r="F1319" s="32" t="n"/>
      <c r="G1319" s="33">
        <f>IF(F1319="", "", H1319/F1319)</f>
        <v/>
      </c>
      <c r="H1319" s="33" t="n"/>
      <c r="I1319" s="33" t="n"/>
      <c r="J1319" s="33">
        <f>IF(I1319="", "", I1319*$F1319)</f>
        <v/>
      </c>
      <c r="K1319" s="33" t="n"/>
      <c r="L1319" s="33">
        <f>IF(K1319="", "", K1319*$F1319)</f>
        <v/>
      </c>
      <c r="M1319" s="30">
        <f>IF(OR(H1319="",H1319=0),"",IF(K1319="",IF(J1319="","",J1319/H1319),L1319/H1319))</f>
        <v/>
      </c>
    </row>
    <row r="1320" ht="13.35" customHeight="1" s="162">
      <c r="B1320" s="307" t="n"/>
      <c r="C1320" s="307" t="n"/>
      <c r="E1320" s="307" t="n"/>
      <c r="F1320" s="32" t="n"/>
      <c r="G1320" s="33">
        <f>IF(F1320="", "", H1320/F1320)</f>
        <v/>
      </c>
      <c r="H1320" s="33" t="n"/>
      <c r="I1320" s="33" t="n"/>
      <c r="J1320" s="33">
        <f>IF(I1320="", "", I1320*$F1320)</f>
        <v/>
      </c>
      <c r="K1320" s="33" t="n"/>
      <c r="L1320" s="33">
        <f>IF(K1320="", "", K1320*$F1320)</f>
        <v/>
      </c>
      <c r="M1320" s="30">
        <f>IF(OR(H1320="",H1320=0),"",IF(K1320="",IF(J1320="","",J1320/H1320),L1320/H1320))</f>
        <v/>
      </c>
    </row>
    <row r="1321" ht="13.35" customHeight="1" s="162">
      <c r="B1321" s="307" t="n"/>
      <c r="C1321" s="307" t="n"/>
      <c r="E1321" s="307" t="n"/>
      <c r="F1321" s="32" t="n"/>
      <c r="G1321" s="33">
        <f>IF(F1321="", "", H1321/F1321)</f>
        <v/>
      </c>
      <c r="H1321" s="33" t="n"/>
      <c r="I1321" s="33" t="n"/>
      <c r="J1321" s="33">
        <f>IF(I1321="", "", I1321*$F1321)</f>
        <v/>
      </c>
      <c r="K1321" s="33" t="n"/>
      <c r="L1321" s="33">
        <f>IF(K1321="", "", K1321*$F1321)</f>
        <v/>
      </c>
      <c r="M1321" s="30">
        <f>IF(OR(H1321="",H1321=0),"",IF(K1321="",IF(J1321="","",J1321/H1321),L1321/H1321))</f>
        <v/>
      </c>
    </row>
    <row r="1322" ht="13.35" customHeight="1" s="162">
      <c r="B1322" s="307" t="n"/>
      <c r="C1322" s="307" t="n"/>
      <c r="E1322" s="307" t="n"/>
      <c r="F1322" s="32" t="n"/>
      <c r="G1322" s="33">
        <f>IF(F1322="", "", H1322/F1322)</f>
        <v/>
      </c>
      <c r="H1322" s="33" t="n"/>
      <c r="I1322" s="33" t="n"/>
      <c r="J1322" s="33">
        <f>IF(I1322="", "", I1322*$F1322)</f>
        <v/>
      </c>
      <c r="K1322" s="33" t="n"/>
      <c r="L1322" s="33">
        <f>IF(K1322="", "", K1322*$F1322)</f>
        <v/>
      </c>
      <c r="M1322" s="30">
        <f>IF(OR(H1322="",H1322=0),"",IF(K1322="",IF(J1322="","",J1322/H1322),L1322/H1322))</f>
        <v/>
      </c>
    </row>
    <row r="1323" ht="13.35" customHeight="1" s="162">
      <c r="B1323" s="307" t="n"/>
      <c r="C1323" s="307" t="n"/>
      <c r="E1323" s="307" t="n"/>
      <c r="F1323" s="32" t="n"/>
      <c r="G1323" s="33">
        <f>IF(F1323="", "", H1323/F1323)</f>
        <v/>
      </c>
      <c r="H1323" s="33" t="n"/>
      <c r="I1323" s="33" t="n"/>
      <c r="J1323" s="33">
        <f>IF(I1323="", "", I1323*$F1323)</f>
        <v/>
      </c>
      <c r="K1323" s="33" t="n"/>
      <c r="L1323" s="33">
        <f>IF(K1323="", "", K1323*$F1323)</f>
        <v/>
      </c>
      <c r="M1323" s="30">
        <f>IF(OR(H1323="",H1323=0),"",IF(K1323="",IF(J1323="","",J1323/H1323),L1323/H1323))</f>
        <v/>
      </c>
    </row>
    <row r="1324" ht="13.35" customHeight="1" s="162">
      <c r="B1324" s="307" t="n"/>
      <c r="C1324" s="307" t="n"/>
      <c r="E1324" s="307" t="n"/>
      <c r="F1324" s="32" t="n"/>
      <c r="G1324" s="33">
        <f>IF(F1324="", "", H1324/F1324)</f>
        <v/>
      </c>
      <c r="H1324" s="33" t="n"/>
      <c r="I1324" s="33" t="n"/>
      <c r="J1324" s="33">
        <f>IF(I1324="", "", I1324*$F1324)</f>
        <v/>
      </c>
      <c r="K1324" s="33" t="n"/>
      <c r="L1324" s="33">
        <f>IF(K1324="", "", K1324*$F1324)</f>
        <v/>
      </c>
      <c r="M1324" s="30">
        <f>IF(OR(H1324="",H1324=0),"",IF(K1324="",IF(J1324="","",J1324/H1324),L1324/H1324))</f>
        <v/>
      </c>
    </row>
    <row r="1325" ht="13.35" customHeight="1" s="162">
      <c r="B1325" s="307" t="n"/>
      <c r="C1325" s="307" t="n"/>
      <c r="E1325" s="307" t="n"/>
      <c r="F1325" s="32" t="n"/>
      <c r="G1325" s="33">
        <f>IF(F1325="", "", H1325/F1325)</f>
        <v/>
      </c>
      <c r="H1325" s="33" t="n"/>
      <c r="I1325" s="33" t="n"/>
      <c r="J1325" s="33">
        <f>IF(I1325="", "", I1325*$F1325)</f>
        <v/>
      </c>
      <c r="K1325" s="33" t="n"/>
      <c r="L1325" s="33">
        <f>IF(K1325="", "", K1325*$F1325)</f>
        <v/>
      </c>
      <c r="M1325" s="30">
        <f>IF(OR(H1325="",H1325=0),"",IF(K1325="",IF(J1325="","",J1325/H1325),L1325/H1325))</f>
        <v/>
      </c>
    </row>
    <row r="1326" ht="13.35" customHeight="1" s="162">
      <c r="B1326" s="307" t="n"/>
      <c r="C1326" s="307" t="n"/>
      <c r="E1326" s="307" t="n"/>
      <c r="F1326" s="32" t="n"/>
      <c r="G1326" s="33">
        <f>IF(F1326="", "", H1326/F1326)</f>
        <v/>
      </c>
      <c r="H1326" s="33" t="n"/>
      <c r="I1326" s="33" t="n"/>
      <c r="J1326" s="33">
        <f>IF(I1326="", "", I1326*$F1326)</f>
        <v/>
      </c>
      <c r="K1326" s="33" t="n"/>
      <c r="L1326" s="33">
        <f>IF(K1326="", "", K1326*$F1326)</f>
        <v/>
      </c>
      <c r="M1326" s="30">
        <f>IF(OR(H1326="",H1326=0),"",IF(K1326="",IF(J1326="","",J1326/H1326),L1326/H1326))</f>
        <v/>
      </c>
    </row>
    <row r="1327" ht="13.35" customHeight="1" s="162">
      <c r="B1327" s="307" t="n"/>
      <c r="C1327" s="307" t="n"/>
      <c r="E1327" s="307" t="n"/>
      <c r="F1327" s="32" t="n"/>
      <c r="G1327" s="33">
        <f>IF(F1327="", "", H1327/F1327)</f>
        <v/>
      </c>
      <c r="H1327" s="33" t="n"/>
      <c r="I1327" s="33" t="n"/>
      <c r="J1327" s="33">
        <f>IF(I1327="", "", I1327*$F1327)</f>
        <v/>
      </c>
      <c r="K1327" s="33" t="n"/>
      <c r="L1327" s="33">
        <f>IF(K1327="", "", K1327*$F1327)</f>
        <v/>
      </c>
      <c r="M1327" s="30">
        <f>IF(OR(H1327="",H1327=0),"",IF(K1327="",IF(J1327="","",J1327/H1327),L1327/H1327))</f>
        <v/>
      </c>
    </row>
    <row r="1328" ht="13.35" customHeight="1" s="162">
      <c r="B1328" s="307" t="n"/>
      <c r="C1328" s="307" t="n"/>
      <c r="E1328" s="307" t="n"/>
      <c r="F1328" s="32" t="n"/>
      <c r="G1328" s="33">
        <f>IF(F1328="", "", H1328/F1328)</f>
        <v/>
      </c>
      <c r="H1328" s="33" t="n"/>
      <c r="I1328" s="33" t="n"/>
      <c r="J1328" s="33">
        <f>IF(I1328="", "", I1328*$F1328)</f>
        <v/>
      </c>
      <c r="K1328" s="33" t="n"/>
      <c r="L1328" s="33">
        <f>IF(K1328="", "", K1328*$F1328)</f>
        <v/>
      </c>
      <c r="M1328" s="30">
        <f>IF(OR(H1328="",H1328=0),"",IF(K1328="",IF(J1328="","",J1328/H1328),L1328/H1328))</f>
        <v/>
      </c>
    </row>
    <row r="1329" ht="13.35" customHeight="1" s="162">
      <c r="B1329" s="307" t="n"/>
      <c r="C1329" s="307" t="n"/>
      <c r="E1329" s="307" t="n"/>
      <c r="F1329" s="32" t="n"/>
      <c r="G1329" s="33">
        <f>IF(F1329="", "", H1329/F1329)</f>
        <v/>
      </c>
      <c r="H1329" s="33" t="n"/>
      <c r="I1329" s="33" t="n"/>
      <c r="J1329" s="33">
        <f>IF(I1329="", "", I1329*$F1329)</f>
        <v/>
      </c>
      <c r="K1329" s="33" t="n"/>
      <c r="L1329" s="33">
        <f>IF(K1329="", "", K1329*$F1329)</f>
        <v/>
      </c>
      <c r="M1329" s="30">
        <f>IF(OR(H1329="",H1329=0),"",IF(K1329="",IF(J1329="","",J1329/H1329),L1329/H1329))</f>
        <v/>
      </c>
    </row>
    <row r="1330" ht="13.35" customHeight="1" s="162">
      <c r="B1330" s="307" t="n"/>
      <c r="C1330" s="307" t="n"/>
      <c r="E1330" s="307" t="n"/>
      <c r="F1330" s="32" t="n"/>
      <c r="G1330" s="33">
        <f>IF(F1330="", "", H1330/F1330)</f>
        <v/>
      </c>
      <c r="H1330" s="33" t="n"/>
      <c r="I1330" s="33" t="n"/>
      <c r="J1330" s="33">
        <f>IF(I1330="", "", I1330*$F1330)</f>
        <v/>
      </c>
      <c r="K1330" s="33" t="n"/>
      <c r="L1330" s="33">
        <f>IF(K1330="", "", K1330*$F1330)</f>
        <v/>
      </c>
      <c r="M1330" s="30">
        <f>IF(OR(H1330="",H1330=0),"",IF(K1330="",IF(J1330="","",J1330/H1330),L1330/H1330))</f>
        <v/>
      </c>
    </row>
    <row r="1331" ht="13.35" customHeight="1" s="162">
      <c r="B1331" s="307" t="n"/>
      <c r="C1331" s="307" t="n"/>
      <c r="E1331" s="307" t="n"/>
      <c r="F1331" s="32" t="n"/>
      <c r="G1331" s="33">
        <f>IF(F1331="", "", H1331/F1331)</f>
        <v/>
      </c>
      <c r="H1331" s="33" t="n"/>
      <c r="I1331" s="33" t="n"/>
      <c r="J1331" s="33">
        <f>IF(I1331="", "", I1331*$F1331)</f>
        <v/>
      </c>
      <c r="K1331" s="33" t="n"/>
      <c r="L1331" s="33">
        <f>IF(K1331="", "", K1331*$F1331)</f>
        <v/>
      </c>
      <c r="M1331" s="30">
        <f>IF(OR(H1331="",H1331=0),"",IF(K1331="",IF(J1331="","",J1331/H1331),L1331/H1331))</f>
        <v/>
      </c>
    </row>
    <row r="1332" ht="13.35" customHeight="1" s="162">
      <c r="B1332" s="307" t="n"/>
      <c r="C1332" s="307" t="n"/>
      <c r="E1332" s="307" t="n"/>
      <c r="F1332" s="32" t="n"/>
      <c r="G1332" s="33">
        <f>IF(F1332="", "", H1332/F1332)</f>
        <v/>
      </c>
      <c r="H1332" s="33" t="n"/>
      <c r="I1332" s="33" t="n"/>
      <c r="J1332" s="33">
        <f>IF(I1332="", "", I1332*$F1332)</f>
        <v/>
      </c>
      <c r="K1332" s="33" t="n"/>
      <c r="L1332" s="33">
        <f>IF(K1332="", "", K1332*$F1332)</f>
        <v/>
      </c>
      <c r="M1332" s="30">
        <f>IF(OR(H1332="",H1332=0),"",IF(K1332="",IF(J1332="","",J1332/H1332),L1332/H1332))</f>
        <v/>
      </c>
    </row>
    <row r="1333" ht="13.35" customHeight="1" s="162">
      <c r="B1333" s="307" t="n"/>
      <c r="C1333" s="307" t="n"/>
      <c r="E1333" s="307" t="n"/>
      <c r="F1333" s="32" t="n"/>
      <c r="G1333" s="33">
        <f>IF(F1333="", "", H1333/F1333)</f>
        <v/>
      </c>
      <c r="H1333" s="33" t="n"/>
      <c r="I1333" s="33" t="n"/>
      <c r="J1333" s="33">
        <f>IF(I1333="", "", I1333*$F1333)</f>
        <v/>
      </c>
      <c r="K1333" s="33" t="n"/>
      <c r="L1333" s="33">
        <f>IF(K1333="", "", K1333*$F1333)</f>
        <v/>
      </c>
      <c r="M1333" s="30">
        <f>IF(OR(H1333="",H1333=0),"",IF(K1333="",IF(J1333="","",J1333/H1333),L1333/H1333))</f>
        <v/>
      </c>
    </row>
    <row r="1334" ht="13.35" customHeight="1" s="162">
      <c r="B1334" s="307" t="n"/>
      <c r="C1334" s="307" t="n"/>
      <c r="E1334" s="307" t="n"/>
      <c r="F1334" s="32" t="n"/>
      <c r="G1334" s="33">
        <f>IF(F1334="", "", H1334/F1334)</f>
        <v/>
      </c>
      <c r="H1334" s="33" t="n"/>
      <c r="I1334" s="33" t="n"/>
      <c r="J1334" s="33">
        <f>IF(I1334="", "", I1334*$F1334)</f>
        <v/>
      </c>
      <c r="K1334" s="33" t="n"/>
      <c r="L1334" s="33">
        <f>IF(K1334="", "", K1334*$F1334)</f>
        <v/>
      </c>
      <c r="M1334" s="30">
        <f>IF(OR(H1334="",H1334=0),"",IF(K1334="",IF(J1334="","",J1334/H1334),L1334/H1334))</f>
        <v/>
      </c>
    </row>
    <row r="1335" ht="13.35" customHeight="1" s="162">
      <c r="B1335" s="307" t="n"/>
      <c r="C1335" s="307" t="n"/>
      <c r="E1335" s="307" t="n"/>
      <c r="F1335" s="32" t="n"/>
      <c r="G1335" s="33">
        <f>IF(F1335="", "", H1335/F1335)</f>
        <v/>
      </c>
      <c r="H1335" s="33" t="n"/>
      <c r="I1335" s="33" t="n"/>
      <c r="J1335" s="33">
        <f>IF(I1335="", "", I1335*$F1335)</f>
        <v/>
      </c>
      <c r="K1335" s="33" t="n"/>
      <c r="L1335" s="33">
        <f>IF(K1335="", "", K1335*$F1335)</f>
        <v/>
      </c>
      <c r="M1335" s="30">
        <f>IF(OR(H1335="",H1335=0),"",IF(K1335="",IF(J1335="","",J1335/H1335),L1335/H1335))</f>
        <v/>
      </c>
    </row>
    <row r="1336" ht="13.35" customHeight="1" s="162">
      <c r="B1336" s="307" t="n"/>
      <c r="C1336" s="307" t="n"/>
      <c r="E1336" s="307" t="n"/>
      <c r="F1336" s="32" t="n"/>
      <c r="G1336" s="33">
        <f>IF(F1336="", "", H1336/F1336)</f>
        <v/>
      </c>
      <c r="H1336" s="33" t="n"/>
      <c r="I1336" s="33" t="n"/>
      <c r="J1336" s="33">
        <f>IF(I1336="", "", I1336*$F1336)</f>
        <v/>
      </c>
      <c r="K1336" s="33" t="n"/>
      <c r="L1336" s="33">
        <f>IF(K1336="", "", K1336*$F1336)</f>
        <v/>
      </c>
      <c r="M1336" s="30">
        <f>IF(OR(H1336="",H1336=0),"",IF(K1336="",IF(J1336="","",J1336/H1336),L1336/H1336))</f>
        <v/>
      </c>
    </row>
    <row r="1337" ht="13.35" customHeight="1" s="162">
      <c r="B1337" s="307" t="n"/>
      <c r="C1337" s="307" t="n"/>
      <c r="E1337" s="307" t="n"/>
      <c r="F1337" s="32" t="n"/>
      <c r="G1337" s="33">
        <f>IF(F1337="", "", H1337/F1337)</f>
        <v/>
      </c>
      <c r="H1337" s="33" t="n"/>
      <c r="I1337" s="33" t="n"/>
      <c r="J1337" s="33">
        <f>IF(I1337="", "", I1337*$F1337)</f>
        <v/>
      </c>
      <c r="K1337" s="33" t="n"/>
      <c r="L1337" s="33">
        <f>IF(K1337="", "", K1337*$F1337)</f>
        <v/>
      </c>
      <c r="M1337" s="30">
        <f>IF(OR(H1337="",H1337=0),"",IF(K1337="",IF(J1337="","",J1337/H1337),L1337/H1337))</f>
        <v/>
      </c>
    </row>
    <row r="1338" ht="13.35" customHeight="1" s="162">
      <c r="B1338" s="307" t="n"/>
      <c r="C1338" s="307" t="n"/>
      <c r="E1338" s="307" t="n"/>
      <c r="F1338" s="32" t="n"/>
      <c r="G1338" s="33">
        <f>IF(F1338="", "", H1338/F1338)</f>
        <v/>
      </c>
      <c r="H1338" s="33" t="n"/>
      <c r="I1338" s="33" t="n"/>
      <c r="J1338" s="33">
        <f>IF(I1338="", "", I1338*$F1338)</f>
        <v/>
      </c>
      <c r="K1338" s="33" t="n"/>
      <c r="L1338" s="33">
        <f>IF(K1338="", "", K1338*$F1338)</f>
        <v/>
      </c>
      <c r="M1338" s="30">
        <f>IF(OR(H1338="",H1338=0),"",IF(K1338="",IF(J1338="","",J1338/H1338),L1338/H1338))</f>
        <v/>
      </c>
    </row>
    <row r="1339" ht="13.35" customHeight="1" s="162">
      <c r="B1339" s="307" t="n"/>
      <c r="C1339" s="307" t="n"/>
      <c r="E1339" s="307" t="n"/>
      <c r="F1339" s="32" t="n"/>
      <c r="G1339" s="33">
        <f>IF(F1339="", "", H1339/F1339)</f>
        <v/>
      </c>
      <c r="H1339" s="33" t="n"/>
      <c r="I1339" s="33" t="n"/>
      <c r="J1339" s="33">
        <f>IF(I1339="", "", I1339*$F1339)</f>
        <v/>
      </c>
      <c r="K1339" s="33" t="n"/>
      <c r="L1339" s="33">
        <f>IF(K1339="", "", K1339*$F1339)</f>
        <v/>
      </c>
      <c r="M1339" s="30">
        <f>IF(OR(H1339="",H1339=0),"",IF(K1339="",IF(J1339="","",J1339/H1339),L1339/H1339))</f>
        <v/>
      </c>
    </row>
    <row r="1340" ht="13.35" customHeight="1" s="162">
      <c r="B1340" s="307" t="n"/>
      <c r="C1340" s="307" t="n"/>
      <c r="E1340" s="307" t="n"/>
      <c r="F1340" s="32" t="n"/>
      <c r="G1340" s="33">
        <f>IF(F1340="", "", H1340/F1340)</f>
        <v/>
      </c>
      <c r="H1340" s="33" t="n"/>
      <c r="I1340" s="33" t="n"/>
      <c r="J1340" s="33">
        <f>IF(I1340="", "", I1340*$F1340)</f>
        <v/>
      </c>
      <c r="K1340" s="33" t="n"/>
      <c r="L1340" s="33">
        <f>IF(K1340="", "", K1340*$F1340)</f>
        <v/>
      </c>
      <c r="M1340" s="30">
        <f>IF(OR(H1340="",H1340=0),"",IF(K1340="",IF(J1340="","",J1340/H1340),L1340/H1340))</f>
        <v/>
      </c>
    </row>
    <row r="1341" ht="13.35" customHeight="1" s="162">
      <c r="B1341" s="307" t="n"/>
      <c r="C1341" s="307" t="n"/>
      <c r="E1341" s="307" t="n"/>
      <c r="F1341" s="32" t="n"/>
      <c r="G1341" s="33">
        <f>IF(F1341="", "", H1341/F1341)</f>
        <v/>
      </c>
      <c r="H1341" s="33" t="n"/>
      <c r="I1341" s="33" t="n"/>
      <c r="J1341" s="33">
        <f>IF(I1341="", "", I1341*$F1341)</f>
        <v/>
      </c>
      <c r="K1341" s="33" t="n"/>
      <c r="L1341" s="33">
        <f>IF(K1341="", "", K1341*$F1341)</f>
        <v/>
      </c>
      <c r="M1341" s="30">
        <f>IF(OR(H1341="",H1341=0),"",IF(K1341="",IF(J1341="","",J1341/H1341),L1341/H1341))</f>
        <v/>
      </c>
    </row>
    <row r="1342" ht="13.35" customHeight="1" s="162">
      <c r="B1342" s="42" t="n"/>
      <c r="C1342" s="231" t="inlineStr">
        <is>
          <t>Subtotal (this page)</t>
        </is>
      </c>
      <c r="D1342" s="159" t="n"/>
      <c r="E1342" s="42" t="n"/>
      <c r="F1342" s="42" t="n"/>
      <c r="G1342" s="43" t="n"/>
      <c r="H1342" s="43">
        <f>IF(SUM(H1308:H1341)=0,"",SUM(H1308:H1341))</f>
        <v/>
      </c>
      <c r="I1342" s="43" t="n"/>
      <c r="J1342" s="43">
        <f>IF(SUM(J1308:J1341)=0,"",SUM(J1308:J1341))</f>
        <v/>
      </c>
      <c r="K1342" s="43" t="n"/>
      <c r="L1342" s="43">
        <f>IF(SUM(L1308:L1341)=0,"",SUM(L1308:L1341))</f>
        <v/>
      </c>
      <c r="M1342" s="35">
        <f>IF(OR(H1342="",H1342=0),"",IF(L1342="",IF(J1342="","",J1342/H1342),L1342/H1342))</f>
        <v/>
      </c>
    </row>
    <row r="1343" ht="13.35" customHeight="1" s="162">
      <c r="B1343" s="188" t="inlineStr">
        <is>
          <t>Return Air Inlets (cont.)</t>
        </is>
      </c>
      <c r="C1343" s="174" t="n"/>
      <c r="D1343" s="174" t="n"/>
      <c r="E1343" s="174" t="n"/>
      <c r="F1343" s="173" t="n"/>
      <c r="G1343" s="233" t="inlineStr">
        <is>
          <t>Design VEL</t>
        </is>
      </c>
      <c r="H1343" s="194" t="inlineStr">
        <is>
          <t>Design CFM</t>
        </is>
      </c>
      <c r="I1343" s="188" t="inlineStr">
        <is>
          <t>Initial</t>
        </is>
      </c>
      <c r="J1343" s="173" t="n"/>
      <c r="K1343" s="188" t="inlineStr">
        <is>
          <t>Final</t>
        </is>
      </c>
      <c r="L1343" s="173" t="n"/>
      <c r="M1343" s="188" t="inlineStr">
        <is>
          <t>%</t>
        </is>
      </c>
    </row>
    <row r="1344" ht="13.35" customHeight="1" s="162">
      <c r="B1344" s="153" t="inlineStr">
        <is>
          <t>No.</t>
        </is>
      </c>
      <c r="C1344" s="188" t="inlineStr">
        <is>
          <t>Area Served</t>
        </is>
      </c>
      <c r="D1344" s="188" t="inlineStr">
        <is>
          <t>Type</t>
        </is>
      </c>
      <c r="E1344" s="188" t="inlineStr">
        <is>
          <t>Size</t>
        </is>
      </c>
      <c r="F1344" s="188" t="inlineStr">
        <is>
          <t>Ak</t>
        </is>
      </c>
      <c r="G1344" s="440" t="n"/>
      <c r="H1344" s="440" t="n"/>
      <c r="I1344" s="188" t="inlineStr">
        <is>
          <t>VEL</t>
        </is>
      </c>
      <c r="J1344" s="188" t="inlineStr">
        <is>
          <t>CFM</t>
        </is>
      </c>
      <c r="K1344" s="188" t="inlineStr">
        <is>
          <t>VEL</t>
        </is>
      </c>
      <c r="L1344" s="188" t="inlineStr">
        <is>
          <t>CFM</t>
        </is>
      </c>
      <c r="M1344" s="440" t="n"/>
    </row>
    <row r="1345" ht="13.35" customHeight="1" s="162">
      <c r="B1345" s="31" t="n"/>
      <c r="C1345" s="31" t="n"/>
      <c r="E1345" s="31" t="n"/>
      <c r="F1345" s="32" t="n"/>
      <c r="G1345" s="33">
        <f>IF(F1345="", "", H1345/F1345)</f>
        <v/>
      </c>
      <c r="H1345" s="33" t="n"/>
      <c r="I1345" s="33" t="n"/>
      <c r="J1345" s="33">
        <f>IF(I1345="", "", I1345*$F1345)</f>
        <v/>
      </c>
      <c r="K1345" s="33" t="n"/>
      <c r="L1345" s="33">
        <f>IF(K1345="", "", K1345*$F1345)</f>
        <v/>
      </c>
      <c r="M1345" s="30">
        <f>IF(OR(H1345="",H1345=0),"",IF(K1345="",IF(J1345="","",J1345/H1345),L1345/H1345))</f>
        <v/>
      </c>
    </row>
    <row r="1346" ht="13.35" customHeight="1" s="162">
      <c r="B1346" s="31" t="n"/>
      <c r="C1346" s="31" t="n"/>
      <c r="E1346" s="31" t="n"/>
      <c r="F1346" s="32" t="n"/>
      <c r="G1346" s="33">
        <f>IF(F1346="", "", H1346/F1346)</f>
        <v/>
      </c>
      <c r="H1346" s="33" t="n"/>
      <c r="I1346" s="33" t="n"/>
      <c r="J1346" s="33">
        <f>IF(I1346="", "", I1346*$F1346)</f>
        <v/>
      </c>
      <c r="K1346" s="33" t="n"/>
      <c r="L1346" s="33">
        <f>IF(K1346="", "", K1346*$F1346)</f>
        <v/>
      </c>
      <c r="M1346" s="30">
        <f>IF(OR(H1346="",H1346=0),"",IF(K1346="",IF(J1346="","",J1346/H1346),L1346/H1346))</f>
        <v/>
      </c>
    </row>
    <row r="1347" ht="13.35" customHeight="1" s="162">
      <c r="B1347" s="31" t="n"/>
      <c r="C1347" s="31" t="n"/>
      <c r="E1347" s="31" t="n"/>
      <c r="F1347" s="32" t="n"/>
      <c r="G1347" s="33">
        <f>IF(F1347="", "", H1347/F1347)</f>
        <v/>
      </c>
      <c r="H1347" s="33" t="n"/>
      <c r="I1347" s="33" t="n"/>
      <c r="J1347" s="33">
        <f>IF(I1347="", "", I1347*$F1347)</f>
        <v/>
      </c>
      <c r="K1347" s="33" t="n"/>
      <c r="L1347" s="33">
        <f>IF(K1347="", "", K1347*$F1347)</f>
        <v/>
      </c>
      <c r="M1347" s="30">
        <f>IF(OR(H1347="",H1347=0),"",IF(K1347="",IF(J1347="","",J1347/H1347),L1347/H1347))</f>
        <v/>
      </c>
    </row>
    <row r="1348" ht="13.35" customHeight="1" s="162">
      <c r="B1348" s="31" t="n"/>
      <c r="C1348" s="31" t="n"/>
      <c r="E1348" s="31" t="n"/>
      <c r="F1348" s="32" t="n"/>
      <c r="G1348" s="33">
        <f>IF(F1348="", "", H1348/F1348)</f>
        <v/>
      </c>
      <c r="H1348" s="33" t="n"/>
      <c r="I1348" s="33" t="n"/>
      <c r="J1348" s="33">
        <f>IF(I1348="", "", I1348*$F1348)</f>
        <v/>
      </c>
      <c r="K1348" s="33" t="n"/>
      <c r="L1348" s="33">
        <f>IF(K1348="", "", K1348*$F1348)</f>
        <v/>
      </c>
      <c r="M1348" s="30">
        <f>IF(OR(H1348="",H1348=0),"",IF(K1348="",IF(J1348="","",J1348/H1348),L1348/H1348))</f>
        <v/>
      </c>
    </row>
    <row r="1349" ht="13.35" customHeight="1" s="162">
      <c r="B1349" s="42" t="n"/>
      <c r="C1349" s="231" t="inlineStr">
        <is>
          <t>Subtotal (this page)</t>
        </is>
      </c>
      <c r="D1349" s="159" t="n"/>
      <c r="E1349" s="42" t="n"/>
      <c r="F1349" s="42" t="n"/>
      <c r="G1349" s="43" t="n"/>
      <c r="H1349" s="43">
        <f>IF(SUM(H1345:H1348)=0,"",SUM(H1345:H1348))</f>
        <v/>
      </c>
      <c r="I1349" s="42" t="n"/>
      <c r="J1349" s="43">
        <f>IF(SUM(J1345:J1348)=0,"",SUM(J1345:J1348))</f>
        <v/>
      </c>
      <c r="K1349" s="42" t="n"/>
      <c r="L1349" s="43">
        <f>IF(SUM(L1345:L1348)=0,"",SUM(L1345:L1348))</f>
        <v/>
      </c>
      <c r="M1349" s="35">
        <f>IF(OR(H1349="",H1349=0),"",IF(L1349="",IF(J1349="","",J1349/H1349),L1349/H1349))</f>
        <v/>
      </c>
    </row>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Entry}'!B20="","",'{Equipment Data Entry}'!B20)</f>
        <v/>
      </c>
      <c r="E1356" s="418" t="n"/>
      <c r="F1356" s="403" t="n"/>
      <c r="G1356" s="200" t="inlineStr">
        <is>
          <t>Service</t>
        </is>
      </c>
      <c r="H1356" s="403" t="n"/>
      <c r="I1356" s="210">
        <f>IF('{Equipment Data Entry}'!C20="","",'{Equipment Data Entry}'!C20)</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25" t="inlineStr">
        <is>
          <t>Drive Type:</t>
        </is>
      </c>
      <c r="D1358" s="426" t="n"/>
      <c r="E1358" s="425" t="inlineStr">
        <is>
          <t>Rotation – Design:</t>
        </is>
      </c>
      <c r="G1358" s="426" t="n"/>
      <c r="I1358" s="425" t="inlineStr">
        <is>
          <t>Actual:</t>
        </is>
      </c>
      <c r="J1358" s="426" t="n"/>
      <c r="K1358" s="425" t="inlineStr">
        <is>
          <t>Shv Bore M/F:</t>
        </is>
      </c>
      <c r="M1358" s="426"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1" t="n"/>
      <c r="M1359" s="283" t="n"/>
    </row>
    <row r="1360" ht="13.35" customHeight="1" s="162">
      <c r="B1360" s="199" t="inlineStr">
        <is>
          <t>Manufacturer</t>
        </is>
      </c>
      <c r="C1360" s="401" t="n"/>
      <c r="D1360" s="204">
        <f>IF('{Equipment Data Entry}'!E20="","",'{Equipment Data Entry}'!E20)</f>
        <v/>
      </c>
      <c r="E1360" s="400" t="n"/>
      <c r="F1360" s="400" t="n"/>
      <c r="G1360" s="401" t="n"/>
      <c r="I1360" s="199" t="inlineStr">
        <is>
          <t>Design Criteria</t>
        </is>
      </c>
      <c r="J1360" s="401" t="n"/>
      <c r="K1360" s="199" t="inlineStr">
        <is>
          <t>Design</t>
        </is>
      </c>
      <c r="L1360" s="199" t="inlineStr">
        <is>
          <t>Actual</t>
        </is>
      </c>
    </row>
    <row r="1361" ht="13.35" customHeight="1" s="162">
      <c r="B1361" s="199" t="inlineStr">
        <is>
          <t>Model Number</t>
        </is>
      </c>
      <c r="C1361" s="401" t="n"/>
      <c r="D1361" s="204">
        <f>IF('{Equipment Data Entry}'!F20="","",'{Equipment Data Entry}'!F20)</f>
        <v/>
      </c>
      <c r="E1361" s="400" t="n"/>
      <c r="F1361" s="400" t="n"/>
      <c r="G1361" s="401" t="n"/>
      <c r="I1361" s="199" t="inlineStr">
        <is>
          <t>Total Airflow</t>
        </is>
      </c>
      <c r="J1361" s="401" t="n"/>
      <c r="K1361" s="24">
        <f>H1395</f>
        <v/>
      </c>
      <c r="L1361" s="24">
        <f>L1395</f>
        <v/>
      </c>
      <c r="M1361" s="22">
        <f>IF(OR(L1361="",K1361="",K1361=0),"",L1361/K1361)</f>
        <v/>
      </c>
    </row>
    <row r="1362" ht="13.35" customHeight="1" s="162">
      <c r="B1362" s="199" t="inlineStr">
        <is>
          <t>Serial Number</t>
        </is>
      </c>
      <c r="C1362" s="401" t="n"/>
      <c r="D1362" s="204" t="n"/>
      <c r="E1362" s="400" t="n"/>
      <c r="F1362" s="400" t="n"/>
      <c r="G1362" s="401" t="n"/>
      <c r="I1362" s="199" t="inlineStr">
        <is>
          <t>Outside Airflow</t>
        </is>
      </c>
      <c r="J1362" s="401" t="n"/>
      <c r="K1362" s="24">
        <f>IF(N(H1403)=0,"",H1403)</f>
        <v/>
      </c>
      <c r="L1362" s="24">
        <f>L1403</f>
        <v/>
      </c>
      <c r="M1362" s="22">
        <f>IF(OR(L1362="",K1362="",K1362=0),"",L1362/K1362)</f>
        <v/>
      </c>
    </row>
    <row r="1363" ht="13.35" customHeight="1" s="162">
      <c r="B1363" s="199" t="inlineStr">
        <is>
          <t>Area Served</t>
        </is>
      </c>
      <c r="C1363" s="401" t="n"/>
      <c r="D1363" s="204">
        <f>I1356</f>
        <v/>
      </c>
      <c r="E1363" s="400" t="n"/>
      <c r="F1363" s="400" t="n"/>
      <c r="G1363" s="401" t="n"/>
      <c r="I1363" s="199" t="inlineStr">
        <is>
          <t>Return Airflow</t>
        </is>
      </c>
      <c r="J1363" s="401" t="n"/>
      <c r="K1363" s="24">
        <f>IF(K1361="","",K1361-N(K1362))</f>
        <v/>
      </c>
      <c r="L1363" s="24">
        <f>IF(L1361="","",L1361-N(L1362))</f>
        <v/>
      </c>
    </row>
    <row r="1364" ht="13.35" customHeight="1" s="162">
      <c r="B1364" s="199" t="inlineStr">
        <is>
          <t>Location</t>
        </is>
      </c>
      <c r="C1364" s="401" t="n"/>
      <c r="D1364" s="204">
        <f>IF('{Equipment Data Entry}'!D20="","",'{Equipment Data Entry}'!D20)</f>
        <v/>
      </c>
      <c r="E1364" s="400" t="n"/>
      <c r="F1364" s="400" t="n"/>
      <c r="G1364" s="401" t="n"/>
      <c r="I1364" s="199" t="inlineStr">
        <is>
          <t>Unit ESP</t>
        </is>
      </c>
      <c r="J1364" s="401" t="n"/>
      <c r="K1364" s="71">
        <f>IF('{Equipment Data Entry}'!H20="","",'{Equipment Data Entry}'!H20)</f>
        <v/>
      </c>
      <c r="L1364" s="29">
        <f>F1377</f>
        <v/>
      </c>
    </row>
    <row r="1365" ht="13.35" customHeight="1" s="162">
      <c r="I1365" s="199" t="inlineStr">
        <is>
          <t>Fan RPMs</t>
        </is>
      </c>
      <c r="J1365" s="401" t="n"/>
      <c r="K1365" s="24">
        <f>IF('{Equipment Data Entry}'!I20="","",'{Equipment Data Entry}'!I20)</f>
        <v/>
      </c>
      <c r="L1365" s="24">
        <f>IF(L1374="","",L1374)</f>
        <v/>
      </c>
    </row>
    <row r="1366" ht="13.35" customHeight="1" s="162">
      <c r="B1366" s="200" t="inlineStr">
        <is>
          <t>Motor Data</t>
        </is>
      </c>
      <c r="C1366" s="400" t="n"/>
      <c r="D1366" s="400" t="n"/>
      <c r="E1366" s="400" t="n"/>
      <c r="F1366" s="400" t="n"/>
      <c r="G1366" s="401" t="n"/>
      <c r="I1366" s="199" t="inlineStr">
        <is>
          <t>Filter Type/Size/Qty</t>
        </is>
      </c>
      <c r="J1366" s="400" t="n"/>
      <c r="K1366" s="401" t="n"/>
      <c r="L1366" s="24" t="n"/>
      <c r="M1366" s="401" t="n"/>
    </row>
    <row r="1367" ht="13.35" customHeight="1" s="162">
      <c r="B1367" s="199" t="inlineStr">
        <is>
          <t>Manufacturer</t>
        </is>
      </c>
      <c r="C1367" s="401" t="n"/>
      <c r="D1367" s="203" t="n"/>
      <c r="E1367" s="400" t="n"/>
      <c r="F1367" s="400" t="n"/>
      <c r="G1367" s="401" t="n"/>
      <c r="I1367" s="200" t="inlineStr">
        <is>
          <t>Drive Data</t>
        </is>
      </c>
      <c r="J1367" s="400" t="n"/>
      <c r="K1367" s="400" t="n"/>
      <c r="L1367" s="401" t="n"/>
    </row>
    <row r="1368" ht="13.35" customHeight="1" s="162">
      <c r="B1368" s="199" t="inlineStr">
        <is>
          <t>Horsepower</t>
        </is>
      </c>
      <c r="C1368" s="401" t="n"/>
      <c r="D1368" s="28">
        <f>IF('{Equipment Data Entry}'!G20="","",'{Equipment Data Entry}'!G20)</f>
        <v/>
      </c>
      <c r="E1368" s="21" t="inlineStr">
        <is>
          <t>RPM</t>
        </is>
      </c>
      <c r="F1368" s="24" t="n"/>
      <c r="G1368" s="199" t="inlineStr">
        <is>
          <t>SF</t>
        </is>
      </c>
      <c r="I1368" s="199" t="inlineStr">
        <is>
          <t>Motor Shv OD/Bore/PD</t>
        </is>
      </c>
      <c r="J1368" s="400" t="n"/>
      <c r="K1368" s="401" t="n"/>
      <c r="L1368">
        <f>IF('{Equipment Data Entry}'!J20="","",'{Equipment Data Entry}'!J20)</f>
        <v/>
      </c>
    </row>
    <row r="1369" ht="13.35" customHeight="1" s="162">
      <c r="B1369" s="198">
        <f>IF('{Equipment Data Entry}'!N20="","",'{Equipment Data Entry}'!N20)</f>
        <v/>
      </c>
      <c r="C1369" s="198">
        <f>IF('{Equipment Data Entry}'!O20="","",'{Equipment Data Entry}'!O20)</f>
        <v/>
      </c>
      <c r="D1369" s="21" t="inlineStr">
        <is>
          <t>FLA</t>
        </is>
      </c>
      <c r="E1369" s="25" t="n"/>
      <c r="F1369" s="21" t="inlineStr">
        <is>
          <t>Frame</t>
        </is>
      </c>
      <c r="G1369" s="208" t="n"/>
      <c r="I1369" s="199" t="inlineStr">
        <is>
          <t>Fan Sheave OD/Bore</t>
        </is>
      </c>
      <c r="J1369" s="400" t="n"/>
      <c r="K1369" s="401" t="n"/>
      <c r="L1369">
        <f>IF('{Equipment Data Entry}'!K20="","",'{Equipment Data Entry}'!K20)</f>
        <v/>
      </c>
    </row>
    <row r="1370" ht="13.35" customHeight="1" s="162">
      <c r="B1370" s="199" t="inlineStr">
        <is>
          <t>Corrected FLA</t>
        </is>
      </c>
      <c r="C1370" s="401" t="n"/>
      <c r="D1370" s="27">
        <f>IF(OR(E1371="",E1369="",B1369=""),"",B1369/AVERAGE(E1371:G1371)*E1369)</f>
        <v/>
      </c>
      <c r="E1370" s="199" t="inlineStr">
        <is>
          <t>Estimated BHP</t>
        </is>
      </c>
      <c r="F1370" s="401" t="n"/>
      <c r="G1370" s="27">
        <f>IF(OR(COUNT(E1371:G1371)=0,COUNT(E1372:G1372)=0),"",IF(C1369="1-phase", ((0.8*0.9*E1371*E1372)/746), AVERAGE(E1371,F1371,G1371)*AVERAGE(E1372,F1372,G1372)*0.8*0.9*1.732/746))</f>
        <v/>
      </c>
      <c r="I1370" s="199" t="inlineStr">
        <is>
          <t>Belt(s)</t>
        </is>
      </c>
      <c r="J1370" s="208">
        <f>IF('{Equipment Data Entry}'!L20="","",'{Equipment Data Entry}'!L20)</f>
        <v/>
      </c>
      <c r="K1370" s="199" t="inlineStr">
        <is>
          <t>C to C</t>
        </is>
      </c>
      <c r="L1370" s="64">
        <f>IF('{Equipment Data Entry}'!M20="","",'{Equipment Data Entry}'!M20)</f>
        <v/>
      </c>
    </row>
    <row r="1371" ht="13.35" customHeight="1" s="162">
      <c r="B1371" s="199" t="inlineStr">
        <is>
          <t>Measured Voltage</t>
        </is>
      </c>
      <c r="C1371" s="400" t="n"/>
      <c r="D1371" s="401" t="n"/>
      <c r="E1371" s="24" t="n"/>
      <c r="F1371" s="24" t="n"/>
      <c r="G1371" s="24" t="n"/>
      <c r="I1371" s="199" t="inlineStr">
        <is>
          <t>Final Settings</t>
        </is>
      </c>
      <c r="J1371" s="400" t="n"/>
      <c r="K1371" s="401" t="n"/>
      <c r="L1371" s="24" t="n"/>
      <c r="M1371" s="401" t="n"/>
    </row>
    <row r="1372" ht="13.35" customHeight="1" s="162">
      <c r="B1372" s="199" t="inlineStr">
        <is>
          <t>Measured Amperage</t>
        </is>
      </c>
      <c r="C1372" s="400" t="n"/>
      <c r="D1372" s="401" t="n"/>
      <c r="E1372" s="25" t="n"/>
      <c r="F1372" s="25" t="n"/>
      <c r="G1372" s="25" t="n"/>
      <c r="I1372" s="205" t="inlineStr">
        <is>
          <t>RPM Data</t>
        </is>
      </c>
      <c r="J1372" s="401" t="n"/>
      <c r="K1372" s="205" t="inlineStr">
        <is>
          <t>Initial</t>
        </is>
      </c>
      <c r="L1372" s="205" t="inlineStr">
        <is>
          <t>Final</t>
        </is>
      </c>
    </row>
    <row r="1373" ht="13.35" customHeight="1" s="162">
      <c r="I1373" s="199" t="inlineStr">
        <is>
          <t>Motor RPM</t>
        </is>
      </c>
      <c r="J1373" s="401" t="n"/>
      <c r="K1373" s="24" t="n"/>
      <c r="L1373" s="24" t="n"/>
    </row>
    <row r="1374" ht="13.35" customHeight="1" s="162">
      <c r="B1374" s="200" t="inlineStr">
        <is>
          <t xml:space="preserve">Static Pressures Profile </t>
        </is>
      </c>
      <c r="C1374" s="400" t="n"/>
      <c r="D1374" s="400" t="n"/>
      <c r="E1374" s="400" t="n"/>
      <c r="F1374" s="400" t="n"/>
      <c r="G1374" s="401" t="n"/>
      <c r="I1374" s="199" t="inlineStr">
        <is>
          <t>Fan RPM</t>
        </is>
      </c>
      <c r="J1374" s="401" t="n"/>
      <c r="K1374" s="24" t="n"/>
      <c r="L1374" s="24" t="n"/>
    </row>
    <row r="1375" ht="13.35" customHeight="1" s="162">
      <c r="B1375" s="432" t="n"/>
      <c r="C1375" s="401" t="n"/>
      <c r="D1375" s="205" t="inlineStr">
        <is>
          <t>Flt/Coil</t>
        </is>
      </c>
      <c r="E1375" s="205" t="inlineStr">
        <is>
          <t>Fan</t>
        </is>
      </c>
      <c r="F1375" s="432" t="n"/>
      <c r="G1375" s="401" t="n"/>
      <c r="I1375" s="199" t="inlineStr">
        <is>
          <t>VSD Frequency</t>
        </is>
      </c>
      <c r="J1375" s="401" t="n"/>
      <c r="K1375" s="66" t="n"/>
      <c r="L1375" s="66" t="n"/>
    </row>
    <row r="1376" ht="13.35" customHeight="1" s="162">
      <c r="B1376" s="198" t="inlineStr">
        <is>
          <t>Entering</t>
        </is>
      </c>
      <c r="C1376" s="401" t="n"/>
      <c r="D1376" s="19" t="n"/>
      <c r="E1376" s="19" t="n"/>
      <c r="F1376" s="19">
        <f>IF(E1376="","",E1377-N(E1376))</f>
        <v/>
      </c>
      <c r="G1376" s="186" t="inlineStr">
        <is>
          <t>TSP</t>
        </is>
      </c>
      <c r="H1376" s="23" t="n"/>
      <c r="I1376" s="199" t="inlineStr">
        <is>
          <t>OA Damper Position</t>
        </is>
      </c>
      <c r="J1376" s="400" t="n"/>
      <c r="K1376" s="401" t="n"/>
      <c r="L1376" s="56" t="n"/>
    </row>
    <row r="1377" ht="13.35" customHeight="1" s="162">
      <c r="B1377" s="198" t="inlineStr">
        <is>
          <t>Exiting</t>
        </is>
      </c>
      <c r="C1377" s="401" t="n"/>
      <c r="D1377" s="55">
        <f>IF(E1376="", "", E1376)</f>
        <v/>
      </c>
      <c r="E1377" s="19" t="n"/>
      <c r="F1377" s="19">
        <f>IF(E1377="","",E1377-N(D1376))</f>
        <v/>
      </c>
      <c r="G1377" s="186" t="inlineStr">
        <is>
          <t>ESP</t>
        </is>
      </c>
      <c r="H1377" s="23" t="n"/>
    </row>
    <row r="1378" ht="13.35" customHeight="1" s="162">
      <c r="B1378" s="437" t="inlineStr">
        <is>
          <t>Instrument:</t>
        </is>
      </c>
      <c r="C1378" s="13" t="n"/>
      <c r="D1378" s="490" t="n"/>
      <c r="E1378" s="491" t="n"/>
      <c r="F1378" s="491" t="n"/>
      <c r="G1378" s="437" t="inlineStr">
        <is>
          <t>Ak basis / notes:</t>
        </is>
      </c>
      <c r="H1378" s="13" t="n"/>
      <c r="I1378" s="492" t="n"/>
      <c r="J1378" s="491" t="n"/>
      <c r="K1378" s="491" t="n"/>
      <c r="L1378" s="491" t="n"/>
      <c r="M1378" s="491" t="n"/>
    </row>
    <row r="1379" ht="13.35" customHeight="1" s="162">
      <c r="B1379" s="188" t="inlineStr">
        <is>
          <t>Supply Air Diffuser / Outlet Airflow</t>
        </is>
      </c>
      <c r="C1379" s="174" t="n"/>
      <c r="D1379" s="174" t="n"/>
      <c r="E1379" s="174" t="n"/>
      <c r="F1379" s="173" t="n"/>
      <c r="G1379" s="233" t="inlineStr">
        <is>
          <t>Design VEL</t>
        </is>
      </c>
      <c r="H1379" s="194" t="inlineStr">
        <is>
          <t>Design CFM</t>
        </is>
      </c>
      <c r="I1379" s="188" t="inlineStr">
        <is>
          <t>Initial</t>
        </is>
      </c>
      <c r="J1379" s="173" t="n"/>
      <c r="K1379" s="188" t="inlineStr">
        <is>
          <t>Final</t>
        </is>
      </c>
      <c r="L1379" s="173" t="n"/>
      <c r="M1379" s="188" t="inlineStr">
        <is>
          <t>%</t>
        </is>
      </c>
    </row>
    <row r="1380" ht="13.35" customHeight="1" s="162">
      <c r="B1380" s="153" t="inlineStr">
        <is>
          <t>No.</t>
        </is>
      </c>
      <c r="C1380" s="188" t="inlineStr">
        <is>
          <t>Area Served</t>
        </is>
      </c>
      <c r="D1380" s="188" t="inlineStr">
        <is>
          <t>Type</t>
        </is>
      </c>
      <c r="E1380" s="188" t="inlineStr">
        <is>
          <t>Size</t>
        </is>
      </c>
      <c r="F1380" s="188" t="inlineStr">
        <is>
          <t>Ak</t>
        </is>
      </c>
      <c r="G1380" s="440" t="n"/>
      <c r="H1380" s="440" t="n"/>
      <c r="I1380" s="188" t="inlineStr">
        <is>
          <t>VEL</t>
        </is>
      </c>
      <c r="J1380" s="188" t="inlineStr">
        <is>
          <t>CFM</t>
        </is>
      </c>
      <c r="K1380" s="188" t="inlineStr">
        <is>
          <t>VEL</t>
        </is>
      </c>
      <c r="L1380" s="188" t="inlineStr">
        <is>
          <t>CFM</t>
        </is>
      </c>
      <c r="M1380" s="440" t="n"/>
    </row>
    <row r="1381" ht="13.35" customHeight="1" s="162">
      <c r="B1381" s="307" t="n"/>
      <c r="C1381" s="307" t="n"/>
      <c r="E1381" s="307" t="n"/>
      <c r="F1381" s="32" t="n"/>
      <c r="G1381" s="33">
        <f>IF(F1381="", "", H1381/F1381)</f>
        <v/>
      </c>
      <c r="H1381" s="33" t="n"/>
      <c r="I1381" s="33" t="n"/>
      <c r="J1381" s="33">
        <f>IF(I1381="", "", I1381*$F1381)</f>
        <v/>
      </c>
      <c r="K1381" s="33" t="n"/>
      <c r="L1381" s="33">
        <f>IF(K1381="", "", K1381*$F1381)</f>
        <v/>
      </c>
      <c r="M1381" s="30">
        <f>IF(OR(H1381="",H1381=0),"",IF(K1381="",IF(J1381="","",J1381/H1381),L1381/H1381))</f>
        <v/>
      </c>
    </row>
    <row r="1382" ht="13.35" customHeight="1" s="162">
      <c r="B1382" s="307" t="n"/>
      <c r="C1382" s="307" t="n"/>
      <c r="E1382" s="307" t="n"/>
      <c r="F1382" s="32" t="n"/>
      <c r="G1382" s="33">
        <f>IF(F1382="", "", H1382/F1382)</f>
        <v/>
      </c>
      <c r="H1382" s="33" t="n"/>
      <c r="I1382" s="33" t="n"/>
      <c r="J1382" s="33">
        <f>IF(I1382="", "", I1382*$F1382)</f>
        <v/>
      </c>
      <c r="K1382" s="33" t="n"/>
      <c r="L1382" s="33">
        <f>IF(K1382="", "", K1382*$F1382)</f>
        <v/>
      </c>
      <c r="M1382" s="30">
        <f>IF(OR(H1382="",H1382=0),"",IF(K1382="",IF(J1382="","",J1382/H1382),L1382/H1382))</f>
        <v/>
      </c>
    </row>
    <row r="1383" ht="13.35" customHeight="1" s="162">
      <c r="B1383" s="307" t="n"/>
      <c r="C1383" s="307" t="n"/>
      <c r="E1383" s="307" t="n"/>
      <c r="F1383" s="32" t="n"/>
      <c r="G1383" s="33">
        <f>IF(F1383="", "", H1383/F1383)</f>
        <v/>
      </c>
      <c r="H1383" s="33" t="n"/>
      <c r="I1383" s="33" t="n"/>
      <c r="J1383" s="33">
        <f>IF(I1383="", "", I1383*$F1383)</f>
        <v/>
      </c>
      <c r="K1383" s="33" t="n"/>
      <c r="L1383" s="33">
        <f>IF(K1383="", "", K1383*$F1383)</f>
        <v/>
      </c>
      <c r="M1383" s="30">
        <f>IF(OR(H1383="",H1383=0),"",IF(K1383="",IF(J1383="","",J1383/H1383),L1383/H1383))</f>
        <v/>
      </c>
    </row>
    <row r="1384" ht="13.35" customHeight="1" s="162">
      <c r="B1384" s="307" t="n"/>
      <c r="C1384" s="307" t="n"/>
      <c r="E1384" s="307" t="n"/>
      <c r="F1384" s="32" t="n"/>
      <c r="G1384" s="33">
        <f>IF(F1384="", "", H1384/F1384)</f>
        <v/>
      </c>
      <c r="H1384" s="33" t="n"/>
      <c r="I1384" s="33" t="n"/>
      <c r="J1384" s="33">
        <f>IF(I1384="", "", I1384*$F1384)</f>
        <v/>
      </c>
      <c r="K1384" s="33" t="n"/>
      <c r="L1384" s="33">
        <f>IF(K1384="", "", K1384*$F1384)</f>
        <v/>
      </c>
      <c r="M1384" s="30">
        <f>IF(OR(H1384="",H1384=0),"",IF(K1384="",IF(J1384="","",J1384/H1384),L1384/H1384))</f>
        <v/>
      </c>
    </row>
    <row r="1385" ht="13.35" customHeight="1" s="162">
      <c r="B1385" s="307" t="n"/>
      <c r="C1385" s="307" t="n"/>
      <c r="E1385" s="307" t="n"/>
      <c r="F1385" s="32" t="n"/>
      <c r="G1385" s="33">
        <f>IF(F1385="", "", H1385/F1385)</f>
        <v/>
      </c>
      <c r="H1385" s="33" t="n"/>
      <c r="I1385" s="33" t="n"/>
      <c r="J1385" s="33">
        <f>IF(I1385="", "", I1385*$F1385)</f>
        <v/>
      </c>
      <c r="K1385" s="33" t="n"/>
      <c r="L1385" s="33">
        <f>IF(K1385="", "", K1385*$F1385)</f>
        <v/>
      </c>
      <c r="M1385" s="30">
        <f>IF(OR(H1385="",H1385=0),"",IF(K1385="",IF(J1385="","",J1385/H1385),L1385/H1385))</f>
        <v/>
      </c>
    </row>
    <row r="1386" ht="13.35" customHeight="1" s="162">
      <c r="B1386" s="307" t="n"/>
      <c r="C1386" s="307" t="n"/>
      <c r="E1386" s="307" t="n"/>
      <c r="F1386" s="32" t="n"/>
      <c r="G1386" s="33">
        <f>IF(F1386="", "", H1386/F1386)</f>
        <v/>
      </c>
      <c r="H1386" s="33" t="n"/>
      <c r="I1386" s="33" t="n"/>
      <c r="J1386" s="33">
        <f>IF(I1386="", "", I1386*$F1386)</f>
        <v/>
      </c>
      <c r="K1386" s="33" t="n"/>
      <c r="L1386" s="33">
        <f>IF(K1386="", "", K1386*$F1386)</f>
        <v/>
      </c>
      <c r="M1386" s="30">
        <f>IF(OR(H1386="",H1386=0),"",IF(K1386="",IF(J1386="","",J1386/H1386),L1386/H1386))</f>
        <v/>
      </c>
    </row>
    <row r="1387" ht="13.35" customHeight="1" s="162">
      <c r="B1387" s="307" t="n"/>
      <c r="C1387" s="307" t="n"/>
      <c r="E1387" s="307" t="n"/>
      <c r="F1387" s="32" t="n"/>
      <c r="G1387" s="33">
        <f>IF(F1387="", "", H1387/F1387)</f>
        <v/>
      </c>
      <c r="H1387" s="33" t="n"/>
      <c r="I1387" s="33" t="n"/>
      <c r="J1387" s="33">
        <f>IF(I1387="", "", I1387*$F1387)</f>
        <v/>
      </c>
      <c r="K1387" s="33" t="n"/>
      <c r="L1387" s="33">
        <f>IF(K1387="", "", K1387*$F1387)</f>
        <v/>
      </c>
      <c r="M1387" s="30">
        <f>IF(OR(H1387="",H1387=0),"",IF(K1387="",IF(J1387="","",J1387/H1387),L1387/H1387))</f>
        <v/>
      </c>
    </row>
    <row r="1388" ht="13.35" customHeight="1" s="162">
      <c r="B1388" s="307" t="n"/>
      <c r="C1388" s="307" t="n"/>
      <c r="E1388" s="307" t="n"/>
      <c r="F1388" s="32" t="n"/>
      <c r="G1388" s="33">
        <f>IF(F1388="", "", H1388/F1388)</f>
        <v/>
      </c>
      <c r="H1388" s="33" t="n"/>
      <c r="I1388" s="33" t="n"/>
      <c r="J1388" s="33">
        <f>IF(I1388="", "", I1388*$F1388)</f>
        <v/>
      </c>
      <c r="K1388" s="33" t="n"/>
      <c r="L1388" s="33">
        <f>IF(K1388="", "", K1388*$F1388)</f>
        <v/>
      </c>
      <c r="M1388" s="30">
        <f>IF(OR(H1388="",H1388=0),"",IF(K1388="",IF(J1388="","",J1388/H1388),L1388/H1388))</f>
        <v/>
      </c>
    </row>
    <row r="1389" ht="13.35" customHeight="1" s="162">
      <c r="B1389" s="307" t="n"/>
      <c r="C1389" s="307" t="n"/>
      <c r="E1389" s="307" t="n"/>
      <c r="F1389" s="32" t="n"/>
      <c r="G1389" s="33">
        <f>IF(F1389="", "", H1389/F1389)</f>
        <v/>
      </c>
      <c r="H1389" s="33" t="n"/>
      <c r="I1389" s="33" t="n"/>
      <c r="J1389" s="33">
        <f>IF(I1389="", "", I1389*$F1389)</f>
        <v/>
      </c>
      <c r="K1389" s="33" t="n"/>
      <c r="L1389" s="33">
        <f>IF(K1389="", "", K1389*$F1389)</f>
        <v/>
      </c>
      <c r="M1389" s="30">
        <f>IF(OR(H1389="",H1389=0),"",IF(K1389="",IF(J1389="","",J1389/H1389),L1389/H1389))</f>
        <v/>
      </c>
    </row>
    <row r="1390" ht="13.35" customHeight="1" s="162">
      <c r="B1390" s="307" t="n"/>
      <c r="C1390" s="307" t="n"/>
      <c r="E1390" s="307" t="n"/>
      <c r="F1390" s="32" t="n"/>
      <c r="G1390" s="33">
        <f>IF(F1390="", "", H1390/F1390)</f>
        <v/>
      </c>
      <c r="H1390" s="33" t="n"/>
      <c r="I1390" s="33" t="n"/>
      <c r="J1390" s="33">
        <f>IF(I1390="", "", I1390*$F1390)</f>
        <v/>
      </c>
      <c r="K1390" s="33" t="n"/>
      <c r="L1390" s="33">
        <f>IF(K1390="", "", K1390*$F1390)</f>
        <v/>
      </c>
      <c r="M1390" s="30">
        <f>IF(OR(H1390="",H1390=0),"",IF(K1390="",IF(J1390="","",J1390/H1390),L1390/H1390))</f>
        <v/>
      </c>
    </row>
    <row r="1391" ht="13.35" customHeight="1" s="162">
      <c r="B1391" s="307" t="n"/>
      <c r="C1391" s="307" t="n"/>
      <c r="E1391" s="307" t="n"/>
      <c r="F1391" s="32" t="n"/>
      <c r="G1391" s="33">
        <f>IF(F1391="", "", H1391/F1391)</f>
        <v/>
      </c>
      <c r="H1391" s="33" t="n"/>
      <c r="I1391" s="33" t="n"/>
      <c r="J1391" s="33">
        <f>IF(I1391="", "", I1391*$F1391)</f>
        <v/>
      </c>
      <c r="K1391" s="33" t="n"/>
      <c r="L1391" s="33">
        <f>IF(K1391="", "", K1391*$F1391)</f>
        <v/>
      </c>
      <c r="M1391" s="30">
        <f>IF(OR(H1391="",H1391=0),"",IF(K1391="",IF(J1391="","",J1391/H1391),L1391/H1391))</f>
        <v/>
      </c>
    </row>
    <row r="1392" ht="13.35" customHeight="1" s="162">
      <c r="B1392" s="307" t="n"/>
      <c r="C1392" s="307" t="n"/>
      <c r="E1392" s="307" t="n"/>
      <c r="F1392" s="32" t="n"/>
      <c r="G1392" s="33">
        <f>IF(F1392="", "", H1392/F1392)</f>
        <v/>
      </c>
      <c r="H1392" s="33" t="n"/>
      <c r="I1392" s="33" t="n"/>
      <c r="J1392" s="33">
        <f>IF(I1392="", "", I1392*$F1392)</f>
        <v/>
      </c>
      <c r="K1392" s="33" t="n"/>
      <c r="L1392" s="33">
        <f>IF(K1392="", "", K1392*$F1392)</f>
        <v/>
      </c>
      <c r="M1392" s="30">
        <f>IF(OR(H1392="",H1392=0),"",IF(K1392="",IF(J1392="","",J1392/H1392),L1392/H1392))</f>
        <v/>
      </c>
    </row>
    <row r="1393" ht="13.35" customHeight="1" s="162">
      <c r="B1393" s="307" t="n"/>
      <c r="C1393" s="307" t="n"/>
      <c r="E1393" s="307" t="n"/>
      <c r="F1393" s="32" t="n"/>
      <c r="G1393" s="33">
        <f>IF(F1393="", "", H1393/F1393)</f>
        <v/>
      </c>
      <c r="H1393" s="33" t="n"/>
      <c r="I1393" s="33" t="n"/>
      <c r="J1393" s="33">
        <f>IF(I1393="", "", I1393*$F1393)</f>
        <v/>
      </c>
      <c r="K1393" s="33" t="n"/>
      <c r="L1393" s="33">
        <f>IF(K1393="", "", K1393*$F1393)</f>
        <v/>
      </c>
      <c r="M1393" s="30">
        <f>IF(OR(H1393="",H1393=0),"",IF(K1393="",IF(J1393="","",J1393/H1393),L1393/H1393))</f>
        <v/>
      </c>
    </row>
    <row r="1394" ht="13.35" customHeight="1" s="162">
      <c r="B1394" s="307" t="n"/>
      <c r="C1394" s="307" t="n"/>
      <c r="E1394" s="307" t="n"/>
      <c r="F1394" s="32" t="n"/>
      <c r="G1394" s="33">
        <f>IF(F1394="", "", H1394/F1394)</f>
        <v/>
      </c>
      <c r="H1394" s="33" t="n"/>
      <c r="I1394" s="33" t="n"/>
      <c r="J1394" s="33">
        <f>IF(I1394="", "", I1394*$F1394)</f>
        <v/>
      </c>
      <c r="K1394" s="33" t="n"/>
      <c r="L1394" s="33">
        <f>IF(K1394="", "", K1394*$F1394)</f>
        <v/>
      </c>
      <c r="M1394" s="30">
        <f>IF(OR(H1394="",H1394=0),"",IF(K1394="",IF(J1394="","",J1394/H1394),L1394/H1394))</f>
        <v/>
      </c>
    </row>
    <row r="1395" ht="13.35" customHeight="1" s="162">
      <c r="B1395" s="42" t="n"/>
      <c r="C1395" s="231" t="inlineStr">
        <is>
          <t>Total</t>
        </is>
      </c>
      <c r="D1395" s="159" t="n"/>
      <c r="E1395" s="42" t="n"/>
      <c r="F1395" s="42" t="n"/>
      <c r="G1395" s="43" t="n"/>
      <c r="H1395" s="43">
        <f>IF(SUM(H1381:H1394)+SUM(H1412:H1445)=0,"",SUM(H1381:H1394)+SUM(H1412:H1445))</f>
        <v/>
      </c>
      <c r="I1395" s="43" t="n"/>
      <c r="J1395" s="43">
        <f>IF(SUM(J1381:J1394)+SUM(J1412:J1445)=0,"",SUM(J1381:J1394)+SUM(J1412:J1445))</f>
        <v/>
      </c>
      <c r="K1395" s="43" t="n"/>
      <c r="L1395" s="43">
        <f>IF(SUM(L1381:L1394)+SUM(L1412:L1445)=0,"",SUM(L1381:L1394)+SUM(L1412:L1445))</f>
        <v/>
      </c>
      <c r="M1395" s="35">
        <f>IF(OR(H1395="",H1395=0),"",IF(L1395="",IF(J1395="","",J1395/H1395),L1395/H1395))</f>
        <v/>
      </c>
    </row>
    <row r="1396" ht="13.35" customHeight="1" s="162">
      <c r="B1396" s="188" t="inlineStr">
        <is>
          <t>Return Air Register / Inlet Airflow</t>
        </is>
      </c>
      <c r="C1396" s="174" t="n"/>
      <c r="D1396" s="174" t="n"/>
      <c r="E1396" s="174" t="n"/>
      <c r="F1396" s="173" t="n"/>
      <c r="G1396" s="233" t="inlineStr">
        <is>
          <t>Design VEL</t>
        </is>
      </c>
      <c r="H1396" s="194" t="inlineStr">
        <is>
          <t>Design CFM</t>
        </is>
      </c>
      <c r="I1396" s="188" t="inlineStr">
        <is>
          <t>Initial</t>
        </is>
      </c>
      <c r="J1396" s="173" t="n"/>
      <c r="K1396" s="188" t="inlineStr">
        <is>
          <t>Final</t>
        </is>
      </c>
      <c r="L1396" s="173" t="n"/>
      <c r="M1396" s="188" t="inlineStr">
        <is>
          <t>%</t>
        </is>
      </c>
    </row>
    <row r="1397" ht="13.35" customHeight="1" s="162">
      <c r="B1397" s="153" t="inlineStr">
        <is>
          <t>No.</t>
        </is>
      </c>
      <c r="C1397" s="188" t="inlineStr">
        <is>
          <t>Area Served</t>
        </is>
      </c>
      <c r="D1397" s="188" t="inlineStr">
        <is>
          <t>Type</t>
        </is>
      </c>
      <c r="E1397" s="188" t="inlineStr">
        <is>
          <t>Size</t>
        </is>
      </c>
      <c r="F1397" s="188" t="inlineStr">
        <is>
          <t>Ak</t>
        </is>
      </c>
      <c r="G1397" s="440" t="n"/>
      <c r="H1397" s="440" t="n"/>
      <c r="I1397" s="188" t="inlineStr">
        <is>
          <t>VEL</t>
        </is>
      </c>
      <c r="J1397" s="188" t="inlineStr">
        <is>
          <t>CFM</t>
        </is>
      </c>
      <c r="K1397" s="188" t="inlineStr">
        <is>
          <t>VEL</t>
        </is>
      </c>
      <c r="L1397" s="188" t="inlineStr">
        <is>
          <t>CFM</t>
        </is>
      </c>
      <c r="M1397" s="440" t="n"/>
    </row>
    <row r="1398" ht="13.35" customHeight="1" s="162">
      <c r="B1398" s="31" t="n"/>
      <c r="C1398" s="31" t="n"/>
      <c r="E1398" s="31" t="n"/>
      <c r="F1398" s="32" t="n"/>
      <c r="G1398" s="33">
        <f>IF(F1398="", "", H1398/F1398)</f>
        <v/>
      </c>
      <c r="H1398" s="33">
        <f>IF(H1395="","",H1395-N(H1403))</f>
        <v/>
      </c>
      <c r="I1398" s="33" t="n"/>
      <c r="J1398" s="33">
        <f>IF(I1398="", "", I1398*$F1398)</f>
        <v/>
      </c>
      <c r="K1398" s="33" t="n"/>
      <c r="L1398" s="33">
        <f>IF(L1403="","",L1395-N(L1403))</f>
        <v/>
      </c>
      <c r="M1398" s="30">
        <f>IF(OR(H1398="",H1398=0),"",IF(K1398="",IF(J1398="","",J1398/H1398),L1398/H1398))</f>
        <v/>
      </c>
    </row>
    <row r="1399" ht="13.35" customHeight="1" s="162">
      <c r="B1399" s="31" t="n"/>
      <c r="C1399" s="31" t="n"/>
      <c r="E1399" s="31" t="n"/>
      <c r="F1399" s="32" t="n"/>
      <c r="G1399" s="33">
        <f>IF(F1399="", "", H1399/F1399)</f>
        <v/>
      </c>
      <c r="H1399" s="33" t="n"/>
      <c r="I1399" s="33" t="n"/>
      <c r="J1399" s="33">
        <f>IF(I1399="", "", I1399*$F1399)</f>
        <v/>
      </c>
      <c r="K1399" s="33" t="n"/>
      <c r="L1399" s="33">
        <f>IF(K1399="", "", K1399*$F1399)</f>
        <v/>
      </c>
      <c r="M1399" s="30">
        <f>IF(OR(H1399="",H1399=0),"",IF(K1399="",IF(J1399="","",J1399/H1399),L1399/H1399))</f>
        <v/>
      </c>
    </row>
    <row r="1400" ht="13.35" customHeight="1" s="162">
      <c r="B1400" s="42" t="n"/>
      <c r="C1400" s="231" t="inlineStr">
        <is>
          <t>Total</t>
        </is>
      </c>
      <c r="D1400" s="159" t="n"/>
      <c r="E1400" s="42" t="n"/>
      <c r="F1400" s="42" t="n"/>
      <c r="G1400" s="43" t="n"/>
      <c r="H1400" s="43">
        <f>IF(SUM(H1398:H1399)+SUM(H1449:H1452)=0,"",SUM(H1398:H1399)+SUM(H1449:H1452))</f>
        <v/>
      </c>
      <c r="I1400" s="42" t="n"/>
      <c r="J1400" s="43">
        <f>IF(SUM(J1398:J1399)+SUM(J1449:J1452)=0,"",SUM(J1398:J1399)+SUM(J1449:J1452))</f>
        <v/>
      </c>
      <c r="K1400" s="42" t="n"/>
      <c r="L1400" s="43">
        <f>IF(SUM(L1398:L1399)+SUM(L1449:L1452)=0,"",SUM(L1398:L1399)+SUM(L1449:L1452))</f>
        <v/>
      </c>
      <c r="M1400" s="35">
        <f>IF(OR(H1400="",H1400=0),"",IF(L1400="",IF(J1400="","",J1400/H1400),L1400/H1400))</f>
        <v/>
      </c>
    </row>
    <row r="1401" ht="13.35" customHeight="1" s="162">
      <c r="B1401" s="188" t="inlineStr">
        <is>
          <t>Outside Air Inlet / Duct Airflow</t>
        </is>
      </c>
      <c r="C1401" s="174" t="n"/>
      <c r="D1401" s="174" t="n"/>
      <c r="E1401" s="174" t="n"/>
      <c r="F1401" s="173" t="n"/>
      <c r="G1401" s="233" t="inlineStr">
        <is>
          <t>Design VEL</t>
        </is>
      </c>
      <c r="H1401" s="194" t="inlineStr">
        <is>
          <t>Design CFM</t>
        </is>
      </c>
      <c r="I1401" s="188" t="inlineStr">
        <is>
          <t>Initial</t>
        </is>
      </c>
      <c r="J1401" s="173" t="n"/>
      <c r="K1401" s="188" t="inlineStr">
        <is>
          <t>Final</t>
        </is>
      </c>
      <c r="L1401" s="173" t="n"/>
      <c r="M1401" s="188" t="inlineStr">
        <is>
          <t>%</t>
        </is>
      </c>
    </row>
    <row r="1402" ht="13.35" customHeight="1" s="162">
      <c r="B1402" s="153" t="inlineStr">
        <is>
          <t>No.</t>
        </is>
      </c>
      <c r="C1402" s="188" t="inlineStr">
        <is>
          <t>Area Served</t>
        </is>
      </c>
      <c r="D1402" s="188" t="inlineStr">
        <is>
          <t>Type</t>
        </is>
      </c>
      <c r="E1402" s="188" t="inlineStr">
        <is>
          <t>Size</t>
        </is>
      </c>
      <c r="F1402" s="188" t="inlineStr">
        <is>
          <t>Ak</t>
        </is>
      </c>
      <c r="G1402" s="440" t="n"/>
      <c r="H1402" s="440" t="n"/>
      <c r="I1402" s="188" t="inlineStr">
        <is>
          <t>VEL</t>
        </is>
      </c>
      <c r="J1402" s="188" t="inlineStr">
        <is>
          <t>CFM</t>
        </is>
      </c>
      <c r="K1402" s="188" t="inlineStr">
        <is>
          <t>VEL</t>
        </is>
      </c>
      <c r="L1402" s="188" t="inlineStr">
        <is>
          <t>CFM</t>
        </is>
      </c>
      <c r="M1402" s="440" t="n"/>
    </row>
    <row r="1403" ht="13.35" customHeight="1" s="162">
      <c r="B1403" s="31" t="n"/>
      <c r="C1403" s="31" t="n"/>
      <c r="E1403" s="31" t="n"/>
      <c r="F1403" s="32" t="n"/>
      <c r="G1403" s="33">
        <f>IF(F1403="", "", H1403/F1403)</f>
        <v/>
      </c>
      <c r="H1403" s="33" t="n"/>
      <c r="I1403" s="33" t="n"/>
      <c r="J1403" s="33">
        <f>IF(I1403="", "", I1403*$F1403)</f>
        <v/>
      </c>
      <c r="K1403" s="33" t="n"/>
      <c r="L1403" s="33">
        <f>IF(K1403="", "", K1403*$F1403)</f>
        <v/>
      </c>
      <c r="M1403" s="30">
        <f>IF(OR(H1403="",H1403=0),"",IF(K1403="",IF(J1403="","",J1403/H1403),L1403/H1403))</f>
        <v/>
      </c>
    </row>
    <row r="1404" ht="13.35" customHeight="1" s="162">
      <c r="B1404" s="188" t="inlineStr">
        <is>
          <t>Remarks</t>
        </is>
      </c>
      <c r="C1404" s="173" t="n"/>
      <c r="D1404" s="15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Entry}'!B20="","",'{Equipment Data Entry}'!B20)</f>
        <v/>
      </c>
      <c r="E1408" s="418" t="n"/>
      <c r="F1408" s="403" t="n"/>
      <c r="G1408" s="200" t="inlineStr">
        <is>
          <t>Service</t>
        </is>
      </c>
      <c r="H1408" s="403" t="n"/>
      <c r="I1408" s="210">
        <f>IF('{Equipment Data Entry}'!C20="","",'{Equipment Data Entry}'!C20)</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Supply Air Outlets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H1412/F1412)</f>
        <v/>
      </c>
      <c r="H1412" s="33" t="n"/>
      <c r="I1412" s="33" t="n"/>
      <c r="J1412" s="33">
        <f>IF(I1412="", "", I1412*$F1412)</f>
        <v/>
      </c>
      <c r="K1412" s="33" t="n"/>
      <c r="L1412" s="33">
        <f>IF(K1412="", "", K1412*$F1412)</f>
        <v/>
      </c>
      <c r="M1412" s="30">
        <f>IF(OR(H1412="",H1412=0),"",IF(K1412="",IF(J1412="","",J1412/H1412),L1412/H1412))</f>
        <v/>
      </c>
    </row>
    <row r="1413" ht="13.35" customHeight="1" s="162">
      <c r="B1413" s="307" t="n"/>
      <c r="C1413" s="307" t="n"/>
      <c r="E1413" s="307" t="n"/>
      <c r="F1413" s="32" t="n"/>
      <c r="G1413" s="33">
        <f>IF(F1413="", "", H1413/F1413)</f>
        <v/>
      </c>
      <c r="H1413" s="33" t="n"/>
      <c r="I1413" s="33" t="n"/>
      <c r="J1413" s="33">
        <f>IF(I1413="", "", I1413*$F1413)</f>
        <v/>
      </c>
      <c r="K1413" s="33" t="n"/>
      <c r="L1413" s="33">
        <f>IF(K1413="", "", K1413*$F1413)</f>
        <v/>
      </c>
      <c r="M1413" s="30">
        <f>IF(OR(H1413="",H1413=0),"",IF(K1413="",IF(J1413="","",J1413/H1413),L1413/H1413))</f>
        <v/>
      </c>
    </row>
    <row r="1414" ht="13.35" customHeight="1" s="162">
      <c r="B1414" s="307" t="n"/>
      <c r="C1414" s="307" t="n"/>
      <c r="E1414" s="307" t="n"/>
      <c r="F1414" s="32" t="n"/>
      <c r="G1414" s="33">
        <f>IF(F1414="", "", H1414/F1414)</f>
        <v/>
      </c>
      <c r="H1414" s="33" t="n"/>
      <c r="I1414" s="33" t="n"/>
      <c r="J1414" s="33">
        <f>IF(I1414="", "", I1414*$F1414)</f>
        <v/>
      </c>
      <c r="K1414" s="33" t="n"/>
      <c r="L1414" s="33">
        <f>IF(K1414="", "", K1414*$F1414)</f>
        <v/>
      </c>
      <c r="M1414" s="30">
        <f>IF(OR(H1414="",H1414=0),"",IF(K1414="",IF(J1414="","",J1414/H1414),L1414/H1414))</f>
        <v/>
      </c>
    </row>
    <row r="1415" ht="13.35" customHeight="1" s="162">
      <c r="B1415" s="307" t="n"/>
      <c r="C1415" s="307" t="n"/>
      <c r="E1415" s="307" t="n"/>
      <c r="F1415" s="32" t="n"/>
      <c r="G1415" s="33">
        <f>IF(F1415="", "", H1415/F1415)</f>
        <v/>
      </c>
      <c r="H1415" s="33" t="n"/>
      <c r="I1415" s="33" t="n"/>
      <c r="J1415" s="33">
        <f>IF(I1415="", "", I1415*$F1415)</f>
        <v/>
      </c>
      <c r="K1415" s="33" t="n"/>
      <c r="L1415" s="33">
        <f>IF(K1415="", "", K1415*$F1415)</f>
        <v/>
      </c>
      <c r="M1415" s="30">
        <f>IF(OR(H1415="",H1415=0),"",IF(K1415="",IF(J1415="","",J1415/H1415),L1415/H1415))</f>
        <v/>
      </c>
    </row>
    <row r="1416" ht="13.35" customHeight="1" s="162">
      <c r="B1416" s="307" t="n"/>
      <c r="C1416" s="307" t="n"/>
      <c r="E1416" s="307" t="n"/>
      <c r="F1416" s="32" t="n"/>
      <c r="G1416" s="33">
        <f>IF(F1416="", "", H1416/F1416)</f>
        <v/>
      </c>
      <c r="H1416" s="33" t="n"/>
      <c r="I1416" s="33" t="n"/>
      <c r="J1416" s="33">
        <f>IF(I1416="", "", I1416*$F1416)</f>
        <v/>
      </c>
      <c r="K1416" s="33" t="n"/>
      <c r="L1416" s="33">
        <f>IF(K1416="", "", K1416*$F1416)</f>
        <v/>
      </c>
      <c r="M1416" s="30">
        <f>IF(OR(H1416="",H1416=0),"",IF(K1416="",IF(J1416="","",J1416/H1416),L1416/H1416))</f>
        <v/>
      </c>
    </row>
    <row r="1417" ht="13.35" customHeight="1" s="162">
      <c r="B1417" s="307" t="n"/>
      <c r="C1417" s="307" t="n"/>
      <c r="E1417" s="307" t="n"/>
      <c r="F1417" s="32" t="n"/>
      <c r="G1417" s="33">
        <f>IF(F1417="", "", H1417/F1417)</f>
        <v/>
      </c>
      <c r="H1417" s="33" t="n"/>
      <c r="I1417" s="33" t="n"/>
      <c r="J1417" s="33">
        <f>IF(I1417="", "", I1417*$F1417)</f>
        <v/>
      </c>
      <c r="K1417" s="33" t="n"/>
      <c r="L1417" s="33">
        <f>IF(K1417="", "", K1417*$F1417)</f>
        <v/>
      </c>
      <c r="M1417" s="30">
        <f>IF(OR(H1417="",H1417=0),"",IF(K1417="",IF(J1417="","",J1417/H1417),L1417/H1417))</f>
        <v/>
      </c>
    </row>
    <row r="1418" ht="13.35" customHeight="1" s="162">
      <c r="B1418" s="307" t="n"/>
      <c r="C1418" s="307" t="n"/>
      <c r="E1418" s="307" t="n"/>
      <c r="F1418" s="32" t="n"/>
      <c r="G1418" s="33">
        <f>IF(F1418="", "", H1418/F1418)</f>
        <v/>
      </c>
      <c r="H1418" s="33" t="n"/>
      <c r="I1418" s="33" t="n"/>
      <c r="J1418" s="33">
        <f>IF(I1418="", "", I1418*$F1418)</f>
        <v/>
      </c>
      <c r="K1418" s="33" t="n"/>
      <c r="L1418" s="33">
        <f>IF(K1418="", "", K1418*$F1418)</f>
        <v/>
      </c>
      <c r="M1418" s="30">
        <f>IF(OR(H1418="",H1418=0),"",IF(K1418="",IF(J1418="","",J1418/H1418),L1418/H1418))</f>
        <v/>
      </c>
    </row>
    <row r="1419" ht="13.35" customHeight="1" s="162">
      <c r="B1419" s="307" t="n"/>
      <c r="C1419" s="307" t="n"/>
      <c r="E1419" s="307" t="n"/>
      <c r="F1419" s="32" t="n"/>
      <c r="G1419" s="33">
        <f>IF(F1419="", "", H1419/F1419)</f>
        <v/>
      </c>
      <c r="H1419" s="33" t="n"/>
      <c r="I1419" s="33" t="n"/>
      <c r="J1419" s="33">
        <f>IF(I1419="", "", I1419*$F1419)</f>
        <v/>
      </c>
      <c r="K1419" s="33" t="n"/>
      <c r="L1419" s="33">
        <f>IF(K1419="", "", K1419*$F1419)</f>
        <v/>
      </c>
      <c r="M1419" s="30">
        <f>IF(OR(H1419="",H1419=0),"",IF(K1419="",IF(J1419="","",J1419/H1419),L1419/H1419))</f>
        <v/>
      </c>
    </row>
    <row r="1420" ht="13.35" customHeight="1" s="162">
      <c r="B1420" s="307" t="n"/>
      <c r="C1420" s="307" t="n"/>
      <c r="E1420" s="307" t="n"/>
      <c r="F1420" s="32" t="n"/>
      <c r="G1420" s="33">
        <f>IF(F1420="", "", H1420/F1420)</f>
        <v/>
      </c>
      <c r="H1420" s="33" t="n"/>
      <c r="I1420" s="33" t="n"/>
      <c r="J1420" s="33">
        <f>IF(I1420="", "", I1420*$F1420)</f>
        <v/>
      </c>
      <c r="K1420" s="33" t="n"/>
      <c r="L1420" s="33">
        <f>IF(K1420="", "", K1420*$F1420)</f>
        <v/>
      </c>
      <c r="M1420" s="30">
        <f>IF(OR(H1420="",H1420=0),"",IF(K1420="",IF(J1420="","",J1420/H1420),L1420/H1420))</f>
        <v/>
      </c>
    </row>
    <row r="1421" ht="13.35" customHeight="1" s="162">
      <c r="B1421" s="307" t="n"/>
      <c r="C1421" s="307" t="n"/>
      <c r="E1421" s="307" t="n"/>
      <c r="F1421" s="32" t="n"/>
      <c r="G1421" s="33">
        <f>IF(F1421="", "", H1421/F1421)</f>
        <v/>
      </c>
      <c r="H1421" s="33" t="n"/>
      <c r="I1421" s="33" t="n"/>
      <c r="J1421" s="33">
        <f>IF(I1421="", "", I1421*$F1421)</f>
        <v/>
      </c>
      <c r="K1421" s="33" t="n"/>
      <c r="L1421" s="33">
        <f>IF(K1421="", "", K1421*$F1421)</f>
        <v/>
      </c>
      <c r="M1421" s="30">
        <f>IF(OR(H1421="",H1421=0),"",IF(K1421="",IF(J1421="","",J1421/H1421),L1421/H1421))</f>
        <v/>
      </c>
    </row>
    <row r="1422" ht="13.35" customHeight="1" s="162">
      <c r="B1422" s="307" t="n"/>
      <c r="C1422" s="307" t="n"/>
      <c r="E1422" s="307" t="n"/>
      <c r="F1422" s="32" t="n"/>
      <c r="G1422" s="33">
        <f>IF(F1422="", "", H1422/F1422)</f>
        <v/>
      </c>
      <c r="H1422" s="33" t="n"/>
      <c r="I1422" s="33" t="n"/>
      <c r="J1422" s="33">
        <f>IF(I1422="", "", I1422*$F1422)</f>
        <v/>
      </c>
      <c r="K1422" s="33" t="n"/>
      <c r="L1422" s="33">
        <f>IF(K1422="", "", K1422*$F1422)</f>
        <v/>
      </c>
      <c r="M1422" s="30">
        <f>IF(OR(H1422="",H1422=0),"",IF(K1422="",IF(J1422="","",J1422/H1422),L1422/H1422))</f>
        <v/>
      </c>
    </row>
    <row r="1423" ht="13.35" customHeight="1" s="162">
      <c r="B1423" s="307" t="n"/>
      <c r="C1423" s="307" t="n"/>
      <c r="E1423" s="307" t="n"/>
      <c r="F1423" s="32" t="n"/>
      <c r="G1423" s="33">
        <f>IF(F1423="", "", H1423/F1423)</f>
        <v/>
      </c>
      <c r="H1423" s="33" t="n"/>
      <c r="I1423" s="33" t="n"/>
      <c r="J1423" s="33">
        <f>IF(I1423="", "", I1423*$F1423)</f>
        <v/>
      </c>
      <c r="K1423" s="33" t="n"/>
      <c r="L1423" s="33">
        <f>IF(K1423="", "", K1423*$F1423)</f>
        <v/>
      </c>
      <c r="M1423" s="30">
        <f>IF(OR(H1423="",H1423=0),"",IF(K1423="",IF(J1423="","",J1423/H1423),L1423/H1423))</f>
        <v/>
      </c>
    </row>
    <row r="1424" ht="13.35" customHeight="1" s="162">
      <c r="B1424" s="307" t="n"/>
      <c r="C1424" s="307" t="n"/>
      <c r="E1424" s="307" t="n"/>
      <c r="F1424" s="32" t="n"/>
      <c r="G1424" s="33">
        <f>IF(F1424="", "", H1424/F1424)</f>
        <v/>
      </c>
      <c r="H1424" s="33" t="n"/>
      <c r="I1424" s="33" t="n"/>
      <c r="J1424" s="33">
        <f>IF(I1424="", "", I1424*$F1424)</f>
        <v/>
      </c>
      <c r="K1424" s="33" t="n"/>
      <c r="L1424" s="33">
        <f>IF(K1424="", "", K1424*$F1424)</f>
        <v/>
      </c>
      <c r="M1424" s="30">
        <f>IF(OR(H1424="",H1424=0),"",IF(K1424="",IF(J1424="","",J1424/H1424),L1424/H1424))</f>
        <v/>
      </c>
    </row>
    <row r="1425" ht="13.35" customHeight="1" s="162">
      <c r="B1425" s="307" t="n"/>
      <c r="C1425" s="307" t="n"/>
      <c r="E1425" s="307" t="n"/>
      <c r="F1425" s="32" t="n"/>
      <c r="G1425" s="33">
        <f>IF(F1425="", "", H1425/F1425)</f>
        <v/>
      </c>
      <c r="H1425" s="33" t="n"/>
      <c r="I1425" s="33" t="n"/>
      <c r="J1425" s="33">
        <f>IF(I1425="", "", I1425*$F1425)</f>
        <v/>
      </c>
      <c r="K1425" s="33" t="n"/>
      <c r="L1425" s="33">
        <f>IF(K1425="", "", K1425*$F1425)</f>
        <v/>
      </c>
      <c r="M1425" s="30">
        <f>IF(OR(H1425="",H1425=0),"",IF(K1425="",IF(J1425="","",J1425/H1425),L1425/H1425))</f>
        <v/>
      </c>
    </row>
    <row r="1426" ht="13.35" customHeight="1" s="162">
      <c r="B1426" s="307" t="n"/>
      <c r="C1426" s="307" t="n"/>
      <c r="E1426" s="307" t="n"/>
      <c r="F1426" s="32" t="n"/>
      <c r="G1426" s="33">
        <f>IF(F1426="", "", H1426/F1426)</f>
        <v/>
      </c>
      <c r="H1426" s="33" t="n"/>
      <c r="I1426" s="33" t="n"/>
      <c r="J1426" s="33">
        <f>IF(I1426="", "", I1426*$F1426)</f>
        <v/>
      </c>
      <c r="K1426" s="33" t="n"/>
      <c r="L1426" s="33">
        <f>IF(K1426="", "", K1426*$F1426)</f>
        <v/>
      </c>
      <c r="M1426" s="30">
        <f>IF(OR(H1426="",H1426=0),"",IF(K1426="",IF(J1426="","",J1426/H1426),L1426/H1426))</f>
        <v/>
      </c>
    </row>
    <row r="1427" ht="13.35" customHeight="1" s="162">
      <c r="B1427" s="307" t="n"/>
      <c r="C1427" s="307" t="n"/>
      <c r="E1427" s="307" t="n"/>
      <c r="F1427" s="32" t="n"/>
      <c r="G1427" s="33">
        <f>IF(F1427="", "", H1427/F1427)</f>
        <v/>
      </c>
      <c r="H1427" s="33" t="n"/>
      <c r="I1427" s="33" t="n"/>
      <c r="J1427" s="33">
        <f>IF(I1427="", "", I1427*$F1427)</f>
        <v/>
      </c>
      <c r="K1427" s="33" t="n"/>
      <c r="L1427" s="33">
        <f>IF(K1427="", "", K1427*$F1427)</f>
        <v/>
      </c>
      <c r="M1427" s="30">
        <f>IF(OR(H1427="",H1427=0),"",IF(K1427="",IF(J1427="","",J1427/H1427),L1427/H1427))</f>
        <v/>
      </c>
    </row>
    <row r="1428" ht="13.35" customHeight="1" s="162">
      <c r="B1428" s="307" t="n"/>
      <c r="C1428" s="307" t="n"/>
      <c r="E1428" s="307" t="n"/>
      <c r="F1428" s="32" t="n"/>
      <c r="G1428" s="33">
        <f>IF(F1428="", "", H1428/F1428)</f>
        <v/>
      </c>
      <c r="H1428" s="33" t="n"/>
      <c r="I1428" s="33" t="n"/>
      <c r="J1428" s="33">
        <f>IF(I1428="", "", I1428*$F1428)</f>
        <v/>
      </c>
      <c r="K1428" s="33" t="n"/>
      <c r="L1428" s="33">
        <f>IF(K1428="", "", K1428*$F1428)</f>
        <v/>
      </c>
      <c r="M1428" s="30">
        <f>IF(OR(H1428="",H1428=0),"",IF(K1428="",IF(J1428="","",J1428/H1428),L1428/H1428))</f>
        <v/>
      </c>
    </row>
    <row r="1429" ht="13.35" customHeight="1" s="162">
      <c r="B1429" s="307" t="n"/>
      <c r="C1429" s="307" t="n"/>
      <c r="E1429" s="307" t="n"/>
      <c r="F1429" s="32" t="n"/>
      <c r="G1429" s="33">
        <f>IF(F1429="", "", H1429/F1429)</f>
        <v/>
      </c>
      <c r="H1429" s="33" t="n"/>
      <c r="I1429" s="33" t="n"/>
      <c r="J1429" s="33">
        <f>IF(I1429="", "", I1429*$F1429)</f>
        <v/>
      </c>
      <c r="K1429" s="33" t="n"/>
      <c r="L1429" s="33">
        <f>IF(K1429="", "", K1429*$F1429)</f>
        <v/>
      </c>
      <c r="M1429" s="30">
        <f>IF(OR(H1429="",H1429=0),"",IF(K1429="",IF(J1429="","",J1429/H1429),L1429/H1429))</f>
        <v/>
      </c>
    </row>
    <row r="1430" ht="13.35" customHeight="1" s="162">
      <c r="B1430" s="307" t="n"/>
      <c r="C1430" s="307" t="n"/>
      <c r="E1430" s="307" t="n"/>
      <c r="F1430" s="32" t="n"/>
      <c r="G1430" s="33">
        <f>IF(F1430="", "", H1430/F1430)</f>
        <v/>
      </c>
      <c r="H1430" s="33" t="n"/>
      <c r="I1430" s="33" t="n"/>
      <c r="J1430" s="33">
        <f>IF(I1430="", "", I1430*$F1430)</f>
        <v/>
      </c>
      <c r="K1430" s="33" t="n"/>
      <c r="L1430" s="33">
        <f>IF(K1430="", "", K1430*$F1430)</f>
        <v/>
      </c>
      <c r="M1430" s="30">
        <f>IF(OR(H1430="",H1430=0),"",IF(K1430="",IF(J1430="","",J1430/H1430),L1430/H1430))</f>
        <v/>
      </c>
    </row>
    <row r="1431" ht="13.35" customHeight="1" s="162">
      <c r="B1431" s="307" t="n"/>
      <c r="C1431" s="307" t="n"/>
      <c r="E1431" s="307" t="n"/>
      <c r="F1431" s="32" t="n"/>
      <c r="G1431" s="33">
        <f>IF(F1431="", "", H1431/F1431)</f>
        <v/>
      </c>
      <c r="H1431" s="33" t="n"/>
      <c r="I1431" s="33" t="n"/>
      <c r="J1431" s="33">
        <f>IF(I1431="", "", I1431*$F1431)</f>
        <v/>
      </c>
      <c r="K1431" s="33" t="n"/>
      <c r="L1431" s="33">
        <f>IF(K1431="", "", K1431*$F1431)</f>
        <v/>
      </c>
      <c r="M1431" s="30">
        <f>IF(OR(H1431="",H1431=0),"",IF(K1431="",IF(J1431="","",J1431/H1431),L1431/H1431))</f>
        <v/>
      </c>
    </row>
    <row r="1432" ht="13.35" customHeight="1" s="162">
      <c r="B1432" s="307" t="n"/>
      <c r="C1432" s="307" t="n"/>
      <c r="E1432" s="307" t="n"/>
      <c r="F1432" s="32" t="n"/>
      <c r="G1432" s="33">
        <f>IF(F1432="", "", H1432/F1432)</f>
        <v/>
      </c>
      <c r="H1432" s="33" t="n"/>
      <c r="I1432" s="33" t="n"/>
      <c r="J1432" s="33">
        <f>IF(I1432="", "", I1432*$F1432)</f>
        <v/>
      </c>
      <c r="K1432" s="33" t="n"/>
      <c r="L1432" s="33">
        <f>IF(K1432="", "", K1432*$F1432)</f>
        <v/>
      </c>
      <c r="M1432" s="30">
        <f>IF(OR(H1432="",H1432=0),"",IF(K1432="",IF(J1432="","",J1432/H1432),L1432/H1432))</f>
        <v/>
      </c>
    </row>
    <row r="1433" ht="13.35" customHeight="1" s="162">
      <c r="B1433" s="307" t="n"/>
      <c r="C1433" s="307" t="n"/>
      <c r="E1433" s="307" t="n"/>
      <c r="F1433" s="32" t="n"/>
      <c r="G1433" s="33">
        <f>IF(F1433="", "", H1433/F1433)</f>
        <v/>
      </c>
      <c r="H1433" s="33" t="n"/>
      <c r="I1433" s="33" t="n"/>
      <c r="J1433" s="33">
        <f>IF(I1433="", "", I1433*$F1433)</f>
        <v/>
      </c>
      <c r="K1433" s="33" t="n"/>
      <c r="L1433" s="33">
        <f>IF(K1433="", "", K1433*$F1433)</f>
        <v/>
      </c>
      <c r="M1433" s="30">
        <f>IF(OR(H1433="",H1433=0),"",IF(K1433="",IF(J1433="","",J1433/H1433),L1433/H1433))</f>
        <v/>
      </c>
    </row>
    <row r="1434" ht="13.35" customHeight="1" s="162">
      <c r="B1434" s="307" t="n"/>
      <c r="C1434" s="307" t="n"/>
      <c r="E1434" s="307" t="n"/>
      <c r="F1434" s="32" t="n"/>
      <c r="G1434" s="33">
        <f>IF(F1434="", "", H1434/F1434)</f>
        <v/>
      </c>
      <c r="H1434" s="33" t="n"/>
      <c r="I1434" s="33" t="n"/>
      <c r="J1434" s="33">
        <f>IF(I1434="", "", I1434*$F1434)</f>
        <v/>
      </c>
      <c r="K1434" s="33" t="n"/>
      <c r="L1434" s="33">
        <f>IF(K1434="", "", K1434*$F1434)</f>
        <v/>
      </c>
      <c r="M1434" s="30">
        <f>IF(OR(H1434="",H1434=0),"",IF(K1434="",IF(J1434="","",J1434/H1434),L1434/H1434))</f>
        <v/>
      </c>
    </row>
    <row r="1435" ht="13.35" customHeight="1" s="162">
      <c r="B1435" s="307" t="n"/>
      <c r="C1435" s="307" t="n"/>
      <c r="E1435" s="307" t="n"/>
      <c r="F1435" s="32" t="n"/>
      <c r="G1435" s="33">
        <f>IF(F1435="", "", H1435/F1435)</f>
        <v/>
      </c>
      <c r="H1435" s="33" t="n"/>
      <c r="I1435" s="33" t="n"/>
      <c r="J1435" s="33">
        <f>IF(I1435="", "", I1435*$F1435)</f>
        <v/>
      </c>
      <c r="K1435" s="33" t="n"/>
      <c r="L1435" s="33">
        <f>IF(K1435="", "", K1435*$F1435)</f>
        <v/>
      </c>
      <c r="M1435" s="30">
        <f>IF(OR(H1435="",H1435=0),"",IF(K1435="",IF(J1435="","",J1435/H1435),L1435/H1435))</f>
        <v/>
      </c>
    </row>
    <row r="1436" ht="13.35" customHeight="1" s="162">
      <c r="B1436" s="307" t="n"/>
      <c r="C1436" s="307" t="n"/>
      <c r="E1436" s="307" t="n"/>
      <c r="F1436" s="32" t="n"/>
      <c r="G1436" s="33">
        <f>IF(F1436="", "", H1436/F1436)</f>
        <v/>
      </c>
      <c r="H1436" s="33" t="n"/>
      <c r="I1436" s="33" t="n"/>
      <c r="J1436" s="33">
        <f>IF(I1436="", "", I1436*$F1436)</f>
        <v/>
      </c>
      <c r="K1436" s="33" t="n"/>
      <c r="L1436" s="33">
        <f>IF(K1436="", "", K1436*$F1436)</f>
        <v/>
      </c>
      <c r="M1436" s="30">
        <f>IF(OR(H1436="",H1436=0),"",IF(K1436="",IF(J1436="","",J1436/H1436),L1436/H1436))</f>
        <v/>
      </c>
    </row>
    <row r="1437" ht="13.35" customHeight="1" s="162">
      <c r="B1437" s="307" t="n"/>
      <c r="C1437" s="307" t="n"/>
      <c r="E1437" s="307" t="n"/>
      <c r="F1437" s="32" t="n"/>
      <c r="G1437" s="33">
        <f>IF(F1437="", "", H1437/F1437)</f>
        <v/>
      </c>
      <c r="H1437" s="33" t="n"/>
      <c r="I1437" s="33" t="n"/>
      <c r="J1437" s="33">
        <f>IF(I1437="", "", I1437*$F1437)</f>
        <v/>
      </c>
      <c r="K1437" s="33" t="n"/>
      <c r="L1437" s="33">
        <f>IF(K1437="", "", K1437*$F1437)</f>
        <v/>
      </c>
      <c r="M1437" s="30">
        <f>IF(OR(H1437="",H1437=0),"",IF(K1437="",IF(J1437="","",J1437/H1437),L1437/H1437))</f>
        <v/>
      </c>
    </row>
    <row r="1438" ht="13.35" customHeight="1" s="162">
      <c r="B1438" s="307" t="n"/>
      <c r="C1438" s="307" t="n"/>
      <c r="E1438" s="307" t="n"/>
      <c r="F1438" s="32" t="n"/>
      <c r="G1438" s="33">
        <f>IF(F1438="", "", H1438/F1438)</f>
        <v/>
      </c>
      <c r="H1438" s="33" t="n"/>
      <c r="I1438" s="33" t="n"/>
      <c r="J1438" s="33">
        <f>IF(I1438="", "", I1438*$F1438)</f>
        <v/>
      </c>
      <c r="K1438" s="33" t="n"/>
      <c r="L1438" s="33">
        <f>IF(K1438="", "", K1438*$F1438)</f>
        <v/>
      </c>
      <c r="M1438" s="30">
        <f>IF(OR(H1438="",H1438=0),"",IF(K1438="",IF(J1438="","",J1438/H1438),L1438/H1438))</f>
        <v/>
      </c>
    </row>
    <row r="1439" ht="13.35" customHeight="1" s="162">
      <c r="B1439" s="307" t="n"/>
      <c r="C1439" s="307" t="n"/>
      <c r="E1439" s="307" t="n"/>
      <c r="F1439" s="32" t="n"/>
      <c r="G1439" s="33">
        <f>IF(F1439="", "", H1439/F1439)</f>
        <v/>
      </c>
      <c r="H1439" s="33" t="n"/>
      <c r="I1439" s="33" t="n"/>
      <c r="J1439" s="33">
        <f>IF(I1439="", "", I1439*$F1439)</f>
        <v/>
      </c>
      <c r="K1439" s="33" t="n"/>
      <c r="L1439" s="33">
        <f>IF(K1439="", "", K1439*$F1439)</f>
        <v/>
      </c>
      <c r="M1439" s="30">
        <f>IF(OR(H1439="",H1439=0),"",IF(K1439="",IF(J1439="","",J1439/H1439),L1439/H1439))</f>
        <v/>
      </c>
    </row>
    <row r="1440" ht="13.35" customHeight="1" s="162">
      <c r="B1440" s="307" t="n"/>
      <c r="C1440" s="307" t="n"/>
      <c r="E1440" s="307" t="n"/>
      <c r="F1440" s="32" t="n"/>
      <c r="G1440" s="33">
        <f>IF(F1440="", "", H1440/F1440)</f>
        <v/>
      </c>
      <c r="H1440" s="33" t="n"/>
      <c r="I1440" s="33" t="n"/>
      <c r="J1440" s="33">
        <f>IF(I1440="", "", I1440*$F1440)</f>
        <v/>
      </c>
      <c r="K1440" s="33" t="n"/>
      <c r="L1440" s="33">
        <f>IF(K1440="", "", K1440*$F1440)</f>
        <v/>
      </c>
      <c r="M1440" s="30">
        <f>IF(OR(H1440="",H1440=0),"",IF(K1440="",IF(J1440="","",J1440/H1440),L1440/H1440))</f>
        <v/>
      </c>
    </row>
    <row r="1441" ht="13.35" customHeight="1" s="162">
      <c r="B1441" s="307" t="n"/>
      <c r="C1441" s="307" t="n"/>
      <c r="E1441" s="307" t="n"/>
      <c r="F1441" s="32" t="n"/>
      <c r="G1441" s="33">
        <f>IF(F1441="", "", H1441/F1441)</f>
        <v/>
      </c>
      <c r="H1441" s="33" t="n"/>
      <c r="I1441" s="33" t="n"/>
      <c r="J1441" s="33">
        <f>IF(I1441="", "", I1441*$F1441)</f>
        <v/>
      </c>
      <c r="K1441" s="33" t="n"/>
      <c r="L1441" s="33">
        <f>IF(K1441="", "", K1441*$F1441)</f>
        <v/>
      </c>
      <c r="M1441" s="30">
        <f>IF(OR(H1441="",H1441=0),"",IF(K1441="",IF(J1441="","",J1441/H1441),L1441/H1441))</f>
        <v/>
      </c>
    </row>
    <row r="1442" ht="13.35" customHeight="1" s="162">
      <c r="B1442" s="307" t="n"/>
      <c r="C1442" s="307" t="n"/>
      <c r="E1442" s="307" t="n"/>
      <c r="F1442" s="32" t="n"/>
      <c r="G1442" s="33">
        <f>IF(F1442="", "", H1442/F1442)</f>
        <v/>
      </c>
      <c r="H1442" s="33" t="n"/>
      <c r="I1442" s="33" t="n"/>
      <c r="J1442" s="33">
        <f>IF(I1442="", "", I1442*$F1442)</f>
        <v/>
      </c>
      <c r="K1442" s="33" t="n"/>
      <c r="L1442" s="33">
        <f>IF(K1442="", "", K1442*$F1442)</f>
        <v/>
      </c>
      <c r="M1442" s="30">
        <f>IF(OR(H1442="",H1442=0),"",IF(K1442="",IF(J1442="","",J1442/H1442),L1442/H1442))</f>
        <v/>
      </c>
    </row>
    <row r="1443" ht="13.35" customHeight="1" s="162">
      <c r="B1443" s="307" t="n"/>
      <c r="C1443" s="307" t="n"/>
      <c r="E1443" s="307" t="n"/>
      <c r="F1443" s="32" t="n"/>
      <c r="G1443" s="33">
        <f>IF(F1443="", "", H1443/F1443)</f>
        <v/>
      </c>
      <c r="H1443" s="33" t="n"/>
      <c r="I1443" s="33" t="n"/>
      <c r="J1443" s="33">
        <f>IF(I1443="", "", I1443*$F1443)</f>
        <v/>
      </c>
      <c r="K1443" s="33" t="n"/>
      <c r="L1443" s="33">
        <f>IF(K1443="", "", K1443*$F1443)</f>
        <v/>
      </c>
      <c r="M1443" s="30">
        <f>IF(OR(H1443="",H1443=0),"",IF(K1443="",IF(J1443="","",J1443/H1443),L1443/H1443))</f>
        <v/>
      </c>
    </row>
    <row r="1444" ht="13.35" customHeight="1" s="162">
      <c r="B1444" s="307" t="n"/>
      <c r="C1444" s="307" t="n"/>
      <c r="E1444" s="307" t="n"/>
      <c r="F1444" s="32" t="n"/>
      <c r="G1444" s="33">
        <f>IF(F1444="", "", H1444/F1444)</f>
        <v/>
      </c>
      <c r="H1444" s="33" t="n"/>
      <c r="I1444" s="33" t="n"/>
      <c r="J1444" s="33">
        <f>IF(I1444="", "", I1444*$F1444)</f>
        <v/>
      </c>
      <c r="K1444" s="33" t="n"/>
      <c r="L1444" s="33">
        <f>IF(K1444="", "", K1444*$F1444)</f>
        <v/>
      </c>
      <c r="M1444" s="30">
        <f>IF(OR(H1444="",H1444=0),"",IF(K1444="",IF(J1444="","",J1444/H1444),L1444/H1444))</f>
        <v/>
      </c>
    </row>
    <row r="1445" ht="13.35" customHeight="1" s="162">
      <c r="B1445" s="307" t="n"/>
      <c r="C1445" s="307" t="n"/>
      <c r="E1445" s="307" t="n"/>
      <c r="F1445" s="32" t="n"/>
      <c r="G1445" s="33">
        <f>IF(F1445="", "", H1445/F1445)</f>
        <v/>
      </c>
      <c r="H1445" s="33" t="n"/>
      <c r="I1445" s="33" t="n"/>
      <c r="J1445" s="33">
        <f>IF(I1445="", "", I1445*$F1445)</f>
        <v/>
      </c>
      <c r="K1445" s="33" t="n"/>
      <c r="L1445" s="33">
        <f>IF(K1445="", "", K1445*$F1445)</f>
        <v/>
      </c>
      <c r="M1445" s="30">
        <f>IF(OR(H1445="",H1445=0),"",IF(K1445="",IF(J1445="","",J1445/H1445),L1445/H1445))</f>
        <v/>
      </c>
    </row>
    <row r="1446" ht="13.35" customHeight="1" s="162">
      <c r="B1446" s="42" t="n"/>
      <c r="C1446" s="231" t="inlineStr">
        <is>
          <t>Subtotal (this page)</t>
        </is>
      </c>
      <c r="D1446" s="159" t="n"/>
      <c r="E1446" s="42" t="n"/>
      <c r="F1446" s="42" t="n"/>
      <c r="G1446" s="43" t="n"/>
      <c r="H1446" s="43">
        <f>IF(SUM(H1412:H1445)=0,"",SUM(H1412:H1445))</f>
        <v/>
      </c>
      <c r="I1446" s="43" t="n"/>
      <c r="J1446" s="43">
        <f>IF(SUM(J1412:J1445)=0,"",SUM(J1412:J1445))</f>
        <v/>
      </c>
      <c r="K1446" s="43" t="n"/>
      <c r="L1446" s="43">
        <f>IF(SUM(L1412:L1445)=0,"",SUM(L1412:L1445))</f>
        <v/>
      </c>
      <c r="M1446" s="35">
        <f>IF(OR(H1446="",H1446=0),"",IF(L1446="",IF(J1446="","",J1446/H1446),L1446/H1446))</f>
        <v/>
      </c>
    </row>
    <row r="1447" ht="13.35" customHeight="1" s="162">
      <c r="B1447" s="188" t="inlineStr">
        <is>
          <t>Return Air Inlets (cont.)</t>
        </is>
      </c>
      <c r="C1447" s="174" t="n"/>
      <c r="D1447" s="174" t="n"/>
      <c r="E1447" s="174" t="n"/>
      <c r="F1447" s="173" t="n"/>
      <c r="G1447" s="233" t="inlineStr">
        <is>
          <t>Design VEL</t>
        </is>
      </c>
      <c r="H1447" s="194" t="inlineStr">
        <is>
          <t>Design CFM</t>
        </is>
      </c>
      <c r="I1447" s="188" t="inlineStr">
        <is>
          <t>Initial</t>
        </is>
      </c>
      <c r="J1447" s="173" t="n"/>
      <c r="K1447" s="188" t="inlineStr">
        <is>
          <t>Final</t>
        </is>
      </c>
      <c r="L1447" s="173" t="n"/>
      <c r="M1447" s="188" t="inlineStr">
        <is>
          <t>%</t>
        </is>
      </c>
    </row>
    <row r="1448" ht="13.35" customHeight="1" s="162">
      <c r="B1448" s="153" t="inlineStr">
        <is>
          <t>No.</t>
        </is>
      </c>
      <c r="C1448" s="188" t="inlineStr">
        <is>
          <t>Area Served</t>
        </is>
      </c>
      <c r="D1448" s="188" t="inlineStr">
        <is>
          <t>Type</t>
        </is>
      </c>
      <c r="E1448" s="188" t="inlineStr">
        <is>
          <t>Size</t>
        </is>
      </c>
      <c r="F1448" s="188" t="inlineStr">
        <is>
          <t>Ak</t>
        </is>
      </c>
      <c r="G1448" s="440" t="n"/>
      <c r="H1448" s="440" t="n"/>
      <c r="I1448" s="188" t="inlineStr">
        <is>
          <t>VEL</t>
        </is>
      </c>
      <c r="J1448" s="188" t="inlineStr">
        <is>
          <t>CFM</t>
        </is>
      </c>
      <c r="K1448" s="188" t="inlineStr">
        <is>
          <t>VEL</t>
        </is>
      </c>
      <c r="L1448" s="188" t="inlineStr">
        <is>
          <t>CFM</t>
        </is>
      </c>
      <c r="M1448" s="440" t="n"/>
    </row>
    <row r="1449" ht="13.35" customHeight="1" s="162">
      <c r="B1449" s="31" t="n"/>
      <c r="C1449" s="31" t="n"/>
      <c r="E1449" s="31" t="n"/>
      <c r="F1449" s="32" t="n"/>
      <c r="G1449" s="33">
        <f>IF(F1449="", "", H1449/F1449)</f>
        <v/>
      </c>
      <c r="H1449" s="33" t="n"/>
      <c r="I1449" s="33" t="n"/>
      <c r="J1449" s="33">
        <f>IF(I1449="", "", I1449*$F1449)</f>
        <v/>
      </c>
      <c r="K1449" s="33" t="n"/>
      <c r="L1449" s="33">
        <f>IF(K1449="", "", K1449*$F1449)</f>
        <v/>
      </c>
      <c r="M1449" s="30">
        <f>IF(OR(H1449="",H1449=0),"",IF(K1449="",IF(J1449="","",J1449/H1449),L1449/H1449))</f>
        <v/>
      </c>
    </row>
    <row r="1450" ht="13.35" customHeight="1" s="162">
      <c r="B1450" s="31" t="n"/>
      <c r="C1450" s="31" t="n"/>
      <c r="E1450" s="31" t="n"/>
      <c r="F1450" s="32" t="n"/>
      <c r="G1450" s="33">
        <f>IF(F1450="", "", H1450/F1450)</f>
        <v/>
      </c>
      <c r="H1450" s="33" t="n"/>
      <c r="I1450" s="33" t="n"/>
      <c r="J1450" s="33">
        <f>IF(I1450="", "", I1450*$F1450)</f>
        <v/>
      </c>
      <c r="K1450" s="33" t="n"/>
      <c r="L1450" s="33">
        <f>IF(K1450="", "", K1450*$F1450)</f>
        <v/>
      </c>
      <c r="M1450" s="30">
        <f>IF(OR(H1450="",H1450=0),"",IF(K1450="",IF(J1450="","",J1450/H1450),L1450/H1450))</f>
        <v/>
      </c>
    </row>
    <row r="1451" ht="13.35" customHeight="1" s="162">
      <c r="B1451" s="31" t="n"/>
      <c r="C1451" s="31" t="n"/>
      <c r="E1451" s="31" t="n"/>
      <c r="F1451" s="32" t="n"/>
      <c r="G1451" s="33">
        <f>IF(F1451="", "", H1451/F1451)</f>
        <v/>
      </c>
      <c r="H1451" s="33" t="n"/>
      <c r="I1451" s="33" t="n"/>
      <c r="J1451" s="33">
        <f>IF(I1451="", "", I1451*$F1451)</f>
        <v/>
      </c>
      <c r="K1451" s="33" t="n"/>
      <c r="L1451" s="33">
        <f>IF(K1451="", "", K1451*$F1451)</f>
        <v/>
      </c>
      <c r="M1451" s="30">
        <f>IF(OR(H1451="",H1451=0),"",IF(K1451="",IF(J1451="","",J1451/H1451),L1451/H1451))</f>
        <v/>
      </c>
    </row>
    <row r="1452" ht="13.35" customHeight="1" s="162">
      <c r="B1452" s="31" t="n"/>
      <c r="C1452" s="31" t="n"/>
      <c r="E1452" s="31" t="n"/>
      <c r="F1452" s="32" t="n"/>
      <c r="G1452" s="33">
        <f>IF(F1452="", "", H1452/F1452)</f>
        <v/>
      </c>
      <c r="H1452" s="33" t="n"/>
      <c r="I1452" s="33" t="n"/>
      <c r="J1452" s="33">
        <f>IF(I1452="", "", I1452*$F1452)</f>
        <v/>
      </c>
      <c r="K1452" s="33" t="n"/>
      <c r="L1452" s="33">
        <f>IF(K1452="", "", K1452*$F1452)</f>
        <v/>
      </c>
      <c r="M1452" s="30">
        <f>IF(OR(H1452="",H1452=0),"",IF(K1452="",IF(J1452="","",J1452/H1452),L1452/H1452))</f>
        <v/>
      </c>
    </row>
    <row r="1453" ht="13.35" customHeight="1" s="162">
      <c r="B1453" s="42" t="n"/>
      <c r="C1453" s="231" t="inlineStr">
        <is>
          <t>Subtotal (this page)</t>
        </is>
      </c>
      <c r="D1453" s="159" t="n"/>
      <c r="E1453" s="42" t="n"/>
      <c r="F1453" s="42" t="n"/>
      <c r="G1453" s="43" t="n"/>
      <c r="H1453" s="43">
        <f>IF(SUM(H1449:H1452)=0,"",SUM(H1449:H1452))</f>
        <v/>
      </c>
      <c r="I1453" s="42" t="n"/>
      <c r="J1453" s="43">
        <f>IF(SUM(J1449:J1452)=0,"",SUM(J1449:J1452))</f>
        <v/>
      </c>
      <c r="K1453" s="42" t="n"/>
      <c r="L1453" s="43">
        <f>IF(SUM(L1449:L1452)=0,"",SUM(L1449:L1452))</f>
        <v/>
      </c>
      <c r="M1453" s="35">
        <f>IF(OR(H1453="",H1453=0),"",IF(L1453="",IF(J1453="","",J1453/H1453),L1453/H1453))</f>
        <v/>
      </c>
    </row>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Entry}'!B21="","",'{Equipment Data Entry}'!B21)</f>
        <v/>
      </c>
      <c r="E1460" s="418" t="n"/>
      <c r="F1460" s="403" t="n"/>
      <c r="G1460" s="200" t="inlineStr">
        <is>
          <t>Service</t>
        </is>
      </c>
      <c r="H1460" s="403" t="n"/>
      <c r="I1460" s="210">
        <f>IF('{Equipment Data Entry}'!C21="","",'{Equipment Data Entry}'!C21)</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25" t="inlineStr">
        <is>
          <t>Drive Type:</t>
        </is>
      </c>
      <c r="D1462" s="426" t="n"/>
      <c r="E1462" s="425" t="inlineStr">
        <is>
          <t>Rotation – Design:</t>
        </is>
      </c>
      <c r="G1462" s="426" t="n"/>
      <c r="I1462" s="425" t="inlineStr">
        <is>
          <t>Actual:</t>
        </is>
      </c>
      <c r="J1462" s="426" t="n"/>
      <c r="K1462" s="425" t="inlineStr">
        <is>
          <t>Shv Bore M/F:</t>
        </is>
      </c>
      <c r="M1462" s="426"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1" t="n"/>
      <c r="M1463" s="283" t="n"/>
    </row>
    <row r="1464" ht="13.35" customHeight="1" s="162">
      <c r="B1464" s="199" t="inlineStr">
        <is>
          <t>Manufacturer</t>
        </is>
      </c>
      <c r="C1464" s="401" t="n"/>
      <c r="D1464" s="204">
        <f>IF('{Equipment Data Entry}'!E21="","",'{Equipment Data Entry}'!E21)</f>
        <v/>
      </c>
      <c r="E1464" s="400" t="n"/>
      <c r="F1464" s="400" t="n"/>
      <c r="G1464" s="401" t="n"/>
      <c r="I1464" s="199" t="inlineStr">
        <is>
          <t>Design Criteria</t>
        </is>
      </c>
      <c r="J1464" s="401" t="n"/>
      <c r="K1464" s="199" t="inlineStr">
        <is>
          <t>Design</t>
        </is>
      </c>
      <c r="L1464" s="199" t="inlineStr">
        <is>
          <t>Actual</t>
        </is>
      </c>
    </row>
    <row r="1465" ht="13.35" customHeight="1" s="162">
      <c r="B1465" s="199" t="inlineStr">
        <is>
          <t>Model Number</t>
        </is>
      </c>
      <c r="C1465" s="401" t="n"/>
      <c r="D1465" s="204">
        <f>IF('{Equipment Data Entry}'!F21="","",'{Equipment Data Entry}'!F21)</f>
        <v/>
      </c>
      <c r="E1465" s="400" t="n"/>
      <c r="F1465" s="400" t="n"/>
      <c r="G1465" s="401" t="n"/>
      <c r="I1465" s="199" t="inlineStr">
        <is>
          <t>Total Airflow</t>
        </is>
      </c>
      <c r="J1465" s="401" t="n"/>
      <c r="K1465" s="24">
        <f>H1499</f>
        <v/>
      </c>
      <c r="L1465" s="24">
        <f>L1499</f>
        <v/>
      </c>
      <c r="M1465" s="22">
        <f>IF(OR(L1465="",K1465="",K1465=0),"",L1465/K1465)</f>
        <v/>
      </c>
    </row>
    <row r="1466" ht="13.35" customHeight="1" s="162">
      <c r="B1466" s="199" t="inlineStr">
        <is>
          <t>Serial Number</t>
        </is>
      </c>
      <c r="C1466" s="401" t="n"/>
      <c r="D1466" s="204" t="n"/>
      <c r="E1466" s="400" t="n"/>
      <c r="F1466" s="400" t="n"/>
      <c r="G1466" s="401" t="n"/>
      <c r="I1466" s="199" t="inlineStr">
        <is>
          <t>Outside Airflow</t>
        </is>
      </c>
      <c r="J1466" s="401" t="n"/>
      <c r="K1466" s="24">
        <f>IF(N(H1507)=0,"",H1507)</f>
        <v/>
      </c>
      <c r="L1466" s="24">
        <f>L1507</f>
        <v/>
      </c>
      <c r="M1466" s="22">
        <f>IF(OR(L1466="",K1466="",K1466=0),"",L1466/K1466)</f>
        <v/>
      </c>
    </row>
    <row r="1467" ht="13.35" customHeight="1" s="162">
      <c r="B1467" s="199" t="inlineStr">
        <is>
          <t>Area Served</t>
        </is>
      </c>
      <c r="C1467" s="401" t="n"/>
      <c r="D1467" s="204">
        <f>I1460</f>
        <v/>
      </c>
      <c r="E1467" s="400" t="n"/>
      <c r="F1467" s="400" t="n"/>
      <c r="G1467" s="401" t="n"/>
      <c r="I1467" s="199" t="inlineStr">
        <is>
          <t>Return Airflow</t>
        </is>
      </c>
      <c r="J1467" s="401" t="n"/>
      <c r="K1467" s="24">
        <f>IF(K1465="","",K1465-N(K1466))</f>
        <v/>
      </c>
      <c r="L1467" s="24">
        <f>IF(L1465="","",L1465-N(L1466))</f>
        <v/>
      </c>
    </row>
    <row r="1468" ht="13.35" customHeight="1" s="162">
      <c r="B1468" s="199" t="inlineStr">
        <is>
          <t>Location</t>
        </is>
      </c>
      <c r="C1468" s="401" t="n"/>
      <c r="D1468" s="204">
        <f>IF('{Equipment Data Entry}'!D21="","",'{Equipment Data Entry}'!D21)</f>
        <v/>
      </c>
      <c r="E1468" s="400" t="n"/>
      <c r="F1468" s="400" t="n"/>
      <c r="G1468" s="401" t="n"/>
      <c r="I1468" s="199" t="inlineStr">
        <is>
          <t>Unit ESP</t>
        </is>
      </c>
      <c r="J1468" s="401" t="n"/>
      <c r="K1468" s="71">
        <f>IF('{Equipment Data Entry}'!H21="","",'{Equipment Data Entry}'!H21)</f>
        <v/>
      </c>
      <c r="L1468" s="29">
        <f>F1481</f>
        <v/>
      </c>
    </row>
    <row r="1469" ht="13.35" customHeight="1" s="162">
      <c r="I1469" s="199" t="inlineStr">
        <is>
          <t>Fan RPMs</t>
        </is>
      </c>
      <c r="J1469" s="401" t="n"/>
      <c r="K1469" s="24">
        <f>IF('{Equipment Data Entry}'!I21="","",'{Equipment Data Entry}'!I21)</f>
        <v/>
      </c>
      <c r="L1469" s="24">
        <f>IF(L1478="","",L1478)</f>
        <v/>
      </c>
    </row>
    <row r="1470" ht="13.35" customHeight="1" s="162">
      <c r="B1470" s="200" t="inlineStr">
        <is>
          <t>Motor Data</t>
        </is>
      </c>
      <c r="C1470" s="400" t="n"/>
      <c r="D1470" s="400" t="n"/>
      <c r="E1470" s="400" t="n"/>
      <c r="F1470" s="400" t="n"/>
      <c r="G1470" s="401" t="n"/>
      <c r="I1470" s="199" t="inlineStr">
        <is>
          <t>Filter Type/Size/Qty</t>
        </is>
      </c>
      <c r="J1470" s="400" t="n"/>
      <c r="K1470" s="401" t="n"/>
      <c r="L1470" s="24" t="n"/>
      <c r="M1470" s="401" t="n"/>
    </row>
    <row r="1471" ht="13.35" customHeight="1" s="162">
      <c r="B1471" s="199" t="inlineStr">
        <is>
          <t>Manufacturer</t>
        </is>
      </c>
      <c r="C1471" s="401" t="n"/>
      <c r="D1471" s="203" t="n"/>
      <c r="E1471" s="400" t="n"/>
      <c r="F1471" s="400" t="n"/>
      <c r="G1471" s="401" t="n"/>
      <c r="I1471" s="200" t="inlineStr">
        <is>
          <t>Drive Data</t>
        </is>
      </c>
      <c r="J1471" s="400" t="n"/>
      <c r="K1471" s="400" t="n"/>
      <c r="L1471" s="401" t="n"/>
    </row>
    <row r="1472" ht="13.35" customHeight="1" s="162">
      <c r="B1472" s="199" t="inlineStr">
        <is>
          <t>Horsepower</t>
        </is>
      </c>
      <c r="C1472" s="401" t="n"/>
      <c r="D1472" s="28">
        <f>IF('{Equipment Data Entry}'!G21="","",'{Equipment Data Entry}'!G21)</f>
        <v/>
      </c>
      <c r="E1472" s="21" t="inlineStr">
        <is>
          <t>RPM</t>
        </is>
      </c>
      <c r="F1472" s="24" t="n"/>
      <c r="G1472" s="199" t="inlineStr">
        <is>
          <t>SF</t>
        </is>
      </c>
      <c r="I1472" s="199" t="inlineStr">
        <is>
          <t>Motor Shv OD/Bore/PD</t>
        </is>
      </c>
      <c r="J1472" s="400" t="n"/>
      <c r="K1472" s="401" t="n"/>
      <c r="L1472">
        <f>IF('{Equipment Data Entry}'!J21="","",'{Equipment Data Entry}'!J21)</f>
        <v/>
      </c>
    </row>
    <row r="1473" ht="13.35" customHeight="1" s="162">
      <c r="B1473" s="198">
        <f>IF('{Equipment Data Entry}'!N21="","",'{Equipment Data Entry}'!N21)</f>
        <v/>
      </c>
      <c r="C1473" s="198">
        <f>IF('{Equipment Data Entry}'!O21="","",'{Equipment Data Entry}'!O21)</f>
        <v/>
      </c>
      <c r="D1473" s="21" t="inlineStr">
        <is>
          <t>FLA</t>
        </is>
      </c>
      <c r="E1473" s="25" t="n"/>
      <c r="F1473" s="21" t="inlineStr">
        <is>
          <t>Frame</t>
        </is>
      </c>
      <c r="G1473" s="208" t="n"/>
      <c r="I1473" s="199" t="inlineStr">
        <is>
          <t>Fan Sheave OD/Bore</t>
        </is>
      </c>
      <c r="J1473" s="400" t="n"/>
      <c r="K1473" s="401" t="n"/>
      <c r="L1473">
        <f>IF('{Equipment Data Entry}'!K21="","",'{Equipment Data Entry}'!K21)</f>
        <v/>
      </c>
    </row>
    <row r="1474" ht="13.35" customHeight="1" s="162">
      <c r="B1474" s="199" t="inlineStr">
        <is>
          <t>Corrected FLA</t>
        </is>
      </c>
      <c r="C1474" s="401" t="n"/>
      <c r="D1474" s="27">
        <f>IF(OR(E1475="",E1473="",B1473=""),"",B1473/AVERAGE(E1475:G1475)*E1473)</f>
        <v/>
      </c>
      <c r="E1474" s="199" t="inlineStr">
        <is>
          <t>Estimated BHP</t>
        </is>
      </c>
      <c r="F1474" s="401" t="n"/>
      <c r="G1474" s="27">
        <f>IF(OR(COUNT(E1475:G1475)=0,COUNT(E1476:G1476)=0),"",IF(C1473="1-phase", ((0.8*0.9*E1475*E1476)/746), AVERAGE(E1475,F1475,G1475)*AVERAGE(E1476,F1476,G1476)*0.8*0.9*1.732/746))</f>
        <v/>
      </c>
      <c r="I1474" s="199" t="inlineStr">
        <is>
          <t>Belt(s)</t>
        </is>
      </c>
      <c r="J1474" s="208">
        <f>IF('{Equipment Data Entry}'!L21="","",'{Equipment Data Entry}'!L21)</f>
        <v/>
      </c>
      <c r="K1474" s="199" t="inlineStr">
        <is>
          <t>C to C</t>
        </is>
      </c>
      <c r="L1474" s="64">
        <f>IF('{Equipment Data Entry}'!M21="","",'{Equipment Data Entry}'!M21)</f>
        <v/>
      </c>
    </row>
    <row r="1475" ht="13.35" customHeight="1" s="162">
      <c r="B1475" s="199" t="inlineStr">
        <is>
          <t>Measured Voltage</t>
        </is>
      </c>
      <c r="C1475" s="400" t="n"/>
      <c r="D1475" s="401" t="n"/>
      <c r="E1475" s="24" t="n"/>
      <c r="F1475" s="24" t="n"/>
      <c r="G1475" s="24" t="n"/>
      <c r="I1475" s="199" t="inlineStr">
        <is>
          <t>Final Settings</t>
        </is>
      </c>
      <c r="J1475" s="400" t="n"/>
      <c r="K1475" s="401" t="n"/>
      <c r="L1475" s="24" t="n"/>
      <c r="M1475" s="401" t="n"/>
    </row>
    <row r="1476" ht="13.35" customHeight="1" s="162">
      <c r="B1476" s="199" t="inlineStr">
        <is>
          <t>Measured Amperage</t>
        </is>
      </c>
      <c r="C1476" s="400" t="n"/>
      <c r="D1476" s="401" t="n"/>
      <c r="E1476" s="25" t="n"/>
      <c r="F1476" s="25" t="n"/>
      <c r="G1476" s="25" t="n"/>
      <c r="I1476" s="205" t="inlineStr">
        <is>
          <t>RPM Data</t>
        </is>
      </c>
      <c r="J1476" s="401" t="n"/>
      <c r="K1476" s="205" t="inlineStr">
        <is>
          <t>Initial</t>
        </is>
      </c>
      <c r="L1476" s="205" t="inlineStr">
        <is>
          <t>Final</t>
        </is>
      </c>
    </row>
    <row r="1477" ht="13.35" customHeight="1" s="162">
      <c r="I1477" s="199" t="inlineStr">
        <is>
          <t>Motor RPM</t>
        </is>
      </c>
      <c r="J1477" s="401" t="n"/>
      <c r="K1477" s="24" t="n"/>
      <c r="L1477" s="24" t="n"/>
    </row>
    <row r="1478" ht="13.35" customHeight="1" s="162">
      <c r="B1478" s="200" t="inlineStr">
        <is>
          <t xml:space="preserve">Static Pressures Profile </t>
        </is>
      </c>
      <c r="C1478" s="400" t="n"/>
      <c r="D1478" s="400" t="n"/>
      <c r="E1478" s="400" t="n"/>
      <c r="F1478" s="400" t="n"/>
      <c r="G1478" s="401" t="n"/>
      <c r="I1478" s="199" t="inlineStr">
        <is>
          <t>Fan RPM</t>
        </is>
      </c>
      <c r="J1478" s="401" t="n"/>
      <c r="K1478" s="24" t="n"/>
      <c r="L1478" s="24" t="n"/>
    </row>
    <row r="1479" ht="13.35" customHeight="1" s="162">
      <c r="B1479" s="432" t="n"/>
      <c r="C1479" s="401" t="n"/>
      <c r="D1479" s="205" t="inlineStr">
        <is>
          <t>Flt/Coil</t>
        </is>
      </c>
      <c r="E1479" s="205" t="inlineStr">
        <is>
          <t>Fan</t>
        </is>
      </c>
      <c r="F1479" s="432" t="n"/>
      <c r="G1479" s="401" t="n"/>
      <c r="I1479" s="199" t="inlineStr">
        <is>
          <t>VSD Frequency</t>
        </is>
      </c>
      <c r="J1479" s="401" t="n"/>
      <c r="K1479" s="66" t="n"/>
      <c r="L1479" s="66" t="n"/>
    </row>
    <row r="1480" ht="13.35" customHeight="1" s="162">
      <c r="B1480" s="198" t="inlineStr">
        <is>
          <t>Entering</t>
        </is>
      </c>
      <c r="C1480" s="401" t="n"/>
      <c r="D1480" s="19" t="n"/>
      <c r="E1480" s="19" t="n"/>
      <c r="F1480" s="19">
        <f>IF(E1480="","",E1481-N(E1480))</f>
        <v/>
      </c>
      <c r="G1480" s="186" t="inlineStr">
        <is>
          <t>TSP</t>
        </is>
      </c>
      <c r="H1480" s="23" t="n"/>
      <c r="I1480" s="199" t="inlineStr">
        <is>
          <t>OA Damper Position</t>
        </is>
      </c>
      <c r="J1480" s="400" t="n"/>
      <c r="K1480" s="401" t="n"/>
      <c r="L1480" s="56" t="n"/>
    </row>
    <row r="1481" ht="13.35" customHeight="1" s="162">
      <c r="B1481" s="198" t="inlineStr">
        <is>
          <t>Exiting</t>
        </is>
      </c>
      <c r="C1481" s="401" t="n"/>
      <c r="D1481" s="55">
        <f>IF(E1480="", "", E1480)</f>
        <v/>
      </c>
      <c r="E1481" s="19" t="n"/>
      <c r="F1481" s="19">
        <f>IF(E1481="","",E1481-N(D1480))</f>
        <v/>
      </c>
      <c r="G1481" s="186" t="inlineStr">
        <is>
          <t>ESP</t>
        </is>
      </c>
      <c r="H1481" s="23" t="n"/>
    </row>
    <row r="1482" ht="13.35" customHeight="1" s="162">
      <c r="B1482" s="437" t="inlineStr">
        <is>
          <t>Instrument:</t>
        </is>
      </c>
      <c r="C1482" s="13" t="n"/>
      <c r="D1482" s="490" t="n"/>
      <c r="E1482" s="491" t="n"/>
      <c r="F1482" s="491" t="n"/>
      <c r="G1482" s="437" t="inlineStr">
        <is>
          <t>Ak basis / notes:</t>
        </is>
      </c>
      <c r="H1482" s="13" t="n"/>
      <c r="I1482" s="492" t="n"/>
      <c r="J1482" s="491" t="n"/>
      <c r="K1482" s="491" t="n"/>
      <c r="L1482" s="491" t="n"/>
      <c r="M1482" s="491" t="n"/>
    </row>
    <row r="1483" ht="13.35" customHeight="1" s="162">
      <c r="B1483" s="188" t="inlineStr">
        <is>
          <t>Supply Air Diffuser / Outlet Airflow</t>
        </is>
      </c>
      <c r="C1483" s="174" t="n"/>
      <c r="D1483" s="174" t="n"/>
      <c r="E1483" s="174" t="n"/>
      <c r="F1483" s="173" t="n"/>
      <c r="G1483" s="233" t="inlineStr">
        <is>
          <t>Design VEL</t>
        </is>
      </c>
      <c r="H1483" s="194" t="inlineStr">
        <is>
          <t>Design CFM</t>
        </is>
      </c>
      <c r="I1483" s="188" t="inlineStr">
        <is>
          <t>Initial</t>
        </is>
      </c>
      <c r="J1483" s="173" t="n"/>
      <c r="K1483" s="188" t="inlineStr">
        <is>
          <t>Final</t>
        </is>
      </c>
      <c r="L1483" s="173" t="n"/>
      <c r="M1483" s="188" t="inlineStr">
        <is>
          <t>%</t>
        </is>
      </c>
    </row>
    <row r="1484" ht="13.35" customHeight="1" s="162">
      <c r="B1484" s="153" t="inlineStr">
        <is>
          <t>No.</t>
        </is>
      </c>
      <c r="C1484" s="188" t="inlineStr">
        <is>
          <t>Area Served</t>
        </is>
      </c>
      <c r="D1484" s="188" t="inlineStr">
        <is>
          <t>Type</t>
        </is>
      </c>
      <c r="E1484" s="188" t="inlineStr">
        <is>
          <t>Size</t>
        </is>
      </c>
      <c r="F1484" s="188" t="inlineStr">
        <is>
          <t>Ak</t>
        </is>
      </c>
      <c r="G1484" s="440" t="n"/>
      <c r="H1484" s="440" t="n"/>
      <c r="I1484" s="188" t="inlineStr">
        <is>
          <t>VEL</t>
        </is>
      </c>
      <c r="J1484" s="188" t="inlineStr">
        <is>
          <t>CFM</t>
        </is>
      </c>
      <c r="K1484" s="188" t="inlineStr">
        <is>
          <t>VEL</t>
        </is>
      </c>
      <c r="L1484" s="188" t="inlineStr">
        <is>
          <t>CFM</t>
        </is>
      </c>
      <c r="M1484" s="440" t="n"/>
    </row>
    <row r="1485" ht="13.35" customHeight="1" s="162">
      <c r="B1485" s="307" t="n"/>
      <c r="C1485" s="307" t="n"/>
      <c r="E1485" s="307" t="n"/>
      <c r="F1485" s="32" t="n"/>
      <c r="G1485" s="33">
        <f>IF(F1485="", "", H1485/F1485)</f>
        <v/>
      </c>
      <c r="H1485" s="33" t="n"/>
      <c r="I1485" s="33" t="n"/>
      <c r="J1485" s="33">
        <f>IF(I1485="", "", I1485*$F1485)</f>
        <v/>
      </c>
      <c r="K1485" s="33" t="n"/>
      <c r="L1485" s="33">
        <f>IF(K1485="", "", K1485*$F1485)</f>
        <v/>
      </c>
      <c r="M1485" s="30">
        <f>IF(OR(H1485="",H1485=0),"",IF(K1485="",IF(J1485="","",J1485/H1485),L1485/H1485))</f>
        <v/>
      </c>
    </row>
    <row r="1486" ht="13.35" customHeight="1" s="162">
      <c r="B1486" s="307" t="n"/>
      <c r="C1486" s="307" t="n"/>
      <c r="E1486" s="307" t="n"/>
      <c r="F1486" s="32" t="n"/>
      <c r="G1486" s="33">
        <f>IF(F1486="", "", H1486/F1486)</f>
        <v/>
      </c>
      <c r="H1486" s="33" t="n"/>
      <c r="I1486" s="33" t="n"/>
      <c r="J1486" s="33">
        <f>IF(I1486="", "", I1486*$F1486)</f>
        <v/>
      </c>
      <c r="K1486" s="33" t="n"/>
      <c r="L1486" s="33">
        <f>IF(K1486="", "", K1486*$F1486)</f>
        <v/>
      </c>
      <c r="M1486" s="30">
        <f>IF(OR(H1486="",H1486=0),"",IF(K1486="",IF(J1486="","",J1486/H1486),L1486/H1486))</f>
        <v/>
      </c>
    </row>
    <row r="1487" ht="13.35" customHeight="1" s="162">
      <c r="B1487" s="307" t="n"/>
      <c r="C1487" s="307" t="n"/>
      <c r="E1487" s="307" t="n"/>
      <c r="F1487" s="32" t="n"/>
      <c r="G1487" s="33">
        <f>IF(F1487="", "", H1487/F1487)</f>
        <v/>
      </c>
      <c r="H1487" s="33" t="n"/>
      <c r="I1487" s="33" t="n"/>
      <c r="J1487" s="33">
        <f>IF(I1487="", "", I1487*$F1487)</f>
        <v/>
      </c>
      <c r="K1487" s="33" t="n"/>
      <c r="L1487" s="33">
        <f>IF(K1487="", "", K1487*$F1487)</f>
        <v/>
      </c>
      <c r="M1487" s="30">
        <f>IF(OR(H1487="",H1487=0),"",IF(K1487="",IF(J1487="","",J1487/H1487),L1487/H1487))</f>
        <v/>
      </c>
    </row>
    <row r="1488" ht="13.35" customHeight="1" s="162">
      <c r="B1488" s="307" t="n"/>
      <c r="C1488" s="307" t="n"/>
      <c r="E1488" s="307" t="n"/>
      <c r="F1488" s="32" t="n"/>
      <c r="G1488" s="33">
        <f>IF(F1488="", "", H1488/F1488)</f>
        <v/>
      </c>
      <c r="H1488" s="33" t="n"/>
      <c r="I1488" s="33" t="n"/>
      <c r="J1488" s="33">
        <f>IF(I1488="", "", I1488*$F1488)</f>
        <v/>
      </c>
      <c r="K1488" s="33" t="n"/>
      <c r="L1488" s="33">
        <f>IF(K1488="", "", K1488*$F1488)</f>
        <v/>
      </c>
      <c r="M1488" s="30">
        <f>IF(OR(H1488="",H1488=0),"",IF(K1488="",IF(J1488="","",J1488/H1488),L1488/H1488))</f>
        <v/>
      </c>
    </row>
    <row r="1489" ht="13.35" customHeight="1" s="162">
      <c r="B1489" s="307" t="n"/>
      <c r="C1489" s="307" t="n"/>
      <c r="E1489" s="307" t="n"/>
      <c r="F1489" s="32" t="n"/>
      <c r="G1489" s="33">
        <f>IF(F1489="", "", H1489/F1489)</f>
        <v/>
      </c>
      <c r="H1489" s="33" t="n"/>
      <c r="I1489" s="33" t="n"/>
      <c r="J1489" s="33">
        <f>IF(I1489="", "", I1489*$F1489)</f>
        <v/>
      </c>
      <c r="K1489" s="33" t="n"/>
      <c r="L1489" s="33">
        <f>IF(K1489="", "", K1489*$F1489)</f>
        <v/>
      </c>
      <c r="M1489" s="30">
        <f>IF(OR(H1489="",H1489=0),"",IF(K1489="",IF(J1489="","",J1489/H1489),L1489/H1489))</f>
        <v/>
      </c>
    </row>
    <row r="1490" ht="13.35" customHeight="1" s="162">
      <c r="B1490" s="307" t="n"/>
      <c r="C1490" s="307" t="n"/>
      <c r="E1490" s="307" t="n"/>
      <c r="F1490" s="32" t="n"/>
      <c r="G1490" s="33">
        <f>IF(F1490="", "", H1490/F1490)</f>
        <v/>
      </c>
      <c r="H1490" s="33" t="n"/>
      <c r="I1490" s="33" t="n"/>
      <c r="J1490" s="33">
        <f>IF(I1490="", "", I1490*$F1490)</f>
        <v/>
      </c>
      <c r="K1490" s="33" t="n"/>
      <c r="L1490" s="33">
        <f>IF(K1490="", "", K1490*$F1490)</f>
        <v/>
      </c>
      <c r="M1490" s="30">
        <f>IF(OR(H1490="",H1490=0),"",IF(K1490="",IF(J1490="","",J1490/H1490),L1490/H1490))</f>
        <v/>
      </c>
    </row>
    <row r="1491" ht="13.35" customHeight="1" s="162">
      <c r="B1491" s="307" t="n"/>
      <c r="C1491" s="307" t="n"/>
      <c r="E1491" s="307" t="n"/>
      <c r="F1491" s="32" t="n"/>
      <c r="G1491" s="33">
        <f>IF(F1491="", "", H1491/F1491)</f>
        <v/>
      </c>
      <c r="H1491" s="33" t="n"/>
      <c r="I1491" s="33" t="n"/>
      <c r="J1491" s="33">
        <f>IF(I1491="", "", I1491*$F1491)</f>
        <v/>
      </c>
      <c r="K1491" s="33" t="n"/>
      <c r="L1491" s="33">
        <f>IF(K1491="", "", K1491*$F1491)</f>
        <v/>
      </c>
      <c r="M1491" s="30">
        <f>IF(OR(H1491="",H1491=0),"",IF(K1491="",IF(J1491="","",J1491/H1491),L1491/H1491))</f>
        <v/>
      </c>
    </row>
    <row r="1492" ht="13.35" customHeight="1" s="162">
      <c r="B1492" s="307" t="n"/>
      <c r="C1492" s="307" t="n"/>
      <c r="E1492" s="307" t="n"/>
      <c r="F1492" s="32" t="n"/>
      <c r="G1492" s="33">
        <f>IF(F1492="", "", H1492/F1492)</f>
        <v/>
      </c>
      <c r="H1492" s="33" t="n"/>
      <c r="I1492" s="33" t="n"/>
      <c r="J1492" s="33">
        <f>IF(I1492="", "", I1492*$F1492)</f>
        <v/>
      </c>
      <c r="K1492" s="33" t="n"/>
      <c r="L1492" s="33">
        <f>IF(K1492="", "", K1492*$F1492)</f>
        <v/>
      </c>
      <c r="M1492" s="30">
        <f>IF(OR(H1492="",H1492=0),"",IF(K1492="",IF(J1492="","",J1492/H1492),L1492/H1492))</f>
        <v/>
      </c>
    </row>
    <row r="1493" ht="13.35" customHeight="1" s="162">
      <c r="B1493" s="307" t="n"/>
      <c r="C1493" s="307" t="n"/>
      <c r="E1493" s="307" t="n"/>
      <c r="F1493" s="32" t="n"/>
      <c r="G1493" s="33">
        <f>IF(F1493="", "", H1493/F1493)</f>
        <v/>
      </c>
      <c r="H1493" s="33" t="n"/>
      <c r="I1493" s="33" t="n"/>
      <c r="J1493" s="33">
        <f>IF(I1493="", "", I1493*$F1493)</f>
        <v/>
      </c>
      <c r="K1493" s="33" t="n"/>
      <c r="L1493" s="33">
        <f>IF(K1493="", "", K1493*$F1493)</f>
        <v/>
      </c>
      <c r="M1493" s="30">
        <f>IF(OR(H1493="",H1493=0),"",IF(K1493="",IF(J1493="","",J1493/H1493),L1493/H1493))</f>
        <v/>
      </c>
    </row>
    <row r="1494" ht="13.35" customHeight="1" s="162">
      <c r="B1494" s="307" t="n"/>
      <c r="C1494" s="307" t="n"/>
      <c r="E1494" s="307" t="n"/>
      <c r="F1494" s="32" t="n"/>
      <c r="G1494" s="33">
        <f>IF(F1494="", "", H1494/F1494)</f>
        <v/>
      </c>
      <c r="H1494" s="33" t="n"/>
      <c r="I1494" s="33" t="n"/>
      <c r="J1494" s="33">
        <f>IF(I1494="", "", I1494*$F1494)</f>
        <v/>
      </c>
      <c r="K1494" s="33" t="n"/>
      <c r="L1494" s="33">
        <f>IF(K1494="", "", K1494*$F1494)</f>
        <v/>
      </c>
      <c r="M1494" s="30">
        <f>IF(OR(H1494="",H1494=0),"",IF(K1494="",IF(J1494="","",J1494/H1494),L1494/H1494))</f>
        <v/>
      </c>
    </row>
    <row r="1495" ht="13.35" customHeight="1" s="162">
      <c r="B1495" s="307" t="n"/>
      <c r="C1495" s="307" t="n"/>
      <c r="E1495" s="307" t="n"/>
      <c r="F1495" s="32" t="n"/>
      <c r="G1495" s="33">
        <f>IF(F1495="", "", H1495/F1495)</f>
        <v/>
      </c>
      <c r="H1495" s="33" t="n"/>
      <c r="I1495" s="33" t="n"/>
      <c r="J1495" s="33">
        <f>IF(I1495="", "", I1495*$F1495)</f>
        <v/>
      </c>
      <c r="K1495" s="33" t="n"/>
      <c r="L1495" s="33">
        <f>IF(K1495="", "", K1495*$F1495)</f>
        <v/>
      </c>
      <c r="M1495" s="30">
        <f>IF(OR(H1495="",H1495=0),"",IF(K1495="",IF(J1495="","",J1495/H1495),L1495/H1495))</f>
        <v/>
      </c>
    </row>
    <row r="1496" ht="13.35" customHeight="1" s="162">
      <c r="B1496" s="307" t="n"/>
      <c r="C1496" s="307" t="n"/>
      <c r="E1496" s="307" t="n"/>
      <c r="F1496" s="32" t="n"/>
      <c r="G1496" s="33">
        <f>IF(F1496="", "", H1496/F1496)</f>
        <v/>
      </c>
      <c r="H1496" s="33" t="n"/>
      <c r="I1496" s="33" t="n"/>
      <c r="J1496" s="33">
        <f>IF(I1496="", "", I1496*$F1496)</f>
        <v/>
      </c>
      <c r="K1496" s="33" t="n"/>
      <c r="L1496" s="33">
        <f>IF(K1496="", "", K1496*$F1496)</f>
        <v/>
      </c>
      <c r="M1496" s="30">
        <f>IF(OR(H1496="",H1496=0),"",IF(K1496="",IF(J1496="","",J1496/H1496),L1496/H1496))</f>
        <v/>
      </c>
    </row>
    <row r="1497" ht="13.35" customHeight="1" s="162">
      <c r="B1497" s="307" t="n"/>
      <c r="C1497" s="307" t="n"/>
      <c r="E1497" s="307" t="n"/>
      <c r="F1497" s="32" t="n"/>
      <c r="G1497" s="33">
        <f>IF(F1497="", "", H1497/F1497)</f>
        <v/>
      </c>
      <c r="H1497" s="33" t="n"/>
      <c r="I1497" s="33" t="n"/>
      <c r="J1497" s="33">
        <f>IF(I1497="", "", I1497*$F1497)</f>
        <v/>
      </c>
      <c r="K1497" s="33" t="n"/>
      <c r="L1497" s="33">
        <f>IF(K1497="", "", K1497*$F1497)</f>
        <v/>
      </c>
      <c r="M1497" s="30">
        <f>IF(OR(H1497="",H1497=0),"",IF(K1497="",IF(J1497="","",J1497/H1497),L1497/H1497))</f>
        <v/>
      </c>
    </row>
    <row r="1498" ht="13.35" customHeight="1" s="162">
      <c r="B1498" s="307" t="n"/>
      <c r="C1498" s="307" t="n"/>
      <c r="E1498" s="307" t="n"/>
      <c r="F1498" s="32" t="n"/>
      <c r="G1498" s="33">
        <f>IF(F1498="", "", H1498/F1498)</f>
        <v/>
      </c>
      <c r="H1498" s="33" t="n"/>
      <c r="I1498" s="33" t="n"/>
      <c r="J1498" s="33">
        <f>IF(I1498="", "", I1498*$F1498)</f>
        <v/>
      </c>
      <c r="K1498" s="33" t="n"/>
      <c r="L1498" s="33">
        <f>IF(K1498="", "", K1498*$F1498)</f>
        <v/>
      </c>
      <c r="M1498" s="30">
        <f>IF(OR(H1498="",H1498=0),"",IF(K1498="",IF(J1498="","",J1498/H1498),L1498/H1498))</f>
        <v/>
      </c>
    </row>
    <row r="1499" ht="13.35" customHeight="1" s="162">
      <c r="B1499" s="42" t="n"/>
      <c r="C1499" s="231" t="inlineStr">
        <is>
          <t>Total</t>
        </is>
      </c>
      <c r="D1499" s="159" t="n"/>
      <c r="E1499" s="42" t="n"/>
      <c r="F1499" s="42" t="n"/>
      <c r="G1499" s="43" t="n"/>
      <c r="H1499" s="43">
        <f>IF(SUM(H1485:H1498)+SUM(H1516:H1549)=0,"",SUM(H1485:H1498)+SUM(H1516:H1549))</f>
        <v/>
      </c>
      <c r="I1499" s="43" t="n"/>
      <c r="J1499" s="43">
        <f>IF(SUM(J1485:J1498)+SUM(J1516:J1549)=0,"",SUM(J1485:J1498)+SUM(J1516:J1549))</f>
        <v/>
      </c>
      <c r="K1499" s="43" t="n"/>
      <c r="L1499" s="43">
        <f>IF(SUM(L1485:L1498)+SUM(L1516:L1549)=0,"",SUM(L1485:L1498)+SUM(L1516:L1549))</f>
        <v/>
      </c>
      <c r="M1499" s="35">
        <f>IF(OR(H1499="",H1499=0),"",IF(L1499="",IF(J1499="","",J1499/H1499),L1499/H1499))</f>
        <v/>
      </c>
    </row>
    <row r="1500" ht="13.35" customHeight="1" s="162">
      <c r="B1500" s="188" t="inlineStr">
        <is>
          <t>Return Air Register / Inlet Airflow</t>
        </is>
      </c>
      <c r="C1500" s="174" t="n"/>
      <c r="D1500" s="174" t="n"/>
      <c r="E1500" s="174" t="n"/>
      <c r="F1500" s="173" t="n"/>
      <c r="G1500" s="233" t="inlineStr">
        <is>
          <t>Design VEL</t>
        </is>
      </c>
      <c r="H1500" s="194" t="inlineStr">
        <is>
          <t>Design CFM</t>
        </is>
      </c>
      <c r="I1500" s="188" t="inlineStr">
        <is>
          <t>Initial</t>
        </is>
      </c>
      <c r="J1500" s="173" t="n"/>
      <c r="K1500" s="188" t="inlineStr">
        <is>
          <t>Final</t>
        </is>
      </c>
      <c r="L1500" s="173" t="n"/>
      <c r="M1500" s="188" t="inlineStr">
        <is>
          <t>%</t>
        </is>
      </c>
    </row>
    <row r="1501" ht="13.35" customHeight="1" s="162">
      <c r="B1501" s="153" t="inlineStr">
        <is>
          <t>No.</t>
        </is>
      </c>
      <c r="C1501" s="188" t="inlineStr">
        <is>
          <t>Area Served</t>
        </is>
      </c>
      <c r="D1501" s="188" t="inlineStr">
        <is>
          <t>Type</t>
        </is>
      </c>
      <c r="E1501" s="188" t="inlineStr">
        <is>
          <t>Size</t>
        </is>
      </c>
      <c r="F1501" s="188" t="inlineStr">
        <is>
          <t>Ak</t>
        </is>
      </c>
      <c r="G1501" s="440" t="n"/>
      <c r="H1501" s="440" t="n"/>
      <c r="I1501" s="188" t="inlineStr">
        <is>
          <t>VEL</t>
        </is>
      </c>
      <c r="J1501" s="188" t="inlineStr">
        <is>
          <t>CFM</t>
        </is>
      </c>
      <c r="K1501" s="188" t="inlineStr">
        <is>
          <t>VEL</t>
        </is>
      </c>
      <c r="L1501" s="188" t="inlineStr">
        <is>
          <t>CFM</t>
        </is>
      </c>
      <c r="M1501" s="440" t="n"/>
    </row>
    <row r="1502" ht="13.35" customHeight="1" s="162">
      <c r="B1502" s="31" t="n"/>
      <c r="C1502" s="31" t="n"/>
      <c r="E1502" s="31" t="n"/>
      <c r="F1502" s="32" t="n"/>
      <c r="G1502" s="33">
        <f>IF(F1502="", "", H1502/F1502)</f>
        <v/>
      </c>
      <c r="H1502" s="33">
        <f>IF(H1499="","",H1499-N(H1507))</f>
        <v/>
      </c>
      <c r="I1502" s="33" t="n"/>
      <c r="J1502" s="33">
        <f>IF(I1502="", "", I1502*$F1502)</f>
        <v/>
      </c>
      <c r="K1502" s="33" t="n"/>
      <c r="L1502" s="33">
        <f>IF(L1507="","",L1499-N(L1507))</f>
        <v/>
      </c>
      <c r="M1502" s="30">
        <f>IF(OR(H1502="",H1502=0),"",IF(K1502="",IF(J1502="","",J1502/H1502),L1502/H1502))</f>
        <v/>
      </c>
    </row>
    <row r="1503" ht="13.35" customHeight="1" s="162">
      <c r="B1503" s="31" t="n"/>
      <c r="C1503" s="31" t="n"/>
      <c r="E1503" s="31" t="n"/>
      <c r="F1503" s="32" t="n"/>
      <c r="G1503" s="33">
        <f>IF(F1503="", "", H1503/F1503)</f>
        <v/>
      </c>
      <c r="H1503" s="33" t="n"/>
      <c r="I1503" s="33" t="n"/>
      <c r="J1503" s="33">
        <f>IF(I1503="", "", I1503*$F1503)</f>
        <v/>
      </c>
      <c r="K1503" s="33" t="n"/>
      <c r="L1503" s="33">
        <f>IF(K1503="", "", K1503*$F1503)</f>
        <v/>
      </c>
      <c r="M1503" s="30">
        <f>IF(OR(H1503="",H1503=0),"",IF(K1503="",IF(J1503="","",J1503/H1503),L1503/H1503))</f>
        <v/>
      </c>
    </row>
    <row r="1504" ht="13.35" customHeight="1" s="162">
      <c r="B1504" s="42" t="n"/>
      <c r="C1504" s="231" t="inlineStr">
        <is>
          <t>Total</t>
        </is>
      </c>
      <c r="D1504" s="159" t="n"/>
      <c r="E1504" s="42" t="n"/>
      <c r="F1504" s="42" t="n"/>
      <c r="G1504" s="43" t="n"/>
      <c r="H1504" s="43">
        <f>IF(SUM(H1502:H1503)+SUM(H1553:H1556)=0,"",SUM(H1502:H1503)+SUM(H1553:H1556))</f>
        <v/>
      </c>
      <c r="I1504" s="42" t="n"/>
      <c r="J1504" s="43">
        <f>IF(SUM(J1502:J1503)+SUM(J1553:J1556)=0,"",SUM(J1502:J1503)+SUM(J1553:J1556))</f>
        <v/>
      </c>
      <c r="K1504" s="42" t="n"/>
      <c r="L1504" s="43">
        <f>IF(SUM(L1502:L1503)+SUM(L1553:L1556)=0,"",SUM(L1502:L1503)+SUM(L1553:L1556))</f>
        <v/>
      </c>
      <c r="M1504" s="35">
        <f>IF(OR(H1504="",H1504=0),"",IF(L1504="",IF(J1504="","",J1504/H1504),L1504/H1504))</f>
        <v/>
      </c>
    </row>
    <row r="1505" ht="13.35" customHeight="1" s="162">
      <c r="B1505" s="188" t="inlineStr">
        <is>
          <t>Outside Air Inlet / Duct Airflow</t>
        </is>
      </c>
      <c r="C1505" s="174" t="n"/>
      <c r="D1505" s="174" t="n"/>
      <c r="E1505" s="174" t="n"/>
      <c r="F1505" s="173" t="n"/>
      <c r="G1505" s="233" t="inlineStr">
        <is>
          <t>Design VEL</t>
        </is>
      </c>
      <c r="H1505" s="194" t="inlineStr">
        <is>
          <t>Design CFM</t>
        </is>
      </c>
      <c r="I1505" s="188" t="inlineStr">
        <is>
          <t>Initial</t>
        </is>
      </c>
      <c r="J1505" s="173" t="n"/>
      <c r="K1505" s="188" t="inlineStr">
        <is>
          <t>Final</t>
        </is>
      </c>
      <c r="L1505" s="173" t="n"/>
      <c r="M1505" s="188" t="inlineStr">
        <is>
          <t>%</t>
        </is>
      </c>
    </row>
    <row r="1506" ht="13.35" customHeight="1" s="162">
      <c r="B1506" s="153" t="inlineStr">
        <is>
          <t>No.</t>
        </is>
      </c>
      <c r="C1506" s="188" t="inlineStr">
        <is>
          <t>Area Served</t>
        </is>
      </c>
      <c r="D1506" s="188" t="inlineStr">
        <is>
          <t>Type</t>
        </is>
      </c>
      <c r="E1506" s="188" t="inlineStr">
        <is>
          <t>Size</t>
        </is>
      </c>
      <c r="F1506" s="188" t="inlineStr">
        <is>
          <t>Ak</t>
        </is>
      </c>
      <c r="G1506" s="440" t="n"/>
      <c r="H1506" s="440" t="n"/>
      <c r="I1506" s="188" t="inlineStr">
        <is>
          <t>VEL</t>
        </is>
      </c>
      <c r="J1506" s="188" t="inlineStr">
        <is>
          <t>CFM</t>
        </is>
      </c>
      <c r="K1506" s="188" t="inlineStr">
        <is>
          <t>VEL</t>
        </is>
      </c>
      <c r="L1506" s="188" t="inlineStr">
        <is>
          <t>CFM</t>
        </is>
      </c>
      <c r="M1506" s="440" t="n"/>
    </row>
    <row r="1507" ht="13.35" customHeight="1" s="162">
      <c r="B1507" s="31" t="n"/>
      <c r="C1507" s="31" t="n"/>
      <c r="E1507" s="31" t="n"/>
      <c r="F1507" s="32" t="n"/>
      <c r="G1507" s="33">
        <f>IF(F1507="", "", H1507/F1507)</f>
        <v/>
      </c>
      <c r="H1507" s="33" t="n"/>
      <c r="I1507" s="33" t="n"/>
      <c r="J1507" s="33">
        <f>IF(I1507="", "", I1507*$F1507)</f>
        <v/>
      </c>
      <c r="K1507" s="33" t="n"/>
      <c r="L1507" s="33">
        <f>IF(K1507="", "", K1507*$F1507)</f>
        <v/>
      </c>
      <c r="M1507" s="30">
        <f>IF(OR(H1507="",H1507=0),"",IF(K1507="",IF(J1507="","",J1507/H1507),L1507/H1507))</f>
        <v/>
      </c>
    </row>
    <row r="1508" ht="13.35" customHeight="1" s="162">
      <c r="B1508" s="188" t="inlineStr">
        <is>
          <t>Remarks</t>
        </is>
      </c>
      <c r="C1508" s="173" t="n"/>
      <c r="D1508" s="15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Entry}'!B21="","",'{Equipment Data Entry}'!B21)</f>
        <v/>
      </c>
      <c r="E1512" s="418" t="n"/>
      <c r="F1512" s="403" t="n"/>
      <c r="G1512" s="200" t="inlineStr">
        <is>
          <t>Service</t>
        </is>
      </c>
      <c r="H1512" s="403" t="n"/>
      <c r="I1512" s="210">
        <f>IF('{Equipment Data Entry}'!C21="","",'{Equipment Data Entry}'!C21)</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Supply Air Outlets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H1516/F1516)</f>
        <v/>
      </c>
      <c r="H1516" s="33" t="n"/>
      <c r="I1516" s="33" t="n"/>
      <c r="J1516" s="33">
        <f>IF(I1516="", "", I1516*$F1516)</f>
        <v/>
      </c>
      <c r="K1516" s="33" t="n"/>
      <c r="L1516" s="33">
        <f>IF(K1516="", "", K1516*$F1516)</f>
        <v/>
      </c>
      <c r="M1516" s="30">
        <f>IF(OR(H1516="",H1516=0),"",IF(K1516="",IF(J1516="","",J1516/H1516),L1516/H1516))</f>
        <v/>
      </c>
    </row>
    <row r="1517" ht="13.35" customHeight="1" s="162">
      <c r="B1517" s="307" t="n"/>
      <c r="C1517" s="307" t="n"/>
      <c r="E1517" s="307" t="n"/>
      <c r="F1517" s="32" t="n"/>
      <c r="G1517" s="33">
        <f>IF(F1517="", "", H1517/F1517)</f>
        <v/>
      </c>
      <c r="H1517" s="33" t="n"/>
      <c r="I1517" s="33" t="n"/>
      <c r="J1517" s="33">
        <f>IF(I1517="", "", I1517*$F1517)</f>
        <v/>
      </c>
      <c r="K1517" s="33" t="n"/>
      <c r="L1517" s="33">
        <f>IF(K1517="", "", K1517*$F1517)</f>
        <v/>
      </c>
      <c r="M1517" s="30">
        <f>IF(OR(H1517="",H1517=0),"",IF(K1517="",IF(J1517="","",J1517/H1517),L1517/H1517))</f>
        <v/>
      </c>
    </row>
    <row r="1518" ht="13.35" customHeight="1" s="162">
      <c r="B1518" s="307" t="n"/>
      <c r="C1518" s="307" t="n"/>
      <c r="E1518" s="307" t="n"/>
      <c r="F1518" s="32" t="n"/>
      <c r="G1518" s="33">
        <f>IF(F1518="", "", H1518/F1518)</f>
        <v/>
      </c>
      <c r="H1518" s="33" t="n"/>
      <c r="I1518" s="33" t="n"/>
      <c r="J1518" s="33">
        <f>IF(I1518="", "", I1518*$F1518)</f>
        <v/>
      </c>
      <c r="K1518" s="33" t="n"/>
      <c r="L1518" s="33">
        <f>IF(K1518="", "", K1518*$F1518)</f>
        <v/>
      </c>
      <c r="M1518" s="30">
        <f>IF(OR(H1518="",H1518=0),"",IF(K1518="",IF(J1518="","",J1518/H1518),L1518/H1518))</f>
        <v/>
      </c>
    </row>
    <row r="1519" ht="13.35" customHeight="1" s="162">
      <c r="B1519" s="307" t="n"/>
      <c r="C1519" s="307" t="n"/>
      <c r="E1519" s="307" t="n"/>
      <c r="F1519" s="32" t="n"/>
      <c r="G1519" s="33">
        <f>IF(F1519="", "", H1519/F1519)</f>
        <v/>
      </c>
      <c r="H1519" s="33" t="n"/>
      <c r="I1519" s="33" t="n"/>
      <c r="J1519" s="33">
        <f>IF(I1519="", "", I1519*$F1519)</f>
        <v/>
      </c>
      <c r="K1519" s="33" t="n"/>
      <c r="L1519" s="33">
        <f>IF(K1519="", "", K1519*$F1519)</f>
        <v/>
      </c>
      <c r="M1519" s="30">
        <f>IF(OR(H1519="",H1519=0),"",IF(K1519="",IF(J1519="","",J1519/H1519),L1519/H1519))</f>
        <v/>
      </c>
    </row>
    <row r="1520" ht="13.35" customHeight="1" s="162">
      <c r="B1520" s="307" t="n"/>
      <c r="C1520" s="307" t="n"/>
      <c r="E1520" s="307" t="n"/>
      <c r="F1520" s="32" t="n"/>
      <c r="G1520" s="33">
        <f>IF(F1520="", "", H1520/F1520)</f>
        <v/>
      </c>
      <c r="H1520" s="33" t="n"/>
      <c r="I1520" s="33" t="n"/>
      <c r="J1520" s="33">
        <f>IF(I1520="", "", I1520*$F1520)</f>
        <v/>
      </c>
      <c r="K1520" s="33" t="n"/>
      <c r="L1520" s="33">
        <f>IF(K1520="", "", K1520*$F1520)</f>
        <v/>
      </c>
      <c r="M1520" s="30">
        <f>IF(OR(H1520="",H1520=0),"",IF(K1520="",IF(J1520="","",J1520/H1520),L1520/H1520))</f>
        <v/>
      </c>
    </row>
    <row r="1521" ht="13.35" customHeight="1" s="162">
      <c r="B1521" s="307" t="n"/>
      <c r="C1521" s="307" t="n"/>
      <c r="E1521" s="307" t="n"/>
      <c r="F1521" s="32" t="n"/>
      <c r="G1521" s="33">
        <f>IF(F1521="", "", H1521/F1521)</f>
        <v/>
      </c>
      <c r="H1521" s="33" t="n"/>
      <c r="I1521" s="33" t="n"/>
      <c r="J1521" s="33">
        <f>IF(I1521="", "", I1521*$F1521)</f>
        <v/>
      </c>
      <c r="K1521" s="33" t="n"/>
      <c r="L1521" s="33">
        <f>IF(K1521="", "", K1521*$F1521)</f>
        <v/>
      </c>
      <c r="M1521" s="30">
        <f>IF(OR(H1521="",H1521=0),"",IF(K1521="",IF(J1521="","",J1521/H1521),L1521/H1521))</f>
        <v/>
      </c>
    </row>
    <row r="1522" ht="13.35" customHeight="1" s="162">
      <c r="B1522" s="307" t="n"/>
      <c r="C1522" s="307" t="n"/>
      <c r="E1522" s="307" t="n"/>
      <c r="F1522" s="32" t="n"/>
      <c r="G1522" s="33">
        <f>IF(F1522="", "", H1522/F1522)</f>
        <v/>
      </c>
      <c r="H1522" s="33" t="n"/>
      <c r="I1522" s="33" t="n"/>
      <c r="J1522" s="33">
        <f>IF(I1522="", "", I1522*$F1522)</f>
        <v/>
      </c>
      <c r="K1522" s="33" t="n"/>
      <c r="L1522" s="33">
        <f>IF(K1522="", "", K1522*$F1522)</f>
        <v/>
      </c>
      <c r="M1522" s="30">
        <f>IF(OR(H1522="",H1522=0),"",IF(K1522="",IF(J1522="","",J1522/H1522),L1522/H1522))</f>
        <v/>
      </c>
    </row>
    <row r="1523" ht="13.35" customHeight="1" s="162">
      <c r="B1523" s="307" t="n"/>
      <c r="C1523" s="307" t="n"/>
      <c r="E1523" s="307" t="n"/>
      <c r="F1523" s="32" t="n"/>
      <c r="G1523" s="33">
        <f>IF(F1523="", "", H1523/F1523)</f>
        <v/>
      </c>
      <c r="H1523" s="33" t="n"/>
      <c r="I1523" s="33" t="n"/>
      <c r="J1523" s="33">
        <f>IF(I1523="", "", I1523*$F1523)</f>
        <v/>
      </c>
      <c r="K1523" s="33" t="n"/>
      <c r="L1523" s="33">
        <f>IF(K1523="", "", K1523*$F1523)</f>
        <v/>
      </c>
      <c r="M1523" s="30">
        <f>IF(OR(H1523="",H1523=0),"",IF(K1523="",IF(J1523="","",J1523/H1523),L1523/H1523))</f>
        <v/>
      </c>
    </row>
    <row r="1524" ht="13.35" customHeight="1" s="162">
      <c r="B1524" s="307" t="n"/>
      <c r="C1524" s="307" t="n"/>
      <c r="E1524" s="307" t="n"/>
      <c r="F1524" s="32" t="n"/>
      <c r="G1524" s="33">
        <f>IF(F1524="", "", H1524/F1524)</f>
        <v/>
      </c>
      <c r="H1524" s="33" t="n"/>
      <c r="I1524" s="33" t="n"/>
      <c r="J1524" s="33">
        <f>IF(I1524="", "", I1524*$F1524)</f>
        <v/>
      </c>
      <c r="K1524" s="33" t="n"/>
      <c r="L1524" s="33">
        <f>IF(K1524="", "", K1524*$F1524)</f>
        <v/>
      </c>
      <c r="M1524" s="30">
        <f>IF(OR(H1524="",H1524=0),"",IF(K1524="",IF(J1524="","",J1524/H1524),L1524/H1524))</f>
        <v/>
      </c>
    </row>
    <row r="1525" ht="13.35" customHeight="1" s="162">
      <c r="B1525" s="307" t="n"/>
      <c r="C1525" s="307" t="n"/>
      <c r="E1525" s="307" t="n"/>
      <c r="F1525" s="32" t="n"/>
      <c r="G1525" s="33">
        <f>IF(F1525="", "", H1525/F1525)</f>
        <v/>
      </c>
      <c r="H1525" s="33" t="n"/>
      <c r="I1525" s="33" t="n"/>
      <c r="J1525" s="33">
        <f>IF(I1525="", "", I1525*$F1525)</f>
        <v/>
      </c>
      <c r="K1525" s="33" t="n"/>
      <c r="L1525" s="33">
        <f>IF(K1525="", "", K1525*$F1525)</f>
        <v/>
      </c>
      <c r="M1525" s="30">
        <f>IF(OR(H1525="",H1525=0),"",IF(K1525="",IF(J1525="","",J1525/H1525),L1525/H1525))</f>
        <v/>
      </c>
    </row>
    <row r="1526" ht="13.35" customHeight="1" s="162">
      <c r="B1526" s="307" t="n"/>
      <c r="C1526" s="307" t="n"/>
      <c r="E1526" s="307" t="n"/>
      <c r="F1526" s="32" t="n"/>
      <c r="G1526" s="33">
        <f>IF(F1526="", "", H1526/F1526)</f>
        <v/>
      </c>
      <c r="H1526" s="33" t="n"/>
      <c r="I1526" s="33" t="n"/>
      <c r="J1526" s="33">
        <f>IF(I1526="", "", I1526*$F1526)</f>
        <v/>
      </c>
      <c r="K1526" s="33" t="n"/>
      <c r="L1526" s="33">
        <f>IF(K1526="", "", K1526*$F1526)</f>
        <v/>
      </c>
      <c r="M1526" s="30">
        <f>IF(OR(H1526="",H1526=0),"",IF(K1526="",IF(J1526="","",J1526/H1526),L1526/H1526))</f>
        <v/>
      </c>
    </row>
    <row r="1527" ht="13.35" customHeight="1" s="162">
      <c r="B1527" s="307" t="n"/>
      <c r="C1527" s="307" t="n"/>
      <c r="E1527" s="307" t="n"/>
      <c r="F1527" s="32" t="n"/>
      <c r="G1527" s="33">
        <f>IF(F1527="", "", H1527/F1527)</f>
        <v/>
      </c>
      <c r="H1527" s="33" t="n"/>
      <c r="I1527" s="33" t="n"/>
      <c r="J1527" s="33">
        <f>IF(I1527="", "", I1527*$F1527)</f>
        <v/>
      </c>
      <c r="K1527" s="33" t="n"/>
      <c r="L1527" s="33">
        <f>IF(K1527="", "", K1527*$F1527)</f>
        <v/>
      </c>
      <c r="M1527" s="30">
        <f>IF(OR(H1527="",H1527=0),"",IF(K1527="",IF(J1527="","",J1527/H1527),L1527/H1527))</f>
        <v/>
      </c>
    </row>
    <row r="1528" ht="13.35" customHeight="1" s="162">
      <c r="B1528" s="307" t="n"/>
      <c r="C1528" s="307" t="n"/>
      <c r="E1528" s="307" t="n"/>
      <c r="F1528" s="32" t="n"/>
      <c r="G1528" s="33">
        <f>IF(F1528="", "", H1528/F1528)</f>
        <v/>
      </c>
      <c r="H1528" s="33" t="n"/>
      <c r="I1528" s="33" t="n"/>
      <c r="J1528" s="33">
        <f>IF(I1528="", "", I1528*$F1528)</f>
        <v/>
      </c>
      <c r="K1528" s="33" t="n"/>
      <c r="L1528" s="33">
        <f>IF(K1528="", "", K1528*$F1528)</f>
        <v/>
      </c>
      <c r="M1528" s="30">
        <f>IF(OR(H1528="",H1528=0),"",IF(K1528="",IF(J1528="","",J1528/H1528),L1528/H1528))</f>
        <v/>
      </c>
    </row>
    <row r="1529" ht="13.35" customHeight="1" s="162">
      <c r="B1529" s="307" t="n"/>
      <c r="C1529" s="307" t="n"/>
      <c r="E1529" s="307" t="n"/>
      <c r="F1529" s="32" t="n"/>
      <c r="G1529" s="33">
        <f>IF(F1529="", "", H1529/F1529)</f>
        <v/>
      </c>
      <c r="H1529" s="33" t="n"/>
      <c r="I1529" s="33" t="n"/>
      <c r="J1529" s="33">
        <f>IF(I1529="", "", I1529*$F1529)</f>
        <v/>
      </c>
      <c r="K1529" s="33" t="n"/>
      <c r="L1529" s="33">
        <f>IF(K1529="", "", K1529*$F1529)</f>
        <v/>
      </c>
      <c r="M1529" s="30">
        <f>IF(OR(H1529="",H1529=0),"",IF(K1529="",IF(J1529="","",J1529/H1529),L1529/H1529))</f>
        <v/>
      </c>
    </row>
    <row r="1530" ht="13.35" customHeight="1" s="162">
      <c r="B1530" s="307" t="n"/>
      <c r="C1530" s="307" t="n"/>
      <c r="E1530" s="307" t="n"/>
      <c r="F1530" s="32" t="n"/>
      <c r="G1530" s="33">
        <f>IF(F1530="", "", H1530/F1530)</f>
        <v/>
      </c>
      <c r="H1530" s="33" t="n"/>
      <c r="I1530" s="33" t="n"/>
      <c r="J1530" s="33">
        <f>IF(I1530="", "", I1530*$F1530)</f>
        <v/>
      </c>
      <c r="K1530" s="33" t="n"/>
      <c r="L1530" s="33">
        <f>IF(K1530="", "", K1530*$F1530)</f>
        <v/>
      </c>
      <c r="M1530" s="30">
        <f>IF(OR(H1530="",H1530=0),"",IF(K1530="",IF(J1530="","",J1530/H1530),L1530/H1530))</f>
        <v/>
      </c>
    </row>
    <row r="1531" ht="13.35" customHeight="1" s="162">
      <c r="B1531" s="307" t="n"/>
      <c r="C1531" s="307" t="n"/>
      <c r="E1531" s="307" t="n"/>
      <c r="F1531" s="32" t="n"/>
      <c r="G1531" s="33">
        <f>IF(F1531="", "", H1531/F1531)</f>
        <v/>
      </c>
      <c r="H1531" s="33" t="n"/>
      <c r="I1531" s="33" t="n"/>
      <c r="J1531" s="33">
        <f>IF(I1531="", "", I1531*$F1531)</f>
        <v/>
      </c>
      <c r="K1531" s="33" t="n"/>
      <c r="L1531" s="33">
        <f>IF(K1531="", "", K1531*$F1531)</f>
        <v/>
      </c>
      <c r="M1531" s="30">
        <f>IF(OR(H1531="",H1531=0),"",IF(K1531="",IF(J1531="","",J1531/H1531),L1531/H1531))</f>
        <v/>
      </c>
    </row>
    <row r="1532" ht="13.35" customHeight="1" s="162">
      <c r="B1532" s="307" t="n"/>
      <c r="C1532" s="307" t="n"/>
      <c r="E1532" s="307" t="n"/>
      <c r="F1532" s="32" t="n"/>
      <c r="G1532" s="33">
        <f>IF(F1532="", "", H1532/F1532)</f>
        <v/>
      </c>
      <c r="H1532" s="33" t="n"/>
      <c r="I1532" s="33" t="n"/>
      <c r="J1532" s="33">
        <f>IF(I1532="", "", I1532*$F1532)</f>
        <v/>
      </c>
      <c r="K1532" s="33" t="n"/>
      <c r="L1532" s="33">
        <f>IF(K1532="", "", K1532*$F1532)</f>
        <v/>
      </c>
      <c r="M1532" s="30">
        <f>IF(OR(H1532="",H1532=0),"",IF(K1532="",IF(J1532="","",J1532/H1532),L1532/H1532))</f>
        <v/>
      </c>
    </row>
    <row r="1533" ht="13.35" customHeight="1" s="162">
      <c r="B1533" s="307" t="n"/>
      <c r="C1533" s="307" t="n"/>
      <c r="E1533" s="307" t="n"/>
      <c r="F1533" s="32" t="n"/>
      <c r="G1533" s="33">
        <f>IF(F1533="", "", H1533/F1533)</f>
        <v/>
      </c>
      <c r="H1533" s="33" t="n"/>
      <c r="I1533" s="33" t="n"/>
      <c r="J1533" s="33">
        <f>IF(I1533="", "", I1533*$F1533)</f>
        <v/>
      </c>
      <c r="K1533" s="33" t="n"/>
      <c r="L1533" s="33">
        <f>IF(K1533="", "", K1533*$F1533)</f>
        <v/>
      </c>
      <c r="M1533" s="30">
        <f>IF(OR(H1533="",H1533=0),"",IF(K1533="",IF(J1533="","",J1533/H1533),L1533/H1533))</f>
        <v/>
      </c>
    </row>
    <row r="1534" ht="13.35" customHeight="1" s="162">
      <c r="B1534" s="307" t="n"/>
      <c r="C1534" s="307" t="n"/>
      <c r="E1534" s="307" t="n"/>
      <c r="F1534" s="32" t="n"/>
      <c r="G1534" s="33">
        <f>IF(F1534="", "", H1534/F1534)</f>
        <v/>
      </c>
      <c r="H1534" s="33" t="n"/>
      <c r="I1534" s="33" t="n"/>
      <c r="J1534" s="33">
        <f>IF(I1534="", "", I1534*$F1534)</f>
        <v/>
      </c>
      <c r="K1534" s="33" t="n"/>
      <c r="L1534" s="33">
        <f>IF(K1534="", "", K1534*$F1534)</f>
        <v/>
      </c>
      <c r="M1534" s="30">
        <f>IF(OR(H1534="",H1534=0),"",IF(K1534="",IF(J1534="","",J1534/H1534),L1534/H1534))</f>
        <v/>
      </c>
    </row>
    <row r="1535" ht="13.35" customHeight="1" s="162">
      <c r="B1535" s="307" t="n"/>
      <c r="C1535" s="307" t="n"/>
      <c r="E1535" s="307" t="n"/>
      <c r="F1535" s="32" t="n"/>
      <c r="G1535" s="33">
        <f>IF(F1535="", "", H1535/F1535)</f>
        <v/>
      </c>
      <c r="H1535" s="33" t="n"/>
      <c r="I1535" s="33" t="n"/>
      <c r="J1535" s="33">
        <f>IF(I1535="", "", I1535*$F1535)</f>
        <v/>
      </c>
      <c r="K1535" s="33" t="n"/>
      <c r="L1535" s="33">
        <f>IF(K1535="", "", K1535*$F1535)</f>
        <v/>
      </c>
      <c r="M1535" s="30">
        <f>IF(OR(H1535="",H1535=0),"",IF(K1535="",IF(J1535="","",J1535/H1535),L1535/H1535))</f>
        <v/>
      </c>
    </row>
    <row r="1536" ht="13.35" customHeight="1" s="162">
      <c r="B1536" s="307" t="n"/>
      <c r="C1536" s="307" t="n"/>
      <c r="E1536" s="307" t="n"/>
      <c r="F1536" s="32" t="n"/>
      <c r="G1536" s="33">
        <f>IF(F1536="", "", H1536/F1536)</f>
        <v/>
      </c>
      <c r="H1536" s="33" t="n"/>
      <c r="I1536" s="33" t="n"/>
      <c r="J1536" s="33">
        <f>IF(I1536="", "", I1536*$F1536)</f>
        <v/>
      </c>
      <c r="K1536" s="33" t="n"/>
      <c r="L1536" s="33">
        <f>IF(K1536="", "", K1536*$F1536)</f>
        <v/>
      </c>
      <c r="M1536" s="30">
        <f>IF(OR(H1536="",H1536=0),"",IF(K1536="",IF(J1536="","",J1536/H1536),L1536/H1536))</f>
        <v/>
      </c>
    </row>
    <row r="1537" ht="13.35" customHeight="1" s="162">
      <c r="B1537" s="307" t="n"/>
      <c r="C1537" s="307" t="n"/>
      <c r="E1537" s="307" t="n"/>
      <c r="F1537" s="32" t="n"/>
      <c r="G1537" s="33">
        <f>IF(F1537="", "", H1537/F1537)</f>
        <v/>
      </c>
      <c r="H1537" s="33" t="n"/>
      <c r="I1537" s="33" t="n"/>
      <c r="J1537" s="33">
        <f>IF(I1537="", "", I1537*$F1537)</f>
        <v/>
      </c>
      <c r="K1537" s="33" t="n"/>
      <c r="L1537" s="33">
        <f>IF(K1537="", "", K1537*$F1537)</f>
        <v/>
      </c>
      <c r="M1537" s="30">
        <f>IF(OR(H1537="",H1537=0),"",IF(K1537="",IF(J1537="","",J1537/H1537),L1537/H1537))</f>
        <v/>
      </c>
    </row>
    <row r="1538" ht="13.35" customHeight="1" s="162">
      <c r="B1538" s="307" t="n"/>
      <c r="C1538" s="307" t="n"/>
      <c r="E1538" s="307" t="n"/>
      <c r="F1538" s="32" t="n"/>
      <c r="G1538" s="33">
        <f>IF(F1538="", "", H1538/F1538)</f>
        <v/>
      </c>
      <c r="H1538" s="33" t="n"/>
      <c r="I1538" s="33" t="n"/>
      <c r="J1538" s="33">
        <f>IF(I1538="", "", I1538*$F1538)</f>
        <v/>
      </c>
      <c r="K1538" s="33" t="n"/>
      <c r="L1538" s="33">
        <f>IF(K1538="", "", K1538*$F1538)</f>
        <v/>
      </c>
      <c r="M1538" s="30">
        <f>IF(OR(H1538="",H1538=0),"",IF(K1538="",IF(J1538="","",J1538/H1538),L1538/H1538))</f>
        <v/>
      </c>
    </row>
    <row r="1539" ht="13.35" customHeight="1" s="162">
      <c r="B1539" s="307" t="n"/>
      <c r="C1539" s="307" t="n"/>
      <c r="E1539" s="307" t="n"/>
      <c r="F1539" s="32" t="n"/>
      <c r="G1539" s="33">
        <f>IF(F1539="", "", H1539/F1539)</f>
        <v/>
      </c>
      <c r="H1539" s="33" t="n"/>
      <c r="I1539" s="33" t="n"/>
      <c r="J1539" s="33">
        <f>IF(I1539="", "", I1539*$F1539)</f>
        <v/>
      </c>
      <c r="K1539" s="33" t="n"/>
      <c r="L1539" s="33">
        <f>IF(K1539="", "", K1539*$F1539)</f>
        <v/>
      </c>
      <c r="M1539" s="30">
        <f>IF(OR(H1539="",H1539=0),"",IF(K1539="",IF(J1539="","",J1539/H1539),L1539/H1539))</f>
        <v/>
      </c>
    </row>
    <row r="1540" ht="13.35" customHeight="1" s="162">
      <c r="B1540" s="307" t="n"/>
      <c r="C1540" s="307" t="n"/>
      <c r="E1540" s="307" t="n"/>
      <c r="F1540" s="32" t="n"/>
      <c r="G1540" s="33">
        <f>IF(F1540="", "", H1540/F1540)</f>
        <v/>
      </c>
      <c r="H1540" s="33" t="n"/>
      <c r="I1540" s="33" t="n"/>
      <c r="J1540" s="33">
        <f>IF(I1540="", "", I1540*$F1540)</f>
        <v/>
      </c>
      <c r="K1540" s="33" t="n"/>
      <c r="L1540" s="33">
        <f>IF(K1540="", "", K1540*$F1540)</f>
        <v/>
      </c>
      <c r="M1540" s="30">
        <f>IF(OR(H1540="",H1540=0),"",IF(K1540="",IF(J1540="","",J1540/H1540),L1540/H1540))</f>
        <v/>
      </c>
    </row>
    <row r="1541" ht="13.35" customHeight="1" s="162">
      <c r="B1541" s="307" t="n"/>
      <c r="C1541" s="307" t="n"/>
      <c r="E1541" s="307" t="n"/>
      <c r="F1541" s="32" t="n"/>
      <c r="G1541" s="33">
        <f>IF(F1541="", "", H1541/F1541)</f>
        <v/>
      </c>
      <c r="H1541" s="33" t="n"/>
      <c r="I1541" s="33" t="n"/>
      <c r="J1541" s="33">
        <f>IF(I1541="", "", I1541*$F1541)</f>
        <v/>
      </c>
      <c r="K1541" s="33" t="n"/>
      <c r="L1541" s="33">
        <f>IF(K1541="", "", K1541*$F1541)</f>
        <v/>
      </c>
      <c r="M1541" s="30">
        <f>IF(OR(H1541="",H1541=0),"",IF(K1541="",IF(J1541="","",J1541/H1541),L1541/H1541))</f>
        <v/>
      </c>
    </row>
    <row r="1542" ht="13.35" customHeight="1" s="162">
      <c r="B1542" s="307" t="n"/>
      <c r="C1542" s="307" t="n"/>
      <c r="E1542" s="307" t="n"/>
      <c r="F1542" s="32" t="n"/>
      <c r="G1542" s="33">
        <f>IF(F1542="", "", H1542/F1542)</f>
        <v/>
      </c>
      <c r="H1542" s="33" t="n"/>
      <c r="I1542" s="33" t="n"/>
      <c r="J1542" s="33">
        <f>IF(I1542="", "", I1542*$F1542)</f>
        <v/>
      </c>
      <c r="K1542" s="33" t="n"/>
      <c r="L1542" s="33">
        <f>IF(K1542="", "", K1542*$F1542)</f>
        <v/>
      </c>
      <c r="M1542" s="30">
        <f>IF(OR(H1542="",H1542=0),"",IF(K1542="",IF(J1542="","",J1542/H1542),L1542/H1542))</f>
        <v/>
      </c>
    </row>
    <row r="1543" ht="13.35" customHeight="1" s="162">
      <c r="B1543" s="307" t="n"/>
      <c r="C1543" s="307" t="n"/>
      <c r="E1543" s="307" t="n"/>
      <c r="F1543" s="32" t="n"/>
      <c r="G1543" s="33">
        <f>IF(F1543="", "", H1543/F1543)</f>
        <v/>
      </c>
      <c r="H1543" s="33" t="n"/>
      <c r="I1543" s="33" t="n"/>
      <c r="J1543" s="33">
        <f>IF(I1543="", "", I1543*$F1543)</f>
        <v/>
      </c>
      <c r="K1543" s="33" t="n"/>
      <c r="L1543" s="33">
        <f>IF(K1543="", "", K1543*$F1543)</f>
        <v/>
      </c>
      <c r="M1543" s="30">
        <f>IF(OR(H1543="",H1543=0),"",IF(K1543="",IF(J1543="","",J1543/H1543),L1543/H1543))</f>
        <v/>
      </c>
    </row>
    <row r="1544" ht="13.35" customHeight="1" s="162">
      <c r="B1544" s="307" t="n"/>
      <c r="C1544" s="307" t="n"/>
      <c r="E1544" s="307" t="n"/>
      <c r="F1544" s="32" t="n"/>
      <c r="G1544" s="33">
        <f>IF(F1544="", "", H1544/F1544)</f>
        <v/>
      </c>
      <c r="H1544" s="33" t="n"/>
      <c r="I1544" s="33" t="n"/>
      <c r="J1544" s="33">
        <f>IF(I1544="", "", I1544*$F1544)</f>
        <v/>
      </c>
      <c r="K1544" s="33" t="n"/>
      <c r="L1544" s="33">
        <f>IF(K1544="", "", K1544*$F1544)</f>
        <v/>
      </c>
      <c r="M1544" s="30">
        <f>IF(OR(H1544="",H1544=0),"",IF(K1544="",IF(J1544="","",J1544/H1544),L1544/H1544))</f>
        <v/>
      </c>
    </row>
    <row r="1545" ht="13.35" customHeight="1" s="162">
      <c r="B1545" s="307" t="n"/>
      <c r="C1545" s="307" t="n"/>
      <c r="E1545" s="307" t="n"/>
      <c r="F1545" s="32" t="n"/>
      <c r="G1545" s="33">
        <f>IF(F1545="", "", H1545/F1545)</f>
        <v/>
      </c>
      <c r="H1545" s="33" t="n"/>
      <c r="I1545" s="33" t="n"/>
      <c r="J1545" s="33">
        <f>IF(I1545="", "", I1545*$F1545)</f>
        <v/>
      </c>
      <c r="K1545" s="33" t="n"/>
      <c r="L1545" s="33">
        <f>IF(K1545="", "", K1545*$F1545)</f>
        <v/>
      </c>
      <c r="M1545" s="30">
        <f>IF(OR(H1545="",H1545=0),"",IF(K1545="",IF(J1545="","",J1545/H1545),L1545/H1545))</f>
        <v/>
      </c>
    </row>
    <row r="1546" ht="13.35" customHeight="1" s="162">
      <c r="B1546" s="307" t="n"/>
      <c r="C1546" s="307" t="n"/>
      <c r="E1546" s="307" t="n"/>
      <c r="F1546" s="32" t="n"/>
      <c r="G1546" s="33">
        <f>IF(F1546="", "", H1546/F1546)</f>
        <v/>
      </c>
      <c r="H1546" s="33" t="n"/>
      <c r="I1546" s="33" t="n"/>
      <c r="J1546" s="33">
        <f>IF(I1546="", "", I1546*$F1546)</f>
        <v/>
      </c>
      <c r="K1546" s="33" t="n"/>
      <c r="L1546" s="33">
        <f>IF(K1546="", "", K1546*$F1546)</f>
        <v/>
      </c>
      <c r="M1546" s="30">
        <f>IF(OR(H1546="",H1546=0),"",IF(K1546="",IF(J1546="","",J1546/H1546),L1546/H1546))</f>
        <v/>
      </c>
    </row>
    <row r="1547" ht="13.35" customHeight="1" s="162">
      <c r="B1547" s="307" t="n"/>
      <c r="C1547" s="307" t="n"/>
      <c r="E1547" s="307" t="n"/>
      <c r="F1547" s="32" t="n"/>
      <c r="G1547" s="33">
        <f>IF(F1547="", "", H1547/F1547)</f>
        <v/>
      </c>
      <c r="H1547" s="33" t="n"/>
      <c r="I1547" s="33" t="n"/>
      <c r="J1547" s="33">
        <f>IF(I1547="", "", I1547*$F1547)</f>
        <v/>
      </c>
      <c r="K1547" s="33" t="n"/>
      <c r="L1547" s="33">
        <f>IF(K1547="", "", K1547*$F1547)</f>
        <v/>
      </c>
      <c r="M1547" s="30">
        <f>IF(OR(H1547="",H1547=0),"",IF(K1547="",IF(J1547="","",J1547/H1547),L1547/H1547))</f>
        <v/>
      </c>
    </row>
    <row r="1548" ht="13.35" customHeight="1" s="162">
      <c r="B1548" s="307" t="n"/>
      <c r="C1548" s="307" t="n"/>
      <c r="E1548" s="307" t="n"/>
      <c r="F1548" s="32" t="n"/>
      <c r="G1548" s="33">
        <f>IF(F1548="", "", H1548/F1548)</f>
        <v/>
      </c>
      <c r="H1548" s="33" t="n"/>
      <c r="I1548" s="33" t="n"/>
      <c r="J1548" s="33">
        <f>IF(I1548="", "", I1548*$F1548)</f>
        <v/>
      </c>
      <c r="K1548" s="33" t="n"/>
      <c r="L1548" s="33">
        <f>IF(K1548="", "", K1548*$F1548)</f>
        <v/>
      </c>
      <c r="M1548" s="30">
        <f>IF(OR(H1548="",H1548=0),"",IF(K1548="",IF(J1548="","",J1548/H1548),L1548/H1548))</f>
        <v/>
      </c>
    </row>
    <row r="1549" ht="13.35" customHeight="1" s="162">
      <c r="B1549" s="307" t="n"/>
      <c r="C1549" s="307" t="n"/>
      <c r="E1549" s="307" t="n"/>
      <c r="F1549" s="32" t="n"/>
      <c r="G1549" s="33">
        <f>IF(F1549="", "", H1549/F1549)</f>
        <v/>
      </c>
      <c r="H1549" s="33" t="n"/>
      <c r="I1549" s="33" t="n"/>
      <c r="J1549" s="33">
        <f>IF(I1549="", "", I1549*$F1549)</f>
        <v/>
      </c>
      <c r="K1549" s="33" t="n"/>
      <c r="L1549" s="33">
        <f>IF(K1549="", "", K1549*$F1549)</f>
        <v/>
      </c>
      <c r="M1549" s="30">
        <f>IF(OR(H1549="",H1549=0),"",IF(K1549="",IF(J1549="","",J1549/H1549),L1549/H1549))</f>
        <v/>
      </c>
    </row>
    <row r="1550" ht="13.35" customHeight="1" s="162">
      <c r="B1550" s="42" t="n"/>
      <c r="C1550" s="231" t="inlineStr">
        <is>
          <t>Subtotal (this page)</t>
        </is>
      </c>
      <c r="D1550" s="159" t="n"/>
      <c r="E1550" s="42" t="n"/>
      <c r="F1550" s="42" t="n"/>
      <c r="G1550" s="43" t="n"/>
      <c r="H1550" s="43">
        <f>IF(SUM(H1516:H1549)=0,"",SUM(H1516:H1549))</f>
        <v/>
      </c>
      <c r="I1550" s="43" t="n"/>
      <c r="J1550" s="43">
        <f>IF(SUM(J1516:J1549)=0,"",SUM(J1516:J1549))</f>
        <v/>
      </c>
      <c r="K1550" s="43" t="n"/>
      <c r="L1550" s="43">
        <f>IF(SUM(L1516:L1549)=0,"",SUM(L1516:L1549))</f>
        <v/>
      </c>
      <c r="M1550" s="35">
        <f>IF(OR(H1550="",H1550=0),"",IF(L1550="",IF(J1550="","",J1550/H1550),L1550/H1550))</f>
        <v/>
      </c>
    </row>
    <row r="1551" ht="13.35" customHeight="1" s="162">
      <c r="B1551" s="188" t="inlineStr">
        <is>
          <t>Return Air Inlets (cont.)</t>
        </is>
      </c>
      <c r="C1551" s="174" t="n"/>
      <c r="D1551" s="174" t="n"/>
      <c r="E1551" s="174" t="n"/>
      <c r="F1551" s="173" t="n"/>
      <c r="G1551" s="233" t="inlineStr">
        <is>
          <t>Design VEL</t>
        </is>
      </c>
      <c r="H1551" s="194" t="inlineStr">
        <is>
          <t>Design CFM</t>
        </is>
      </c>
      <c r="I1551" s="188" t="inlineStr">
        <is>
          <t>Initial</t>
        </is>
      </c>
      <c r="J1551" s="173" t="n"/>
      <c r="K1551" s="188" t="inlineStr">
        <is>
          <t>Final</t>
        </is>
      </c>
      <c r="L1551" s="173" t="n"/>
      <c r="M1551" s="188" t="inlineStr">
        <is>
          <t>%</t>
        </is>
      </c>
    </row>
    <row r="1552" ht="13.35" customHeight="1" s="162">
      <c r="B1552" s="153" t="inlineStr">
        <is>
          <t>No.</t>
        </is>
      </c>
      <c r="C1552" s="188" t="inlineStr">
        <is>
          <t>Area Served</t>
        </is>
      </c>
      <c r="D1552" s="188" t="inlineStr">
        <is>
          <t>Type</t>
        </is>
      </c>
      <c r="E1552" s="188" t="inlineStr">
        <is>
          <t>Size</t>
        </is>
      </c>
      <c r="F1552" s="188" t="inlineStr">
        <is>
          <t>Ak</t>
        </is>
      </c>
      <c r="G1552" s="440" t="n"/>
      <c r="H1552" s="440" t="n"/>
      <c r="I1552" s="188" t="inlineStr">
        <is>
          <t>VEL</t>
        </is>
      </c>
      <c r="J1552" s="188" t="inlineStr">
        <is>
          <t>CFM</t>
        </is>
      </c>
      <c r="K1552" s="188" t="inlineStr">
        <is>
          <t>VEL</t>
        </is>
      </c>
      <c r="L1552" s="188" t="inlineStr">
        <is>
          <t>CFM</t>
        </is>
      </c>
      <c r="M1552" s="440" t="n"/>
    </row>
    <row r="1553" ht="13.35" customHeight="1" s="162">
      <c r="B1553" s="31" t="n"/>
      <c r="C1553" s="31" t="n"/>
      <c r="E1553" s="31" t="n"/>
      <c r="F1553" s="32" t="n"/>
      <c r="G1553" s="33">
        <f>IF(F1553="", "", H1553/F1553)</f>
        <v/>
      </c>
      <c r="H1553" s="33" t="n"/>
      <c r="I1553" s="33" t="n"/>
      <c r="J1553" s="33">
        <f>IF(I1553="", "", I1553*$F1553)</f>
        <v/>
      </c>
      <c r="K1553" s="33" t="n"/>
      <c r="L1553" s="33">
        <f>IF(K1553="", "", K1553*$F1553)</f>
        <v/>
      </c>
      <c r="M1553" s="30">
        <f>IF(OR(H1553="",H1553=0),"",IF(K1553="",IF(J1553="","",J1553/H1553),L1553/H1553))</f>
        <v/>
      </c>
    </row>
    <row r="1554" ht="13.35" customHeight="1" s="162">
      <c r="B1554" s="31" t="n"/>
      <c r="C1554" s="31" t="n"/>
      <c r="E1554" s="31" t="n"/>
      <c r="F1554" s="32" t="n"/>
      <c r="G1554" s="33">
        <f>IF(F1554="", "", H1554/F1554)</f>
        <v/>
      </c>
      <c r="H1554" s="33" t="n"/>
      <c r="I1554" s="33" t="n"/>
      <c r="J1554" s="33">
        <f>IF(I1554="", "", I1554*$F1554)</f>
        <v/>
      </c>
      <c r="K1554" s="33" t="n"/>
      <c r="L1554" s="33">
        <f>IF(K1554="", "", K1554*$F1554)</f>
        <v/>
      </c>
      <c r="M1554" s="30">
        <f>IF(OR(H1554="",H1554=0),"",IF(K1554="",IF(J1554="","",J1554/H1554),L1554/H1554))</f>
        <v/>
      </c>
    </row>
    <row r="1555" ht="13.35" customHeight="1" s="162">
      <c r="B1555" s="31" t="n"/>
      <c r="C1555" s="31" t="n"/>
      <c r="E1555" s="31" t="n"/>
      <c r="F1555" s="32" t="n"/>
      <c r="G1555" s="33">
        <f>IF(F1555="", "", H1555/F1555)</f>
        <v/>
      </c>
      <c r="H1555" s="33" t="n"/>
      <c r="I1555" s="33" t="n"/>
      <c r="J1555" s="33">
        <f>IF(I1555="", "", I1555*$F1555)</f>
        <v/>
      </c>
      <c r="K1555" s="33" t="n"/>
      <c r="L1555" s="33">
        <f>IF(K1555="", "", K1555*$F1555)</f>
        <v/>
      </c>
      <c r="M1555" s="30">
        <f>IF(OR(H1555="",H1555=0),"",IF(K1555="",IF(J1555="","",J1555/H1555),L1555/H1555))</f>
        <v/>
      </c>
    </row>
    <row r="1556" ht="13.35" customHeight="1" s="162">
      <c r="B1556" s="31" t="n"/>
      <c r="C1556" s="31" t="n"/>
      <c r="E1556" s="31" t="n"/>
      <c r="F1556" s="32" t="n"/>
      <c r="G1556" s="33">
        <f>IF(F1556="", "", H1556/F1556)</f>
        <v/>
      </c>
      <c r="H1556" s="33" t="n"/>
      <c r="I1556" s="33" t="n"/>
      <c r="J1556" s="33">
        <f>IF(I1556="", "", I1556*$F1556)</f>
        <v/>
      </c>
      <c r="K1556" s="33" t="n"/>
      <c r="L1556" s="33">
        <f>IF(K1556="", "", K1556*$F1556)</f>
        <v/>
      </c>
      <c r="M1556" s="30">
        <f>IF(OR(H1556="",H1556=0),"",IF(K1556="",IF(J1556="","",J1556/H1556),L1556/H1556))</f>
        <v/>
      </c>
    </row>
    <row r="1557" ht="13.35" customHeight="1" s="162">
      <c r="B1557" s="42" t="n"/>
      <c r="C1557" s="231" t="inlineStr">
        <is>
          <t>Subtotal (this page)</t>
        </is>
      </c>
      <c r="D1557" s="159" t="n"/>
      <c r="E1557" s="42" t="n"/>
      <c r="F1557" s="42" t="n"/>
      <c r="G1557" s="43" t="n"/>
      <c r="H1557" s="43">
        <f>IF(SUM(H1553:H1556)=0,"",SUM(H1553:H1556))</f>
        <v/>
      </c>
      <c r="I1557" s="42" t="n"/>
      <c r="J1557" s="43">
        <f>IF(SUM(J1553:J1556)=0,"",SUM(J1553:J1556))</f>
        <v/>
      </c>
      <c r="K1557" s="42" t="n"/>
      <c r="L1557" s="43">
        <f>IF(SUM(L1553:L1556)=0,"",SUM(L1553:L1556))</f>
        <v/>
      </c>
      <c r="M1557" s="35">
        <f>IF(OR(H1557="",H1557=0),"",IF(L1557="",IF(J1557="","",J1557/H1557),L1557/H1557))</f>
        <v/>
      </c>
    </row>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Entry}'!B22="","",'{Equipment Data Entry}'!B22)</f>
        <v/>
      </c>
      <c r="E1564" s="418" t="n"/>
      <c r="F1564" s="403" t="n"/>
      <c r="G1564" s="200" t="inlineStr">
        <is>
          <t>Service</t>
        </is>
      </c>
      <c r="H1564" s="403" t="n"/>
      <c r="I1564" s="210">
        <f>IF('{Equipment Data Entry}'!C22="","",'{Equipment Data Entry}'!C22)</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25" t="inlineStr">
        <is>
          <t>Drive Type:</t>
        </is>
      </c>
      <c r="D1566" s="426" t="n"/>
      <c r="E1566" s="425" t="inlineStr">
        <is>
          <t>Rotation – Design:</t>
        </is>
      </c>
      <c r="G1566" s="426" t="n"/>
      <c r="I1566" s="425" t="inlineStr">
        <is>
          <t>Actual:</t>
        </is>
      </c>
      <c r="J1566" s="426" t="n"/>
      <c r="K1566" s="425" t="inlineStr">
        <is>
          <t>Shv Bore M/F:</t>
        </is>
      </c>
      <c r="M1566" s="426"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1" t="n"/>
      <c r="M1567" s="283" t="n"/>
    </row>
    <row r="1568" ht="13.35" customHeight="1" s="162">
      <c r="B1568" s="199" t="inlineStr">
        <is>
          <t>Manufacturer</t>
        </is>
      </c>
      <c r="C1568" s="401" t="n"/>
      <c r="D1568" s="204">
        <f>IF('{Equipment Data Entry}'!E22="","",'{Equipment Data Entry}'!E22)</f>
        <v/>
      </c>
      <c r="E1568" s="400" t="n"/>
      <c r="F1568" s="400" t="n"/>
      <c r="G1568" s="401" t="n"/>
      <c r="I1568" s="199" t="inlineStr">
        <is>
          <t>Design Criteria</t>
        </is>
      </c>
      <c r="J1568" s="401" t="n"/>
      <c r="K1568" s="199" t="inlineStr">
        <is>
          <t>Design</t>
        </is>
      </c>
      <c r="L1568" s="199" t="inlineStr">
        <is>
          <t>Actual</t>
        </is>
      </c>
    </row>
    <row r="1569" ht="13.35" customHeight="1" s="162">
      <c r="B1569" s="199" t="inlineStr">
        <is>
          <t>Model Number</t>
        </is>
      </c>
      <c r="C1569" s="401" t="n"/>
      <c r="D1569" s="204">
        <f>IF('{Equipment Data Entry}'!F22="","",'{Equipment Data Entry}'!F22)</f>
        <v/>
      </c>
      <c r="E1569" s="400" t="n"/>
      <c r="F1569" s="400" t="n"/>
      <c r="G1569" s="401" t="n"/>
      <c r="I1569" s="199" t="inlineStr">
        <is>
          <t>Total Airflow</t>
        </is>
      </c>
      <c r="J1569" s="401" t="n"/>
      <c r="K1569" s="24">
        <f>H1603</f>
        <v/>
      </c>
      <c r="L1569" s="24">
        <f>L1603</f>
        <v/>
      </c>
      <c r="M1569" s="22">
        <f>IF(OR(L1569="",K1569="",K1569=0),"",L1569/K1569)</f>
        <v/>
      </c>
    </row>
    <row r="1570" ht="13.35" customHeight="1" s="162">
      <c r="B1570" s="199" t="inlineStr">
        <is>
          <t>Serial Number</t>
        </is>
      </c>
      <c r="C1570" s="401" t="n"/>
      <c r="D1570" s="204" t="n"/>
      <c r="E1570" s="400" t="n"/>
      <c r="F1570" s="400" t="n"/>
      <c r="G1570" s="401" t="n"/>
      <c r="I1570" s="199" t="inlineStr">
        <is>
          <t>Outside Airflow</t>
        </is>
      </c>
      <c r="J1570" s="401" t="n"/>
      <c r="K1570" s="24">
        <f>IF(N(H1611)=0,"",H1611)</f>
        <v/>
      </c>
      <c r="L1570" s="24">
        <f>L1611</f>
        <v/>
      </c>
      <c r="M1570" s="22">
        <f>IF(OR(L1570="",K1570="",K1570=0),"",L1570/K1570)</f>
        <v/>
      </c>
    </row>
    <row r="1571" ht="13.35" customHeight="1" s="162">
      <c r="B1571" s="199" t="inlineStr">
        <is>
          <t>Area Served</t>
        </is>
      </c>
      <c r="C1571" s="401" t="n"/>
      <c r="D1571" s="204">
        <f>I1564</f>
        <v/>
      </c>
      <c r="E1571" s="400" t="n"/>
      <c r="F1571" s="400" t="n"/>
      <c r="G1571" s="401" t="n"/>
      <c r="I1571" s="199" t="inlineStr">
        <is>
          <t>Return Airflow</t>
        </is>
      </c>
      <c r="J1571" s="401" t="n"/>
      <c r="K1571" s="24">
        <f>IF(K1569="","",K1569-N(K1570))</f>
        <v/>
      </c>
      <c r="L1571" s="24">
        <f>IF(L1569="","",L1569-N(L1570))</f>
        <v/>
      </c>
    </row>
    <row r="1572" ht="13.35" customHeight="1" s="162">
      <c r="B1572" s="199" t="inlineStr">
        <is>
          <t>Location</t>
        </is>
      </c>
      <c r="C1572" s="401" t="n"/>
      <c r="D1572" s="204">
        <f>IF('{Equipment Data Entry}'!D22="","",'{Equipment Data Entry}'!D22)</f>
        <v/>
      </c>
      <c r="E1572" s="400" t="n"/>
      <c r="F1572" s="400" t="n"/>
      <c r="G1572" s="401" t="n"/>
      <c r="I1572" s="199" t="inlineStr">
        <is>
          <t>Unit ESP</t>
        </is>
      </c>
      <c r="J1572" s="401" t="n"/>
      <c r="K1572" s="71">
        <f>IF('{Equipment Data Entry}'!H22="","",'{Equipment Data Entry}'!H22)</f>
        <v/>
      </c>
      <c r="L1572" s="29">
        <f>F1585</f>
        <v/>
      </c>
    </row>
    <row r="1573" ht="13.35" customHeight="1" s="162">
      <c r="I1573" s="199" t="inlineStr">
        <is>
          <t>Fan RPMs</t>
        </is>
      </c>
      <c r="J1573" s="401" t="n"/>
      <c r="K1573" s="24">
        <f>IF('{Equipment Data Entry}'!I22="","",'{Equipment Data Entry}'!I22)</f>
        <v/>
      </c>
      <c r="L1573" s="24">
        <f>IF(L1582="","",L1582)</f>
        <v/>
      </c>
    </row>
    <row r="1574" ht="13.35" customHeight="1" s="162">
      <c r="B1574" s="200" t="inlineStr">
        <is>
          <t>Motor Data</t>
        </is>
      </c>
      <c r="C1574" s="400" t="n"/>
      <c r="D1574" s="400" t="n"/>
      <c r="E1574" s="400" t="n"/>
      <c r="F1574" s="400" t="n"/>
      <c r="G1574" s="401" t="n"/>
      <c r="I1574" s="199" t="inlineStr">
        <is>
          <t>Filter Type/Size/Qty</t>
        </is>
      </c>
      <c r="J1574" s="400" t="n"/>
      <c r="K1574" s="401" t="n"/>
      <c r="L1574" s="24" t="n"/>
      <c r="M1574" s="401" t="n"/>
    </row>
    <row r="1575" ht="13.35" customHeight="1" s="162">
      <c r="B1575" s="199" t="inlineStr">
        <is>
          <t>Manufacturer</t>
        </is>
      </c>
      <c r="C1575" s="401" t="n"/>
      <c r="D1575" s="203" t="n"/>
      <c r="E1575" s="400" t="n"/>
      <c r="F1575" s="400" t="n"/>
      <c r="G1575" s="401" t="n"/>
      <c r="I1575" s="200" t="inlineStr">
        <is>
          <t>Drive Data</t>
        </is>
      </c>
      <c r="J1575" s="400" t="n"/>
      <c r="K1575" s="400" t="n"/>
      <c r="L1575" s="401" t="n"/>
    </row>
    <row r="1576" ht="13.35" customHeight="1" s="162">
      <c r="B1576" s="199" t="inlineStr">
        <is>
          <t>Horsepower</t>
        </is>
      </c>
      <c r="C1576" s="401" t="n"/>
      <c r="D1576" s="28">
        <f>IF('{Equipment Data Entry}'!G22="","",'{Equipment Data Entry}'!G22)</f>
        <v/>
      </c>
      <c r="E1576" s="21" t="inlineStr">
        <is>
          <t>RPM</t>
        </is>
      </c>
      <c r="F1576" s="24" t="n"/>
      <c r="G1576" s="199" t="inlineStr">
        <is>
          <t>SF</t>
        </is>
      </c>
      <c r="I1576" s="199" t="inlineStr">
        <is>
          <t>Motor Shv OD/Bore/PD</t>
        </is>
      </c>
      <c r="J1576" s="400" t="n"/>
      <c r="K1576" s="401" t="n"/>
      <c r="L1576">
        <f>IF('{Equipment Data Entry}'!J22="","",'{Equipment Data Entry}'!J22)</f>
        <v/>
      </c>
    </row>
    <row r="1577" ht="13.35" customHeight="1" s="162">
      <c r="B1577" s="198">
        <f>IF('{Equipment Data Entry}'!N22="","",'{Equipment Data Entry}'!N22)</f>
        <v/>
      </c>
      <c r="C1577" s="198">
        <f>IF('{Equipment Data Entry}'!O22="","",'{Equipment Data Entry}'!O22)</f>
        <v/>
      </c>
      <c r="D1577" s="21" t="inlineStr">
        <is>
          <t>FLA</t>
        </is>
      </c>
      <c r="E1577" s="25" t="n"/>
      <c r="F1577" s="21" t="inlineStr">
        <is>
          <t>Frame</t>
        </is>
      </c>
      <c r="G1577" s="208" t="n"/>
      <c r="I1577" s="199" t="inlineStr">
        <is>
          <t>Fan Sheave OD/Bore</t>
        </is>
      </c>
      <c r="J1577" s="400" t="n"/>
      <c r="K1577" s="401" t="n"/>
      <c r="L1577">
        <f>IF('{Equipment Data Entry}'!K22="","",'{Equipment Data Entry}'!K22)</f>
        <v/>
      </c>
    </row>
    <row r="1578" ht="13.35" customHeight="1" s="162">
      <c r="B1578" s="199" t="inlineStr">
        <is>
          <t>Corrected FLA</t>
        </is>
      </c>
      <c r="C1578" s="401" t="n"/>
      <c r="D1578" s="27">
        <f>IF(OR(E1579="",E1577="",B1577=""),"",B1577/AVERAGE(E1579:G1579)*E1577)</f>
        <v/>
      </c>
      <c r="E1578" s="199" t="inlineStr">
        <is>
          <t>Estimated BHP</t>
        </is>
      </c>
      <c r="F1578" s="401" t="n"/>
      <c r="G1578" s="27">
        <f>IF(OR(COUNT(E1579:G1579)=0,COUNT(E1580:G1580)=0),"",IF(C1577="1-phase", ((0.8*0.9*E1579*E1580)/746), AVERAGE(E1579,F1579,G1579)*AVERAGE(E1580,F1580,G1580)*0.8*0.9*1.732/746))</f>
        <v/>
      </c>
      <c r="I1578" s="199" t="inlineStr">
        <is>
          <t>Belt(s)</t>
        </is>
      </c>
      <c r="J1578" s="208">
        <f>IF('{Equipment Data Entry}'!L22="","",'{Equipment Data Entry}'!L22)</f>
        <v/>
      </c>
      <c r="K1578" s="199" t="inlineStr">
        <is>
          <t>C to C</t>
        </is>
      </c>
      <c r="L1578" s="64">
        <f>IF('{Equipment Data Entry}'!M22="","",'{Equipment Data Entry}'!M22)</f>
        <v/>
      </c>
    </row>
    <row r="1579" ht="13.35" customHeight="1" s="162">
      <c r="B1579" s="199" t="inlineStr">
        <is>
          <t>Measured Voltage</t>
        </is>
      </c>
      <c r="C1579" s="400" t="n"/>
      <c r="D1579" s="401" t="n"/>
      <c r="E1579" s="24" t="n"/>
      <c r="F1579" s="24" t="n"/>
      <c r="G1579" s="24" t="n"/>
      <c r="I1579" s="199" t="inlineStr">
        <is>
          <t>Final Settings</t>
        </is>
      </c>
      <c r="J1579" s="400" t="n"/>
      <c r="K1579" s="401" t="n"/>
      <c r="L1579" s="24" t="n"/>
      <c r="M1579" s="401" t="n"/>
    </row>
    <row r="1580" ht="13.35" customHeight="1" s="162">
      <c r="B1580" s="199" t="inlineStr">
        <is>
          <t>Measured Amperage</t>
        </is>
      </c>
      <c r="C1580" s="400" t="n"/>
      <c r="D1580" s="401" t="n"/>
      <c r="E1580" s="25" t="n"/>
      <c r="F1580" s="25" t="n"/>
      <c r="G1580" s="25" t="n"/>
      <c r="I1580" s="205" t="inlineStr">
        <is>
          <t>RPM Data</t>
        </is>
      </c>
      <c r="J1580" s="401" t="n"/>
      <c r="K1580" s="205" t="inlineStr">
        <is>
          <t>Initial</t>
        </is>
      </c>
      <c r="L1580" s="205" t="inlineStr">
        <is>
          <t>Final</t>
        </is>
      </c>
    </row>
    <row r="1581" ht="13.35" customHeight="1" s="162">
      <c r="I1581" s="199" t="inlineStr">
        <is>
          <t>Motor RPM</t>
        </is>
      </c>
      <c r="J1581" s="401" t="n"/>
      <c r="K1581" s="24" t="n"/>
      <c r="L1581" s="24" t="n"/>
    </row>
    <row r="1582" ht="13.35" customHeight="1" s="162">
      <c r="B1582" s="200" t="inlineStr">
        <is>
          <t xml:space="preserve">Static Pressures Profile </t>
        </is>
      </c>
      <c r="C1582" s="400" t="n"/>
      <c r="D1582" s="400" t="n"/>
      <c r="E1582" s="400" t="n"/>
      <c r="F1582" s="400" t="n"/>
      <c r="G1582" s="401" t="n"/>
      <c r="I1582" s="199" t="inlineStr">
        <is>
          <t>Fan RPM</t>
        </is>
      </c>
      <c r="J1582" s="401" t="n"/>
      <c r="K1582" s="24" t="n"/>
      <c r="L1582" s="24" t="n"/>
    </row>
    <row r="1583" ht="13.35" customHeight="1" s="162">
      <c r="B1583" s="432" t="n"/>
      <c r="C1583" s="401" t="n"/>
      <c r="D1583" s="205" t="inlineStr">
        <is>
          <t>Flt/Coil</t>
        </is>
      </c>
      <c r="E1583" s="205" t="inlineStr">
        <is>
          <t>Fan</t>
        </is>
      </c>
      <c r="F1583" s="432" t="n"/>
      <c r="G1583" s="401" t="n"/>
      <c r="I1583" s="199" t="inlineStr">
        <is>
          <t>VSD Frequency</t>
        </is>
      </c>
      <c r="J1583" s="401" t="n"/>
      <c r="K1583" s="66" t="n"/>
      <c r="L1583" s="66" t="n"/>
    </row>
    <row r="1584" ht="13.35" customHeight="1" s="162">
      <c r="B1584" s="198" t="inlineStr">
        <is>
          <t>Entering</t>
        </is>
      </c>
      <c r="C1584" s="401" t="n"/>
      <c r="D1584" s="19" t="n"/>
      <c r="E1584" s="19" t="n"/>
      <c r="F1584" s="19">
        <f>IF(E1584="","",E1585-N(E1584))</f>
        <v/>
      </c>
      <c r="G1584" s="186" t="inlineStr">
        <is>
          <t>TSP</t>
        </is>
      </c>
      <c r="H1584" s="23" t="n"/>
      <c r="I1584" s="199" t="inlineStr">
        <is>
          <t>OA Damper Position</t>
        </is>
      </c>
      <c r="J1584" s="400" t="n"/>
      <c r="K1584" s="401" t="n"/>
      <c r="L1584" s="56" t="n"/>
    </row>
    <row r="1585" ht="13.35" customHeight="1" s="162">
      <c r="B1585" s="198" t="inlineStr">
        <is>
          <t>Exiting</t>
        </is>
      </c>
      <c r="C1585" s="401" t="n"/>
      <c r="D1585" s="55">
        <f>IF(E1584="", "", E1584)</f>
        <v/>
      </c>
      <c r="E1585" s="19" t="n"/>
      <c r="F1585" s="19">
        <f>IF(E1585="","",E1585-N(D1584))</f>
        <v/>
      </c>
      <c r="G1585" s="186" t="inlineStr">
        <is>
          <t>ESP</t>
        </is>
      </c>
      <c r="H1585" s="23" t="n"/>
    </row>
    <row r="1586" ht="13.35" customHeight="1" s="162">
      <c r="B1586" s="437" t="inlineStr">
        <is>
          <t>Instrument:</t>
        </is>
      </c>
      <c r="C1586" s="13" t="n"/>
      <c r="D1586" s="490" t="n"/>
      <c r="E1586" s="491" t="n"/>
      <c r="F1586" s="491" t="n"/>
      <c r="G1586" s="437" t="inlineStr">
        <is>
          <t>Ak basis / notes:</t>
        </is>
      </c>
      <c r="H1586" s="13" t="n"/>
      <c r="I1586" s="492" t="n"/>
      <c r="J1586" s="491" t="n"/>
      <c r="K1586" s="491" t="n"/>
      <c r="L1586" s="491" t="n"/>
      <c r="M1586" s="491" t="n"/>
    </row>
    <row r="1587" ht="13.35" customHeight="1" s="162">
      <c r="B1587" s="188" t="inlineStr">
        <is>
          <t>Supply Air Diffuser / Outlet Airflow</t>
        </is>
      </c>
      <c r="C1587" s="174" t="n"/>
      <c r="D1587" s="174" t="n"/>
      <c r="E1587" s="174" t="n"/>
      <c r="F1587" s="173" t="n"/>
      <c r="G1587" s="233" t="inlineStr">
        <is>
          <t>Design VEL</t>
        </is>
      </c>
      <c r="H1587" s="194" t="inlineStr">
        <is>
          <t>Design CFM</t>
        </is>
      </c>
      <c r="I1587" s="188" t="inlineStr">
        <is>
          <t>Initial</t>
        </is>
      </c>
      <c r="J1587" s="173" t="n"/>
      <c r="K1587" s="188" t="inlineStr">
        <is>
          <t>Final</t>
        </is>
      </c>
      <c r="L1587" s="173" t="n"/>
      <c r="M1587" s="188" t="inlineStr">
        <is>
          <t>%</t>
        </is>
      </c>
    </row>
    <row r="1588" ht="13.35" customHeight="1" s="162">
      <c r="B1588" s="153" t="inlineStr">
        <is>
          <t>No.</t>
        </is>
      </c>
      <c r="C1588" s="188" t="inlineStr">
        <is>
          <t>Area Served</t>
        </is>
      </c>
      <c r="D1588" s="188" t="inlineStr">
        <is>
          <t>Type</t>
        </is>
      </c>
      <c r="E1588" s="188" t="inlineStr">
        <is>
          <t>Size</t>
        </is>
      </c>
      <c r="F1588" s="188" t="inlineStr">
        <is>
          <t>Ak</t>
        </is>
      </c>
      <c r="G1588" s="440" t="n"/>
      <c r="H1588" s="440" t="n"/>
      <c r="I1588" s="188" t="inlineStr">
        <is>
          <t>VEL</t>
        </is>
      </c>
      <c r="J1588" s="188" t="inlineStr">
        <is>
          <t>CFM</t>
        </is>
      </c>
      <c r="K1588" s="188" t="inlineStr">
        <is>
          <t>VEL</t>
        </is>
      </c>
      <c r="L1588" s="188" t="inlineStr">
        <is>
          <t>CFM</t>
        </is>
      </c>
      <c r="M1588" s="440" t="n"/>
    </row>
    <row r="1589" ht="13.35" customHeight="1" s="162">
      <c r="B1589" s="307" t="n"/>
      <c r="C1589" s="307" t="n"/>
      <c r="E1589" s="307" t="n"/>
      <c r="F1589" s="32" t="n"/>
      <c r="G1589" s="33">
        <f>IF(F1589="", "", H1589/F1589)</f>
        <v/>
      </c>
      <c r="H1589" s="33" t="n"/>
      <c r="I1589" s="33" t="n"/>
      <c r="J1589" s="33">
        <f>IF(I1589="", "", I1589*$F1589)</f>
        <v/>
      </c>
      <c r="K1589" s="33" t="n"/>
      <c r="L1589" s="33">
        <f>IF(K1589="", "", K1589*$F1589)</f>
        <v/>
      </c>
      <c r="M1589" s="30">
        <f>IF(OR(H1589="",H1589=0),"",IF(K1589="",IF(J1589="","",J1589/H1589),L1589/H1589))</f>
        <v/>
      </c>
    </row>
    <row r="1590" ht="13.35" customHeight="1" s="162">
      <c r="B1590" s="307" t="n"/>
      <c r="C1590" s="307" t="n"/>
      <c r="E1590" s="307" t="n"/>
      <c r="F1590" s="32" t="n"/>
      <c r="G1590" s="33">
        <f>IF(F1590="", "", H1590/F1590)</f>
        <v/>
      </c>
      <c r="H1590" s="33" t="n"/>
      <c r="I1590" s="33" t="n"/>
      <c r="J1590" s="33">
        <f>IF(I1590="", "", I1590*$F1590)</f>
        <v/>
      </c>
      <c r="K1590" s="33" t="n"/>
      <c r="L1590" s="33">
        <f>IF(K1590="", "", K1590*$F1590)</f>
        <v/>
      </c>
      <c r="M1590" s="30">
        <f>IF(OR(H1590="",H1590=0),"",IF(K1590="",IF(J1590="","",J1590/H1590),L1590/H1590))</f>
        <v/>
      </c>
    </row>
    <row r="1591" ht="13.35" customHeight="1" s="162">
      <c r="B1591" s="307" t="n"/>
      <c r="C1591" s="307" t="n"/>
      <c r="E1591" s="307" t="n"/>
      <c r="F1591" s="32" t="n"/>
      <c r="G1591" s="33">
        <f>IF(F1591="", "", H1591/F1591)</f>
        <v/>
      </c>
      <c r="H1591" s="33" t="n"/>
      <c r="I1591" s="33" t="n"/>
      <c r="J1591" s="33">
        <f>IF(I1591="", "", I1591*$F1591)</f>
        <v/>
      </c>
      <c r="K1591" s="33" t="n"/>
      <c r="L1591" s="33">
        <f>IF(K1591="", "", K1591*$F1591)</f>
        <v/>
      </c>
      <c r="M1591" s="30">
        <f>IF(OR(H1591="",H1591=0),"",IF(K1591="",IF(J1591="","",J1591/H1591),L1591/H1591))</f>
        <v/>
      </c>
    </row>
    <row r="1592" ht="13.35" customHeight="1" s="162">
      <c r="B1592" s="307" t="n"/>
      <c r="C1592" s="307" t="n"/>
      <c r="E1592" s="307" t="n"/>
      <c r="F1592" s="32" t="n"/>
      <c r="G1592" s="33">
        <f>IF(F1592="", "", H1592/F1592)</f>
        <v/>
      </c>
      <c r="H1592" s="33" t="n"/>
      <c r="I1592" s="33" t="n"/>
      <c r="J1592" s="33">
        <f>IF(I1592="", "", I1592*$F1592)</f>
        <v/>
      </c>
      <c r="K1592" s="33" t="n"/>
      <c r="L1592" s="33">
        <f>IF(K1592="", "", K1592*$F1592)</f>
        <v/>
      </c>
      <c r="M1592" s="30">
        <f>IF(OR(H1592="",H1592=0),"",IF(K1592="",IF(J1592="","",J1592/H1592),L1592/H1592))</f>
        <v/>
      </c>
    </row>
    <row r="1593" ht="13.35" customHeight="1" s="162">
      <c r="B1593" s="307" t="n"/>
      <c r="C1593" s="307" t="n"/>
      <c r="E1593" s="307" t="n"/>
      <c r="F1593" s="32" t="n"/>
      <c r="G1593" s="33">
        <f>IF(F1593="", "", H1593/F1593)</f>
        <v/>
      </c>
      <c r="H1593" s="33" t="n"/>
      <c r="I1593" s="33" t="n"/>
      <c r="J1593" s="33">
        <f>IF(I1593="", "", I1593*$F1593)</f>
        <v/>
      </c>
      <c r="K1593" s="33" t="n"/>
      <c r="L1593" s="33">
        <f>IF(K1593="", "", K1593*$F1593)</f>
        <v/>
      </c>
      <c r="M1593" s="30">
        <f>IF(OR(H1593="",H1593=0),"",IF(K1593="",IF(J1593="","",J1593/H1593),L1593/H1593))</f>
        <v/>
      </c>
    </row>
    <row r="1594" ht="13.35" customHeight="1" s="162">
      <c r="B1594" s="307" t="n"/>
      <c r="C1594" s="307" t="n"/>
      <c r="E1594" s="307" t="n"/>
      <c r="F1594" s="32" t="n"/>
      <c r="G1594" s="33">
        <f>IF(F1594="", "", H1594/F1594)</f>
        <v/>
      </c>
      <c r="H1594" s="33" t="n"/>
      <c r="I1594" s="33" t="n"/>
      <c r="J1594" s="33">
        <f>IF(I1594="", "", I1594*$F1594)</f>
        <v/>
      </c>
      <c r="K1594" s="33" t="n"/>
      <c r="L1594" s="33">
        <f>IF(K1594="", "", K1594*$F1594)</f>
        <v/>
      </c>
      <c r="M1594" s="30">
        <f>IF(OR(H1594="",H1594=0),"",IF(K1594="",IF(J1594="","",J1594/H1594),L1594/H1594))</f>
        <v/>
      </c>
    </row>
    <row r="1595" ht="13.35" customHeight="1" s="162">
      <c r="B1595" s="307" t="n"/>
      <c r="C1595" s="307" t="n"/>
      <c r="E1595" s="307" t="n"/>
      <c r="F1595" s="32" t="n"/>
      <c r="G1595" s="33">
        <f>IF(F1595="", "", H1595/F1595)</f>
        <v/>
      </c>
      <c r="H1595" s="33" t="n"/>
      <c r="I1595" s="33" t="n"/>
      <c r="J1595" s="33">
        <f>IF(I1595="", "", I1595*$F1595)</f>
        <v/>
      </c>
      <c r="K1595" s="33" t="n"/>
      <c r="L1595" s="33">
        <f>IF(K1595="", "", K1595*$F1595)</f>
        <v/>
      </c>
      <c r="M1595" s="30">
        <f>IF(OR(H1595="",H1595=0),"",IF(K1595="",IF(J1595="","",J1595/H1595),L1595/H1595))</f>
        <v/>
      </c>
    </row>
    <row r="1596" ht="13.35" customHeight="1" s="162">
      <c r="B1596" s="307" t="n"/>
      <c r="C1596" s="307" t="n"/>
      <c r="E1596" s="307" t="n"/>
      <c r="F1596" s="32" t="n"/>
      <c r="G1596" s="33">
        <f>IF(F1596="", "", H1596/F1596)</f>
        <v/>
      </c>
      <c r="H1596" s="33" t="n"/>
      <c r="I1596" s="33" t="n"/>
      <c r="J1596" s="33">
        <f>IF(I1596="", "", I1596*$F1596)</f>
        <v/>
      </c>
      <c r="K1596" s="33" t="n"/>
      <c r="L1596" s="33">
        <f>IF(K1596="", "", K1596*$F1596)</f>
        <v/>
      </c>
      <c r="M1596" s="30">
        <f>IF(OR(H1596="",H1596=0),"",IF(K1596="",IF(J1596="","",J1596/H1596),L1596/H1596))</f>
        <v/>
      </c>
    </row>
    <row r="1597" ht="13.35" customHeight="1" s="162">
      <c r="B1597" s="307" t="n"/>
      <c r="C1597" s="307" t="n"/>
      <c r="E1597" s="307" t="n"/>
      <c r="F1597" s="32" t="n"/>
      <c r="G1597" s="33">
        <f>IF(F1597="", "", H1597/F1597)</f>
        <v/>
      </c>
      <c r="H1597" s="33" t="n"/>
      <c r="I1597" s="33" t="n"/>
      <c r="J1597" s="33">
        <f>IF(I1597="", "", I1597*$F1597)</f>
        <v/>
      </c>
      <c r="K1597" s="33" t="n"/>
      <c r="L1597" s="33">
        <f>IF(K1597="", "", K1597*$F1597)</f>
        <v/>
      </c>
      <c r="M1597" s="30">
        <f>IF(OR(H1597="",H1597=0),"",IF(K1597="",IF(J1597="","",J1597/H1597),L1597/H1597))</f>
        <v/>
      </c>
    </row>
    <row r="1598" ht="13.35" customHeight="1" s="162">
      <c r="B1598" s="307" t="n"/>
      <c r="C1598" s="307" t="n"/>
      <c r="E1598" s="307" t="n"/>
      <c r="F1598" s="32" t="n"/>
      <c r="G1598" s="33">
        <f>IF(F1598="", "", H1598/F1598)</f>
        <v/>
      </c>
      <c r="H1598" s="33" t="n"/>
      <c r="I1598" s="33" t="n"/>
      <c r="J1598" s="33">
        <f>IF(I1598="", "", I1598*$F1598)</f>
        <v/>
      </c>
      <c r="K1598" s="33" t="n"/>
      <c r="L1598" s="33">
        <f>IF(K1598="", "", K1598*$F1598)</f>
        <v/>
      </c>
      <c r="M1598" s="30">
        <f>IF(OR(H1598="",H1598=0),"",IF(K1598="",IF(J1598="","",J1598/H1598),L1598/H1598))</f>
        <v/>
      </c>
    </row>
    <row r="1599" ht="13.35" customHeight="1" s="162">
      <c r="B1599" s="307" t="n"/>
      <c r="C1599" s="307" t="n"/>
      <c r="E1599" s="307" t="n"/>
      <c r="F1599" s="32" t="n"/>
      <c r="G1599" s="33">
        <f>IF(F1599="", "", H1599/F1599)</f>
        <v/>
      </c>
      <c r="H1599" s="33" t="n"/>
      <c r="I1599" s="33" t="n"/>
      <c r="J1599" s="33">
        <f>IF(I1599="", "", I1599*$F1599)</f>
        <v/>
      </c>
      <c r="K1599" s="33" t="n"/>
      <c r="L1599" s="33">
        <f>IF(K1599="", "", K1599*$F1599)</f>
        <v/>
      </c>
      <c r="M1599" s="30">
        <f>IF(OR(H1599="",H1599=0),"",IF(K1599="",IF(J1599="","",J1599/H1599),L1599/H1599))</f>
        <v/>
      </c>
    </row>
    <row r="1600" ht="13.35" customHeight="1" s="162">
      <c r="B1600" s="307" t="n"/>
      <c r="C1600" s="307" t="n"/>
      <c r="E1600" s="307" t="n"/>
      <c r="F1600" s="32" t="n"/>
      <c r="G1600" s="33">
        <f>IF(F1600="", "", H1600/F1600)</f>
        <v/>
      </c>
      <c r="H1600" s="33" t="n"/>
      <c r="I1600" s="33" t="n"/>
      <c r="J1600" s="33">
        <f>IF(I1600="", "", I1600*$F1600)</f>
        <v/>
      </c>
      <c r="K1600" s="33" t="n"/>
      <c r="L1600" s="33">
        <f>IF(K1600="", "", K1600*$F1600)</f>
        <v/>
      </c>
      <c r="M1600" s="30">
        <f>IF(OR(H1600="",H1600=0),"",IF(K1600="",IF(J1600="","",J1600/H1600),L1600/H1600))</f>
        <v/>
      </c>
    </row>
    <row r="1601" ht="13.35" customHeight="1" s="162">
      <c r="B1601" s="307" t="n"/>
      <c r="C1601" s="307" t="n"/>
      <c r="E1601" s="307" t="n"/>
      <c r="F1601" s="32" t="n"/>
      <c r="G1601" s="33">
        <f>IF(F1601="", "", H1601/F1601)</f>
        <v/>
      </c>
      <c r="H1601" s="33" t="n"/>
      <c r="I1601" s="33" t="n"/>
      <c r="J1601" s="33">
        <f>IF(I1601="", "", I1601*$F1601)</f>
        <v/>
      </c>
      <c r="K1601" s="33" t="n"/>
      <c r="L1601" s="33">
        <f>IF(K1601="", "", K1601*$F1601)</f>
        <v/>
      </c>
      <c r="M1601" s="30">
        <f>IF(OR(H1601="",H1601=0),"",IF(K1601="",IF(J1601="","",J1601/H1601),L1601/H1601))</f>
        <v/>
      </c>
    </row>
    <row r="1602" ht="13.35" customHeight="1" s="162">
      <c r="B1602" s="307" t="n"/>
      <c r="C1602" s="307" t="n"/>
      <c r="E1602" s="307" t="n"/>
      <c r="F1602" s="32" t="n"/>
      <c r="G1602" s="33">
        <f>IF(F1602="", "", H1602/F1602)</f>
        <v/>
      </c>
      <c r="H1602" s="33" t="n"/>
      <c r="I1602" s="33" t="n"/>
      <c r="J1602" s="33">
        <f>IF(I1602="", "", I1602*$F1602)</f>
        <v/>
      </c>
      <c r="K1602" s="33" t="n"/>
      <c r="L1602" s="33">
        <f>IF(K1602="", "", K1602*$F1602)</f>
        <v/>
      </c>
      <c r="M1602" s="30">
        <f>IF(OR(H1602="",H1602=0),"",IF(K1602="",IF(J1602="","",J1602/H1602),L1602/H1602))</f>
        <v/>
      </c>
    </row>
    <row r="1603" ht="13.35" customHeight="1" s="162">
      <c r="B1603" s="42" t="n"/>
      <c r="C1603" s="231" t="inlineStr">
        <is>
          <t>Total</t>
        </is>
      </c>
      <c r="D1603" s="159" t="n"/>
      <c r="E1603" s="42" t="n"/>
      <c r="F1603" s="42" t="n"/>
      <c r="G1603" s="43" t="n"/>
      <c r="H1603" s="43">
        <f>IF(SUM(H1589:H1602)+SUM(H1620:H1653)=0,"",SUM(H1589:H1602)+SUM(H1620:H1653))</f>
        <v/>
      </c>
      <c r="I1603" s="43" t="n"/>
      <c r="J1603" s="43">
        <f>IF(SUM(J1589:J1602)+SUM(J1620:J1653)=0,"",SUM(J1589:J1602)+SUM(J1620:J1653))</f>
        <v/>
      </c>
      <c r="K1603" s="43" t="n"/>
      <c r="L1603" s="43">
        <f>IF(SUM(L1589:L1602)+SUM(L1620:L1653)=0,"",SUM(L1589:L1602)+SUM(L1620:L1653))</f>
        <v/>
      </c>
      <c r="M1603" s="35">
        <f>IF(OR(H1603="",H1603=0),"",IF(L1603="",IF(J1603="","",J1603/H1603),L1603/H1603))</f>
        <v/>
      </c>
    </row>
    <row r="1604" ht="13.35" customHeight="1" s="162">
      <c r="B1604" s="188" t="inlineStr">
        <is>
          <t>Return Air Register / Inlet Airflow</t>
        </is>
      </c>
      <c r="C1604" s="174" t="n"/>
      <c r="D1604" s="174" t="n"/>
      <c r="E1604" s="174" t="n"/>
      <c r="F1604" s="173" t="n"/>
      <c r="G1604" s="233" t="inlineStr">
        <is>
          <t>Design VEL</t>
        </is>
      </c>
      <c r="H1604" s="194" t="inlineStr">
        <is>
          <t>Design CFM</t>
        </is>
      </c>
      <c r="I1604" s="188" t="inlineStr">
        <is>
          <t>Initial</t>
        </is>
      </c>
      <c r="J1604" s="173" t="n"/>
      <c r="K1604" s="188" t="inlineStr">
        <is>
          <t>Final</t>
        </is>
      </c>
      <c r="L1604" s="173" t="n"/>
      <c r="M1604" s="188" t="inlineStr">
        <is>
          <t>%</t>
        </is>
      </c>
    </row>
    <row r="1605" ht="13.35" customHeight="1" s="162">
      <c r="B1605" s="153" t="inlineStr">
        <is>
          <t>No.</t>
        </is>
      </c>
      <c r="C1605" s="188" t="inlineStr">
        <is>
          <t>Area Served</t>
        </is>
      </c>
      <c r="D1605" s="188" t="inlineStr">
        <is>
          <t>Type</t>
        </is>
      </c>
      <c r="E1605" s="188" t="inlineStr">
        <is>
          <t>Size</t>
        </is>
      </c>
      <c r="F1605" s="188" t="inlineStr">
        <is>
          <t>Ak</t>
        </is>
      </c>
      <c r="G1605" s="440" t="n"/>
      <c r="H1605" s="440" t="n"/>
      <c r="I1605" s="188" t="inlineStr">
        <is>
          <t>VEL</t>
        </is>
      </c>
      <c r="J1605" s="188" t="inlineStr">
        <is>
          <t>CFM</t>
        </is>
      </c>
      <c r="K1605" s="188" t="inlineStr">
        <is>
          <t>VEL</t>
        </is>
      </c>
      <c r="L1605" s="188" t="inlineStr">
        <is>
          <t>CFM</t>
        </is>
      </c>
      <c r="M1605" s="440" t="n"/>
    </row>
    <row r="1606" ht="13.35" customHeight="1" s="162">
      <c r="B1606" s="31" t="n"/>
      <c r="C1606" s="31" t="n"/>
      <c r="E1606" s="31" t="n"/>
      <c r="F1606" s="32" t="n"/>
      <c r="G1606" s="33">
        <f>IF(F1606="", "", H1606/F1606)</f>
        <v/>
      </c>
      <c r="H1606" s="33">
        <f>IF(H1603="","",H1603-N(H1611))</f>
        <v/>
      </c>
      <c r="I1606" s="33" t="n"/>
      <c r="J1606" s="33">
        <f>IF(I1606="", "", I1606*$F1606)</f>
        <v/>
      </c>
      <c r="K1606" s="33" t="n"/>
      <c r="L1606" s="33">
        <f>IF(L1611="","",L1603-N(L1611))</f>
        <v/>
      </c>
      <c r="M1606" s="30">
        <f>IF(OR(H1606="",H1606=0),"",IF(K1606="",IF(J1606="","",J1606/H1606),L1606/H1606))</f>
        <v/>
      </c>
    </row>
    <row r="1607" ht="13.35" customHeight="1" s="162">
      <c r="B1607" s="31" t="n"/>
      <c r="C1607" s="31" t="n"/>
      <c r="E1607" s="31" t="n"/>
      <c r="F1607" s="32" t="n"/>
      <c r="G1607" s="33">
        <f>IF(F1607="", "", H1607/F1607)</f>
        <v/>
      </c>
      <c r="H1607" s="33" t="n"/>
      <c r="I1607" s="33" t="n"/>
      <c r="J1607" s="33">
        <f>IF(I1607="", "", I1607*$F1607)</f>
        <v/>
      </c>
      <c r="K1607" s="33" t="n"/>
      <c r="L1607" s="33">
        <f>IF(K1607="", "", K1607*$F1607)</f>
        <v/>
      </c>
      <c r="M1607" s="30">
        <f>IF(OR(H1607="",H1607=0),"",IF(K1607="",IF(J1607="","",J1607/H1607),L1607/H1607))</f>
        <v/>
      </c>
    </row>
    <row r="1608" ht="13.35" customHeight="1" s="162">
      <c r="B1608" s="42" t="n"/>
      <c r="C1608" s="231" t="inlineStr">
        <is>
          <t>Total</t>
        </is>
      </c>
      <c r="D1608" s="159" t="n"/>
      <c r="E1608" s="42" t="n"/>
      <c r="F1608" s="42" t="n"/>
      <c r="G1608" s="43" t="n"/>
      <c r="H1608" s="43">
        <f>IF(SUM(H1606:H1607)+SUM(H1657:H1660)=0,"",SUM(H1606:H1607)+SUM(H1657:H1660))</f>
        <v/>
      </c>
      <c r="I1608" s="42" t="n"/>
      <c r="J1608" s="43">
        <f>IF(SUM(J1606:J1607)+SUM(J1657:J1660)=0,"",SUM(J1606:J1607)+SUM(J1657:J1660))</f>
        <v/>
      </c>
      <c r="K1608" s="42" t="n"/>
      <c r="L1608" s="43">
        <f>IF(SUM(L1606:L1607)+SUM(L1657:L1660)=0,"",SUM(L1606:L1607)+SUM(L1657:L1660))</f>
        <v/>
      </c>
      <c r="M1608" s="35">
        <f>IF(OR(H1608="",H1608=0),"",IF(L1608="",IF(J1608="","",J1608/H1608),L1608/H1608))</f>
        <v/>
      </c>
    </row>
    <row r="1609" ht="13.35" customHeight="1" s="162">
      <c r="B1609" s="188" t="inlineStr">
        <is>
          <t>Outside Air Inlet / Duct Airflow</t>
        </is>
      </c>
      <c r="C1609" s="174" t="n"/>
      <c r="D1609" s="174" t="n"/>
      <c r="E1609" s="174" t="n"/>
      <c r="F1609" s="173" t="n"/>
      <c r="G1609" s="233" t="inlineStr">
        <is>
          <t>Design VEL</t>
        </is>
      </c>
      <c r="H1609" s="194" t="inlineStr">
        <is>
          <t>Design CFM</t>
        </is>
      </c>
      <c r="I1609" s="188" t="inlineStr">
        <is>
          <t>Initial</t>
        </is>
      </c>
      <c r="J1609" s="173" t="n"/>
      <c r="K1609" s="188" t="inlineStr">
        <is>
          <t>Final</t>
        </is>
      </c>
      <c r="L1609" s="173" t="n"/>
      <c r="M1609" s="188" t="inlineStr">
        <is>
          <t>%</t>
        </is>
      </c>
    </row>
    <row r="1610" ht="13.35" customHeight="1" s="162">
      <c r="B1610" s="153" t="inlineStr">
        <is>
          <t>No.</t>
        </is>
      </c>
      <c r="C1610" s="188" t="inlineStr">
        <is>
          <t>Area Served</t>
        </is>
      </c>
      <c r="D1610" s="188" t="inlineStr">
        <is>
          <t>Type</t>
        </is>
      </c>
      <c r="E1610" s="188" t="inlineStr">
        <is>
          <t>Size</t>
        </is>
      </c>
      <c r="F1610" s="188" t="inlineStr">
        <is>
          <t>Ak</t>
        </is>
      </c>
      <c r="G1610" s="440" t="n"/>
      <c r="H1610" s="440" t="n"/>
      <c r="I1610" s="188" t="inlineStr">
        <is>
          <t>VEL</t>
        </is>
      </c>
      <c r="J1610" s="188" t="inlineStr">
        <is>
          <t>CFM</t>
        </is>
      </c>
      <c r="K1610" s="188" t="inlineStr">
        <is>
          <t>VEL</t>
        </is>
      </c>
      <c r="L1610" s="188" t="inlineStr">
        <is>
          <t>CFM</t>
        </is>
      </c>
      <c r="M1610" s="440" t="n"/>
    </row>
    <row r="1611" ht="13.35" customHeight="1" s="162">
      <c r="B1611" s="31" t="n"/>
      <c r="C1611" s="31" t="n"/>
      <c r="E1611" s="31" t="n"/>
      <c r="F1611" s="32" t="n"/>
      <c r="G1611" s="33">
        <f>IF(F1611="", "", H1611/F1611)</f>
        <v/>
      </c>
      <c r="H1611" s="33" t="n"/>
      <c r="I1611" s="33" t="n"/>
      <c r="J1611" s="33">
        <f>IF(I1611="", "", I1611*$F1611)</f>
        <v/>
      </c>
      <c r="K1611" s="33" t="n"/>
      <c r="L1611" s="33">
        <f>IF(K1611="", "", K1611*$F1611)</f>
        <v/>
      </c>
      <c r="M1611" s="30">
        <f>IF(OR(H1611="",H1611=0),"",IF(K1611="",IF(J1611="","",J1611/H1611),L1611/H1611))</f>
        <v/>
      </c>
    </row>
    <row r="1612" ht="13.35" customHeight="1" s="162">
      <c r="B1612" s="188" t="inlineStr">
        <is>
          <t>Remarks</t>
        </is>
      </c>
      <c r="C1612" s="173" t="n"/>
      <c r="D1612" s="15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Entry}'!B22="","",'{Equipment Data Entry}'!B22)</f>
        <v/>
      </c>
      <c r="E1616" s="418" t="n"/>
      <c r="F1616" s="403" t="n"/>
      <c r="G1616" s="200" t="inlineStr">
        <is>
          <t>Service</t>
        </is>
      </c>
      <c r="H1616" s="403" t="n"/>
      <c r="I1616" s="210">
        <f>IF('{Equipment Data Entry}'!C22="","",'{Equipment Data Entry}'!C22)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Supply Air Outlets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H1620/F1620)</f>
        <v/>
      </c>
      <c r="H1620" s="33" t="n"/>
      <c r="I1620" s="33" t="n"/>
      <c r="J1620" s="33">
        <f>IF(I1620="", "", I1620*$F1620)</f>
        <v/>
      </c>
      <c r="K1620" s="33" t="n"/>
      <c r="L1620" s="33">
        <f>IF(K1620="", "", K1620*$F1620)</f>
        <v/>
      </c>
      <c r="M1620" s="30">
        <f>IF(OR(H1620="",H1620=0),"",IF(K1620="",IF(J1620="","",J1620/H1620),L1620/H1620))</f>
        <v/>
      </c>
    </row>
    <row r="1621" ht="13.35" customHeight="1" s="162">
      <c r="B1621" s="307" t="n"/>
      <c r="C1621" s="307" t="n"/>
      <c r="E1621" s="307" t="n"/>
      <c r="F1621" s="32" t="n"/>
      <c r="G1621" s="33">
        <f>IF(F1621="", "", H1621/F1621)</f>
        <v/>
      </c>
      <c r="H1621" s="33" t="n"/>
      <c r="I1621" s="33" t="n"/>
      <c r="J1621" s="33">
        <f>IF(I1621="", "", I1621*$F1621)</f>
        <v/>
      </c>
      <c r="K1621" s="33" t="n"/>
      <c r="L1621" s="33">
        <f>IF(K1621="", "", K1621*$F1621)</f>
        <v/>
      </c>
      <c r="M1621" s="30">
        <f>IF(OR(H1621="",H1621=0),"",IF(K1621="",IF(J1621="","",J1621/H1621),L1621/H1621))</f>
        <v/>
      </c>
    </row>
    <row r="1622" ht="13.35" customHeight="1" s="162">
      <c r="B1622" s="307" t="n"/>
      <c r="C1622" s="307" t="n"/>
      <c r="E1622" s="307" t="n"/>
      <c r="F1622" s="32" t="n"/>
      <c r="G1622" s="33">
        <f>IF(F1622="", "", H1622/F1622)</f>
        <v/>
      </c>
      <c r="H1622" s="33" t="n"/>
      <c r="I1622" s="33" t="n"/>
      <c r="J1622" s="33">
        <f>IF(I1622="", "", I1622*$F1622)</f>
        <v/>
      </c>
      <c r="K1622" s="33" t="n"/>
      <c r="L1622" s="33">
        <f>IF(K1622="", "", K1622*$F1622)</f>
        <v/>
      </c>
      <c r="M1622" s="30">
        <f>IF(OR(H1622="",H1622=0),"",IF(K1622="",IF(J1622="","",J1622/H1622),L1622/H1622))</f>
        <v/>
      </c>
    </row>
    <row r="1623" ht="13.35" customHeight="1" s="162">
      <c r="B1623" s="307" t="n"/>
      <c r="C1623" s="307" t="n"/>
      <c r="E1623" s="307" t="n"/>
      <c r="F1623" s="32" t="n"/>
      <c r="G1623" s="33">
        <f>IF(F1623="", "", H1623/F1623)</f>
        <v/>
      </c>
      <c r="H1623" s="33" t="n"/>
      <c r="I1623" s="33" t="n"/>
      <c r="J1623" s="33">
        <f>IF(I1623="", "", I1623*$F1623)</f>
        <v/>
      </c>
      <c r="K1623" s="33" t="n"/>
      <c r="L1623" s="33">
        <f>IF(K1623="", "", K1623*$F1623)</f>
        <v/>
      </c>
      <c r="M1623" s="30">
        <f>IF(OR(H1623="",H1623=0),"",IF(K1623="",IF(J1623="","",J1623/H1623),L1623/H1623))</f>
        <v/>
      </c>
    </row>
    <row r="1624" ht="13.35" customHeight="1" s="162">
      <c r="B1624" s="307" t="n"/>
      <c r="C1624" s="307" t="n"/>
      <c r="E1624" s="307" t="n"/>
      <c r="F1624" s="32" t="n"/>
      <c r="G1624" s="33">
        <f>IF(F1624="", "", H1624/F1624)</f>
        <v/>
      </c>
      <c r="H1624" s="33" t="n"/>
      <c r="I1624" s="33" t="n"/>
      <c r="J1624" s="33">
        <f>IF(I1624="", "", I1624*$F1624)</f>
        <v/>
      </c>
      <c r="K1624" s="33" t="n"/>
      <c r="L1624" s="33">
        <f>IF(K1624="", "", K1624*$F1624)</f>
        <v/>
      </c>
      <c r="M1624" s="30">
        <f>IF(OR(H1624="",H1624=0),"",IF(K1624="",IF(J1624="","",J1624/H1624),L1624/H1624))</f>
        <v/>
      </c>
    </row>
    <row r="1625" ht="13.35" customHeight="1" s="162">
      <c r="B1625" s="307" t="n"/>
      <c r="C1625" s="307" t="n"/>
      <c r="E1625" s="307" t="n"/>
      <c r="F1625" s="32" t="n"/>
      <c r="G1625" s="33">
        <f>IF(F1625="", "", H1625/F1625)</f>
        <v/>
      </c>
      <c r="H1625" s="33" t="n"/>
      <c r="I1625" s="33" t="n"/>
      <c r="J1625" s="33">
        <f>IF(I1625="", "", I1625*$F1625)</f>
        <v/>
      </c>
      <c r="K1625" s="33" t="n"/>
      <c r="L1625" s="33">
        <f>IF(K1625="", "", K1625*$F1625)</f>
        <v/>
      </c>
      <c r="M1625" s="30">
        <f>IF(OR(H1625="",H1625=0),"",IF(K1625="",IF(J1625="","",J1625/H1625),L1625/H1625))</f>
        <v/>
      </c>
    </row>
    <row r="1626" ht="13.35" customHeight="1" s="162">
      <c r="B1626" s="307" t="n"/>
      <c r="C1626" s="307" t="n"/>
      <c r="E1626" s="307" t="n"/>
      <c r="F1626" s="32" t="n"/>
      <c r="G1626" s="33">
        <f>IF(F1626="", "", H1626/F1626)</f>
        <v/>
      </c>
      <c r="H1626" s="33" t="n"/>
      <c r="I1626" s="33" t="n"/>
      <c r="J1626" s="33">
        <f>IF(I1626="", "", I1626*$F1626)</f>
        <v/>
      </c>
      <c r="K1626" s="33" t="n"/>
      <c r="L1626" s="33">
        <f>IF(K1626="", "", K1626*$F1626)</f>
        <v/>
      </c>
      <c r="M1626" s="30">
        <f>IF(OR(H1626="",H1626=0),"",IF(K1626="",IF(J1626="","",J1626/H1626),L1626/H1626))</f>
        <v/>
      </c>
    </row>
    <row r="1627" ht="13.35" customHeight="1" s="162">
      <c r="B1627" s="307" t="n"/>
      <c r="C1627" s="307" t="n"/>
      <c r="E1627" s="307" t="n"/>
      <c r="F1627" s="32" t="n"/>
      <c r="G1627" s="33">
        <f>IF(F1627="", "", H1627/F1627)</f>
        <v/>
      </c>
      <c r="H1627" s="33" t="n"/>
      <c r="I1627" s="33" t="n"/>
      <c r="J1627" s="33">
        <f>IF(I1627="", "", I1627*$F1627)</f>
        <v/>
      </c>
      <c r="K1627" s="33" t="n"/>
      <c r="L1627" s="33">
        <f>IF(K1627="", "", K1627*$F1627)</f>
        <v/>
      </c>
      <c r="M1627" s="30">
        <f>IF(OR(H1627="",H1627=0),"",IF(K1627="",IF(J1627="","",J1627/H1627),L1627/H1627))</f>
        <v/>
      </c>
    </row>
    <row r="1628" ht="13.35" customHeight="1" s="162">
      <c r="B1628" s="307" t="n"/>
      <c r="C1628" s="307" t="n"/>
      <c r="E1628" s="307" t="n"/>
      <c r="F1628" s="32" t="n"/>
      <c r="G1628" s="33">
        <f>IF(F1628="", "", H1628/F1628)</f>
        <v/>
      </c>
      <c r="H1628" s="33" t="n"/>
      <c r="I1628" s="33" t="n"/>
      <c r="J1628" s="33">
        <f>IF(I1628="", "", I1628*$F1628)</f>
        <v/>
      </c>
      <c r="K1628" s="33" t="n"/>
      <c r="L1628" s="33">
        <f>IF(K1628="", "", K1628*$F1628)</f>
        <v/>
      </c>
      <c r="M1628" s="30">
        <f>IF(OR(H1628="",H1628=0),"",IF(K1628="",IF(J1628="","",J1628/H1628),L1628/H1628))</f>
        <v/>
      </c>
    </row>
    <row r="1629" ht="13.35" customHeight="1" s="162">
      <c r="B1629" s="307" t="n"/>
      <c r="C1629" s="307" t="n"/>
      <c r="E1629" s="307" t="n"/>
      <c r="F1629" s="32" t="n"/>
      <c r="G1629" s="33">
        <f>IF(F1629="", "", H1629/F1629)</f>
        <v/>
      </c>
      <c r="H1629" s="33" t="n"/>
      <c r="I1629" s="33" t="n"/>
      <c r="J1629" s="33">
        <f>IF(I1629="", "", I1629*$F1629)</f>
        <v/>
      </c>
      <c r="K1629" s="33" t="n"/>
      <c r="L1629" s="33">
        <f>IF(K1629="", "", K1629*$F1629)</f>
        <v/>
      </c>
      <c r="M1629" s="30">
        <f>IF(OR(H1629="",H1629=0),"",IF(K1629="",IF(J1629="","",J1629/H1629),L1629/H1629))</f>
        <v/>
      </c>
    </row>
    <row r="1630" ht="13.35" customHeight="1" s="162">
      <c r="B1630" s="307" t="n"/>
      <c r="C1630" s="307" t="n"/>
      <c r="E1630" s="307" t="n"/>
      <c r="F1630" s="32" t="n"/>
      <c r="G1630" s="33">
        <f>IF(F1630="", "", H1630/F1630)</f>
        <v/>
      </c>
      <c r="H1630" s="33" t="n"/>
      <c r="I1630" s="33" t="n"/>
      <c r="J1630" s="33">
        <f>IF(I1630="", "", I1630*$F1630)</f>
        <v/>
      </c>
      <c r="K1630" s="33" t="n"/>
      <c r="L1630" s="33">
        <f>IF(K1630="", "", K1630*$F1630)</f>
        <v/>
      </c>
      <c r="M1630" s="30">
        <f>IF(OR(H1630="",H1630=0),"",IF(K1630="",IF(J1630="","",J1630/H1630),L1630/H1630))</f>
        <v/>
      </c>
    </row>
    <row r="1631" ht="13.35" customHeight="1" s="162">
      <c r="B1631" s="307" t="n"/>
      <c r="C1631" s="307" t="n"/>
      <c r="E1631" s="307" t="n"/>
      <c r="F1631" s="32" t="n"/>
      <c r="G1631" s="33">
        <f>IF(F1631="", "", H1631/F1631)</f>
        <v/>
      </c>
      <c r="H1631" s="33" t="n"/>
      <c r="I1631" s="33" t="n"/>
      <c r="J1631" s="33">
        <f>IF(I1631="", "", I1631*$F1631)</f>
        <v/>
      </c>
      <c r="K1631" s="33" t="n"/>
      <c r="L1631" s="33">
        <f>IF(K1631="", "", K1631*$F1631)</f>
        <v/>
      </c>
      <c r="M1631" s="30">
        <f>IF(OR(H1631="",H1631=0),"",IF(K1631="",IF(J1631="","",J1631/H1631),L1631/H1631))</f>
        <v/>
      </c>
    </row>
    <row r="1632" ht="13.35" customHeight="1" s="162">
      <c r="B1632" s="307" t="n"/>
      <c r="C1632" s="307" t="n"/>
      <c r="E1632" s="307" t="n"/>
      <c r="F1632" s="32" t="n"/>
      <c r="G1632" s="33">
        <f>IF(F1632="", "", H1632/F1632)</f>
        <v/>
      </c>
      <c r="H1632" s="33" t="n"/>
      <c r="I1632" s="33" t="n"/>
      <c r="J1632" s="33">
        <f>IF(I1632="", "", I1632*$F1632)</f>
        <v/>
      </c>
      <c r="K1632" s="33" t="n"/>
      <c r="L1632" s="33">
        <f>IF(K1632="", "", K1632*$F1632)</f>
        <v/>
      </c>
      <c r="M1632" s="30">
        <f>IF(OR(H1632="",H1632=0),"",IF(K1632="",IF(J1632="","",J1632/H1632),L1632/H1632))</f>
        <v/>
      </c>
    </row>
    <row r="1633" ht="13.35" customHeight="1" s="162">
      <c r="B1633" s="307" t="n"/>
      <c r="C1633" s="307" t="n"/>
      <c r="E1633" s="307" t="n"/>
      <c r="F1633" s="32" t="n"/>
      <c r="G1633" s="33">
        <f>IF(F1633="", "", H1633/F1633)</f>
        <v/>
      </c>
      <c r="H1633" s="33" t="n"/>
      <c r="I1633" s="33" t="n"/>
      <c r="J1633" s="33">
        <f>IF(I1633="", "", I1633*$F1633)</f>
        <v/>
      </c>
      <c r="K1633" s="33" t="n"/>
      <c r="L1633" s="33">
        <f>IF(K1633="", "", K1633*$F1633)</f>
        <v/>
      </c>
      <c r="M1633" s="30">
        <f>IF(OR(H1633="",H1633=0),"",IF(K1633="",IF(J1633="","",J1633/H1633),L1633/H1633))</f>
        <v/>
      </c>
    </row>
    <row r="1634" ht="13.35" customHeight="1" s="162">
      <c r="B1634" s="307" t="n"/>
      <c r="C1634" s="307" t="n"/>
      <c r="E1634" s="307" t="n"/>
      <c r="F1634" s="32" t="n"/>
      <c r="G1634" s="33">
        <f>IF(F1634="", "", H1634/F1634)</f>
        <v/>
      </c>
      <c r="H1634" s="33" t="n"/>
      <c r="I1634" s="33" t="n"/>
      <c r="J1634" s="33">
        <f>IF(I1634="", "", I1634*$F1634)</f>
        <v/>
      </c>
      <c r="K1634" s="33" t="n"/>
      <c r="L1634" s="33">
        <f>IF(K1634="", "", K1634*$F1634)</f>
        <v/>
      </c>
      <c r="M1634" s="30">
        <f>IF(OR(H1634="",H1634=0),"",IF(K1634="",IF(J1634="","",J1634/H1634),L1634/H1634))</f>
        <v/>
      </c>
    </row>
    <row r="1635" ht="13.35" customHeight="1" s="162">
      <c r="B1635" s="307" t="n"/>
      <c r="C1635" s="307" t="n"/>
      <c r="E1635" s="307" t="n"/>
      <c r="F1635" s="32" t="n"/>
      <c r="G1635" s="33">
        <f>IF(F1635="", "", H1635/F1635)</f>
        <v/>
      </c>
      <c r="H1635" s="33" t="n"/>
      <c r="I1635" s="33" t="n"/>
      <c r="J1635" s="33">
        <f>IF(I1635="", "", I1635*$F1635)</f>
        <v/>
      </c>
      <c r="K1635" s="33" t="n"/>
      <c r="L1635" s="33">
        <f>IF(K1635="", "", K1635*$F1635)</f>
        <v/>
      </c>
      <c r="M1635" s="30">
        <f>IF(OR(H1635="",H1635=0),"",IF(K1635="",IF(J1635="","",J1635/H1635),L1635/H1635))</f>
        <v/>
      </c>
    </row>
    <row r="1636" ht="13.35" customHeight="1" s="162">
      <c r="B1636" s="307" t="n"/>
      <c r="C1636" s="307" t="n"/>
      <c r="E1636" s="307" t="n"/>
      <c r="F1636" s="32" t="n"/>
      <c r="G1636" s="33">
        <f>IF(F1636="", "", H1636/F1636)</f>
        <v/>
      </c>
      <c r="H1636" s="33" t="n"/>
      <c r="I1636" s="33" t="n"/>
      <c r="J1636" s="33">
        <f>IF(I1636="", "", I1636*$F1636)</f>
        <v/>
      </c>
      <c r="K1636" s="33" t="n"/>
      <c r="L1636" s="33">
        <f>IF(K1636="", "", K1636*$F1636)</f>
        <v/>
      </c>
      <c r="M1636" s="30">
        <f>IF(OR(H1636="",H1636=0),"",IF(K1636="",IF(J1636="","",J1636/H1636),L1636/H1636))</f>
        <v/>
      </c>
    </row>
    <row r="1637" ht="13.35" customHeight="1" s="162">
      <c r="B1637" s="307" t="n"/>
      <c r="C1637" s="307" t="n"/>
      <c r="E1637" s="307" t="n"/>
      <c r="F1637" s="32" t="n"/>
      <c r="G1637" s="33">
        <f>IF(F1637="", "", H1637/F1637)</f>
        <v/>
      </c>
      <c r="H1637" s="33" t="n"/>
      <c r="I1637" s="33" t="n"/>
      <c r="J1637" s="33">
        <f>IF(I1637="", "", I1637*$F1637)</f>
        <v/>
      </c>
      <c r="K1637" s="33" t="n"/>
      <c r="L1637" s="33">
        <f>IF(K1637="", "", K1637*$F1637)</f>
        <v/>
      </c>
      <c r="M1637" s="30">
        <f>IF(OR(H1637="",H1637=0),"",IF(K1637="",IF(J1637="","",J1637/H1637),L1637/H1637))</f>
        <v/>
      </c>
    </row>
    <row r="1638" ht="13.35" customHeight="1" s="162">
      <c r="B1638" s="307" t="n"/>
      <c r="C1638" s="307" t="n"/>
      <c r="E1638" s="307" t="n"/>
      <c r="F1638" s="32" t="n"/>
      <c r="G1638" s="33">
        <f>IF(F1638="", "", H1638/F1638)</f>
        <v/>
      </c>
      <c r="H1638" s="33" t="n"/>
      <c r="I1638" s="33" t="n"/>
      <c r="J1638" s="33">
        <f>IF(I1638="", "", I1638*$F1638)</f>
        <v/>
      </c>
      <c r="K1638" s="33" t="n"/>
      <c r="L1638" s="33">
        <f>IF(K1638="", "", K1638*$F1638)</f>
        <v/>
      </c>
      <c r="M1638" s="30">
        <f>IF(OR(H1638="",H1638=0),"",IF(K1638="",IF(J1638="","",J1638/H1638),L1638/H1638))</f>
        <v/>
      </c>
    </row>
    <row r="1639" ht="13.35" customHeight="1" s="162">
      <c r="B1639" s="307" t="n"/>
      <c r="C1639" s="307" t="n"/>
      <c r="E1639" s="307" t="n"/>
      <c r="F1639" s="32" t="n"/>
      <c r="G1639" s="33">
        <f>IF(F1639="", "", H1639/F1639)</f>
        <v/>
      </c>
      <c r="H1639" s="33" t="n"/>
      <c r="I1639" s="33" t="n"/>
      <c r="J1639" s="33">
        <f>IF(I1639="", "", I1639*$F1639)</f>
        <v/>
      </c>
      <c r="K1639" s="33" t="n"/>
      <c r="L1639" s="33">
        <f>IF(K1639="", "", K1639*$F1639)</f>
        <v/>
      </c>
      <c r="M1639" s="30">
        <f>IF(OR(H1639="",H1639=0),"",IF(K1639="",IF(J1639="","",J1639/H1639),L1639/H1639))</f>
        <v/>
      </c>
    </row>
    <row r="1640" ht="13.35" customHeight="1" s="162">
      <c r="B1640" s="307" t="n"/>
      <c r="C1640" s="307" t="n"/>
      <c r="E1640" s="307" t="n"/>
      <c r="F1640" s="32" t="n"/>
      <c r="G1640" s="33">
        <f>IF(F1640="", "", H1640/F1640)</f>
        <v/>
      </c>
      <c r="H1640" s="33" t="n"/>
      <c r="I1640" s="33" t="n"/>
      <c r="J1640" s="33">
        <f>IF(I1640="", "", I1640*$F1640)</f>
        <v/>
      </c>
      <c r="K1640" s="33" t="n"/>
      <c r="L1640" s="33">
        <f>IF(K1640="", "", K1640*$F1640)</f>
        <v/>
      </c>
      <c r="M1640" s="30">
        <f>IF(OR(H1640="",H1640=0),"",IF(K1640="",IF(J1640="","",J1640/H1640),L1640/H1640))</f>
        <v/>
      </c>
    </row>
    <row r="1641" ht="13.35" customHeight="1" s="162">
      <c r="B1641" s="307" t="n"/>
      <c r="C1641" s="307" t="n"/>
      <c r="E1641" s="307" t="n"/>
      <c r="F1641" s="32" t="n"/>
      <c r="G1641" s="33">
        <f>IF(F1641="", "", H1641/F1641)</f>
        <v/>
      </c>
      <c r="H1641" s="33" t="n"/>
      <c r="I1641" s="33" t="n"/>
      <c r="J1641" s="33">
        <f>IF(I1641="", "", I1641*$F1641)</f>
        <v/>
      </c>
      <c r="K1641" s="33" t="n"/>
      <c r="L1641" s="33">
        <f>IF(K1641="", "", K1641*$F1641)</f>
        <v/>
      </c>
      <c r="M1641" s="30">
        <f>IF(OR(H1641="",H1641=0),"",IF(K1641="",IF(J1641="","",J1641/H1641),L1641/H1641))</f>
        <v/>
      </c>
    </row>
    <row r="1642" ht="13.35" customHeight="1" s="162">
      <c r="B1642" s="307" t="n"/>
      <c r="C1642" s="307" t="n"/>
      <c r="E1642" s="307" t="n"/>
      <c r="F1642" s="32" t="n"/>
      <c r="G1642" s="33">
        <f>IF(F1642="", "", H1642/F1642)</f>
        <v/>
      </c>
      <c r="H1642" s="33" t="n"/>
      <c r="I1642" s="33" t="n"/>
      <c r="J1642" s="33">
        <f>IF(I1642="", "", I1642*$F1642)</f>
        <v/>
      </c>
      <c r="K1642" s="33" t="n"/>
      <c r="L1642" s="33">
        <f>IF(K1642="", "", K1642*$F1642)</f>
        <v/>
      </c>
      <c r="M1642" s="30">
        <f>IF(OR(H1642="",H1642=0),"",IF(K1642="",IF(J1642="","",J1642/H1642),L1642/H1642))</f>
        <v/>
      </c>
    </row>
    <row r="1643" ht="13.35" customHeight="1" s="162">
      <c r="B1643" s="307" t="n"/>
      <c r="C1643" s="307" t="n"/>
      <c r="E1643" s="307" t="n"/>
      <c r="F1643" s="32" t="n"/>
      <c r="G1643" s="33">
        <f>IF(F1643="", "", H1643/F1643)</f>
        <v/>
      </c>
      <c r="H1643" s="33" t="n"/>
      <c r="I1643" s="33" t="n"/>
      <c r="J1643" s="33">
        <f>IF(I1643="", "", I1643*$F1643)</f>
        <v/>
      </c>
      <c r="K1643" s="33" t="n"/>
      <c r="L1643" s="33">
        <f>IF(K1643="", "", K1643*$F1643)</f>
        <v/>
      </c>
      <c r="M1643" s="30">
        <f>IF(OR(H1643="",H1643=0),"",IF(K1643="",IF(J1643="","",J1643/H1643),L1643/H1643))</f>
        <v/>
      </c>
    </row>
    <row r="1644" ht="13.35" customHeight="1" s="162">
      <c r="B1644" s="307" t="n"/>
      <c r="C1644" s="307" t="n"/>
      <c r="E1644" s="307" t="n"/>
      <c r="F1644" s="32" t="n"/>
      <c r="G1644" s="33">
        <f>IF(F1644="", "", H1644/F1644)</f>
        <v/>
      </c>
      <c r="H1644" s="33" t="n"/>
      <c r="I1644" s="33" t="n"/>
      <c r="J1644" s="33">
        <f>IF(I1644="", "", I1644*$F1644)</f>
        <v/>
      </c>
      <c r="K1644" s="33" t="n"/>
      <c r="L1644" s="33">
        <f>IF(K1644="", "", K1644*$F1644)</f>
        <v/>
      </c>
      <c r="M1644" s="30">
        <f>IF(OR(H1644="",H1644=0),"",IF(K1644="",IF(J1644="","",J1644/H1644),L1644/H1644))</f>
        <v/>
      </c>
    </row>
    <row r="1645" ht="13.35" customHeight="1" s="162">
      <c r="B1645" s="307" t="n"/>
      <c r="C1645" s="307" t="n"/>
      <c r="E1645" s="307" t="n"/>
      <c r="F1645" s="32" t="n"/>
      <c r="G1645" s="33">
        <f>IF(F1645="", "", H1645/F1645)</f>
        <v/>
      </c>
      <c r="H1645" s="33" t="n"/>
      <c r="I1645" s="33" t="n"/>
      <c r="J1645" s="33">
        <f>IF(I1645="", "", I1645*$F1645)</f>
        <v/>
      </c>
      <c r="K1645" s="33" t="n"/>
      <c r="L1645" s="33">
        <f>IF(K1645="", "", K1645*$F1645)</f>
        <v/>
      </c>
      <c r="M1645" s="30">
        <f>IF(OR(H1645="",H1645=0),"",IF(K1645="",IF(J1645="","",J1645/H1645),L1645/H1645))</f>
        <v/>
      </c>
    </row>
    <row r="1646" ht="13.35" customHeight="1" s="162">
      <c r="B1646" s="307" t="n"/>
      <c r="C1646" s="307" t="n"/>
      <c r="E1646" s="307" t="n"/>
      <c r="F1646" s="32" t="n"/>
      <c r="G1646" s="33">
        <f>IF(F1646="", "", H1646/F1646)</f>
        <v/>
      </c>
      <c r="H1646" s="33" t="n"/>
      <c r="I1646" s="33" t="n"/>
      <c r="J1646" s="33">
        <f>IF(I1646="", "", I1646*$F1646)</f>
        <v/>
      </c>
      <c r="K1646" s="33" t="n"/>
      <c r="L1646" s="33">
        <f>IF(K1646="", "", K1646*$F1646)</f>
        <v/>
      </c>
      <c r="M1646" s="30">
        <f>IF(OR(H1646="",H1646=0),"",IF(K1646="",IF(J1646="","",J1646/H1646),L1646/H1646))</f>
        <v/>
      </c>
    </row>
    <row r="1647" ht="13.35" customHeight="1" s="162">
      <c r="B1647" s="307" t="n"/>
      <c r="C1647" s="307" t="n"/>
      <c r="E1647" s="307" t="n"/>
      <c r="F1647" s="32" t="n"/>
      <c r="G1647" s="33">
        <f>IF(F1647="", "", H1647/F1647)</f>
        <v/>
      </c>
      <c r="H1647" s="33" t="n"/>
      <c r="I1647" s="33" t="n"/>
      <c r="J1647" s="33">
        <f>IF(I1647="", "", I1647*$F1647)</f>
        <v/>
      </c>
      <c r="K1647" s="33" t="n"/>
      <c r="L1647" s="33">
        <f>IF(K1647="", "", K1647*$F1647)</f>
        <v/>
      </c>
      <c r="M1647" s="30">
        <f>IF(OR(H1647="",H1647=0),"",IF(K1647="",IF(J1647="","",J1647/H1647),L1647/H1647))</f>
        <v/>
      </c>
    </row>
    <row r="1648" ht="13.35" customHeight="1" s="162">
      <c r="B1648" s="307" t="n"/>
      <c r="C1648" s="307" t="n"/>
      <c r="E1648" s="307" t="n"/>
      <c r="F1648" s="32" t="n"/>
      <c r="G1648" s="33">
        <f>IF(F1648="", "", H1648/F1648)</f>
        <v/>
      </c>
      <c r="H1648" s="33" t="n"/>
      <c r="I1648" s="33" t="n"/>
      <c r="J1648" s="33">
        <f>IF(I1648="", "", I1648*$F1648)</f>
        <v/>
      </c>
      <c r="K1648" s="33" t="n"/>
      <c r="L1648" s="33">
        <f>IF(K1648="", "", K1648*$F1648)</f>
        <v/>
      </c>
      <c r="M1648" s="30">
        <f>IF(OR(H1648="",H1648=0),"",IF(K1648="",IF(J1648="","",J1648/H1648),L1648/H1648))</f>
        <v/>
      </c>
    </row>
    <row r="1649" ht="13.35" customHeight="1" s="162">
      <c r="B1649" s="307" t="n"/>
      <c r="C1649" s="307" t="n"/>
      <c r="E1649" s="307" t="n"/>
      <c r="F1649" s="32" t="n"/>
      <c r="G1649" s="33">
        <f>IF(F1649="", "", H1649/F1649)</f>
        <v/>
      </c>
      <c r="H1649" s="33" t="n"/>
      <c r="I1649" s="33" t="n"/>
      <c r="J1649" s="33">
        <f>IF(I1649="", "", I1649*$F1649)</f>
        <v/>
      </c>
      <c r="K1649" s="33" t="n"/>
      <c r="L1649" s="33">
        <f>IF(K1649="", "", K1649*$F1649)</f>
        <v/>
      </c>
      <c r="M1649" s="30">
        <f>IF(OR(H1649="",H1649=0),"",IF(K1649="",IF(J1649="","",J1649/H1649),L1649/H1649))</f>
        <v/>
      </c>
    </row>
    <row r="1650" ht="13.35" customHeight="1" s="162">
      <c r="B1650" s="307" t="n"/>
      <c r="C1650" s="307" t="n"/>
      <c r="E1650" s="307" t="n"/>
      <c r="F1650" s="32" t="n"/>
      <c r="G1650" s="33">
        <f>IF(F1650="", "", H1650/F1650)</f>
        <v/>
      </c>
      <c r="H1650" s="33" t="n"/>
      <c r="I1650" s="33" t="n"/>
      <c r="J1650" s="33">
        <f>IF(I1650="", "", I1650*$F1650)</f>
        <v/>
      </c>
      <c r="K1650" s="33" t="n"/>
      <c r="L1650" s="33">
        <f>IF(K1650="", "", K1650*$F1650)</f>
        <v/>
      </c>
      <c r="M1650" s="30">
        <f>IF(OR(H1650="",H1650=0),"",IF(K1650="",IF(J1650="","",J1650/H1650),L1650/H1650))</f>
        <v/>
      </c>
    </row>
    <row r="1651" ht="13.35" customHeight="1" s="162">
      <c r="B1651" s="307" t="n"/>
      <c r="C1651" s="307" t="n"/>
      <c r="E1651" s="307" t="n"/>
      <c r="F1651" s="32" t="n"/>
      <c r="G1651" s="33">
        <f>IF(F1651="", "", H1651/F1651)</f>
        <v/>
      </c>
      <c r="H1651" s="33" t="n"/>
      <c r="I1651" s="33" t="n"/>
      <c r="J1651" s="33">
        <f>IF(I1651="", "", I1651*$F1651)</f>
        <v/>
      </c>
      <c r="K1651" s="33" t="n"/>
      <c r="L1651" s="33">
        <f>IF(K1651="", "", K1651*$F1651)</f>
        <v/>
      </c>
      <c r="M1651" s="30">
        <f>IF(OR(H1651="",H1651=0),"",IF(K1651="",IF(J1651="","",J1651/H1651),L1651/H1651))</f>
        <v/>
      </c>
    </row>
    <row r="1652" ht="13.35" customHeight="1" s="162">
      <c r="B1652" s="307" t="n"/>
      <c r="C1652" s="307" t="n"/>
      <c r="E1652" s="307" t="n"/>
      <c r="F1652" s="32" t="n"/>
      <c r="G1652" s="33">
        <f>IF(F1652="", "", H1652/F1652)</f>
        <v/>
      </c>
      <c r="H1652" s="33" t="n"/>
      <c r="I1652" s="33" t="n"/>
      <c r="J1652" s="33">
        <f>IF(I1652="", "", I1652*$F1652)</f>
        <v/>
      </c>
      <c r="K1652" s="33" t="n"/>
      <c r="L1652" s="33">
        <f>IF(K1652="", "", K1652*$F1652)</f>
        <v/>
      </c>
      <c r="M1652" s="30">
        <f>IF(OR(H1652="",H1652=0),"",IF(K1652="",IF(J1652="","",J1652/H1652),L1652/H1652))</f>
        <v/>
      </c>
    </row>
    <row r="1653" ht="13.35" customHeight="1" s="162">
      <c r="B1653" s="307" t="n"/>
      <c r="C1653" s="307" t="n"/>
      <c r="E1653" s="307" t="n"/>
      <c r="F1653" s="32" t="n"/>
      <c r="G1653" s="33">
        <f>IF(F1653="", "", H1653/F1653)</f>
        <v/>
      </c>
      <c r="H1653" s="33" t="n"/>
      <c r="I1653" s="33" t="n"/>
      <c r="J1653" s="33">
        <f>IF(I1653="", "", I1653*$F1653)</f>
        <v/>
      </c>
      <c r="K1653" s="33" t="n"/>
      <c r="L1653" s="33">
        <f>IF(K1653="", "", K1653*$F1653)</f>
        <v/>
      </c>
      <c r="M1653" s="30">
        <f>IF(OR(H1653="",H1653=0),"",IF(K1653="",IF(J1653="","",J1653/H1653),L1653/H1653))</f>
        <v/>
      </c>
    </row>
    <row r="1654" ht="13.35" customHeight="1" s="162">
      <c r="B1654" s="42" t="n"/>
      <c r="C1654" s="231" t="inlineStr">
        <is>
          <t>Subtotal (this page)</t>
        </is>
      </c>
      <c r="D1654" s="159" t="n"/>
      <c r="E1654" s="42" t="n"/>
      <c r="F1654" s="42" t="n"/>
      <c r="G1654" s="43" t="n"/>
      <c r="H1654" s="43">
        <f>IF(SUM(H1620:H1653)=0,"",SUM(H1620:H1653))</f>
        <v/>
      </c>
      <c r="I1654" s="43" t="n"/>
      <c r="J1654" s="43">
        <f>IF(SUM(J1620:J1653)=0,"",SUM(J1620:J1653))</f>
        <v/>
      </c>
      <c r="K1654" s="43" t="n"/>
      <c r="L1654" s="43">
        <f>IF(SUM(L1620:L1653)=0,"",SUM(L1620:L1653))</f>
        <v/>
      </c>
      <c r="M1654" s="35">
        <f>IF(OR(H1654="",H1654=0),"",IF(L1654="",IF(J1654="","",J1654/H1654),L1654/H1654))</f>
        <v/>
      </c>
    </row>
    <row r="1655" ht="13.35" customHeight="1" s="162">
      <c r="B1655" s="188" t="inlineStr">
        <is>
          <t>Return Air Inlets (cont.)</t>
        </is>
      </c>
      <c r="C1655" s="174" t="n"/>
      <c r="D1655" s="174" t="n"/>
      <c r="E1655" s="174" t="n"/>
      <c r="F1655" s="173" t="n"/>
      <c r="G1655" s="233" t="inlineStr">
        <is>
          <t>Design VEL</t>
        </is>
      </c>
      <c r="H1655" s="194" t="inlineStr">
        <is>
          <t>Design CFM</t>
        </is>
      </c>
      <c r="I1655" s="188" t="inlineStr">
        <is>
          <t>Initial</t>
        </is>
      </c>
      <c r="J1655" s="173" t="n"/>
      <c r="K1655" s="188" t="inlineStr">
        <is>
          <t>Final</t>
        </is>
      </c>
      <c r="L1655" s="173" t="n"/>
      <c r="M1655" s="188" t="inlineStr">
        <is>
          <t>%</t>
        </is>
      </c>
    </row>
    <row r="1656" ht="13.35" customHeight="1" s="162">
      <c r="B1656" s="153" t="inlineStr">
        <is>
          <t>No.</t>
        </is>
      </c>
      <c r="C1656" s="188" t="inlineStr">
        <is>
          <t>Area Served</t>
        </is>
      </c>
      <c r="D1656" s="188" t="inlineStr">
        <is>
          <t>Type</t>
        </is>
      </c>
      <c r="E1656" s="188" t="inlineStr">
        <is>
          <t>Size</t>
        </is>
      </c>
      <c r="F1656" s="188" t="inlineStr">
        <is>
          <t>Ak</t>
        </is>
      </c>
      <c r="G1656" s="440" t="n"/>
      <c r="H1656" s="440" t="n"/>
      <c r="I1656" s="188" t="inlineStr">
        <is>
          <t>VEL</t>
        </is>
      </c>
      <c r="J1656" s="188" t="inlineStr">
        <is>
          <t>CFM</t>
        </is>
      </c>
      <c r="K1656" s="188" t="inlineStr">
        <is>
          <t>VEL</t>
        </is>
      </c>
      <c r="L1656" s="188" t="inlineStr">
        <is>
          <t>CFM</t>
        </is>
      </c>
      <c r="M1656" s="440" t="n"/>
    </row>
    <row r="1657" ht="13.35" customHeight="1" s="162">
      <c r="B1657" s="31" t="n"/>
      <c r="C1657" s="31" t="n"/>
      <c r="E1657" s="31" t="n"/>
      <c r="F1657" s="32" t="n"/>
      <c r="G1657" s="33">
        <f>IF(F1657="", "", H1657/F1657)</f>
        <v/>
      </c>
      <c r="H1657" s="33" t="n"/>
      <c r="I1657" s="33" t="n"/>
      <c r="J1657" s="33">
        <f>IF(I1657="", "", I1657*$F1657)</f>
        <v/>
      </c>
      <c r="K1657" s="33" t="n"/>
      <c r="L1657" s="33">
        <f>IF(K1657="", "", K1657*$F1657)</f>
        <v/>
      </c>
      <c r="M1657" s="30">
        <f>IF(OR(H1657="",H1657=0),"",IF(K1657="",IF(J1657="","",J1657/H1657),L1657/H1657))</f>
        <v/>
      </c>
    </row>
    <row r="1658" ht="13.35" customHeight="1" s="162">
      <c r="B1658" s="31" t="n"/>
      <c r="C1658" s="31" t="n"/>
      <c r="E1658" s="31" t="n"/>
      <c r="F1658" s="32" t="n"/>
      <c r="G1658" s="33">
        <f>IF(F1658="", "", H1658/F1658)</f>
        <v/>
      </c>
      <c r="H1658" s="33" t="n"/>
      <c r="I1658" s="33" t="n"/>
      <c r="J1658" s="33">
        <f>IF(I1658="", "", I1658*$F1658)</f>
        <v/>
      </c>
      <c r="K1658" s="33" t="n"/>
      <c r="L1658" s="33">
        <f>IF(K1658="", "", K1658*$F1658)</f>
        <v/>
      </c>
      <c r="M1658" s="30">
        <f>IF(OR(H1658="",H1658=0),"",IF(K1658="",IF(J1658="","",J1658/H1658),L1658/H1658))</f>
        <v/>
      </c>
    </row>
    <row r="1659" ht="13.35" customHeight="1" s="162">
      <c r="B1659" s="31" t="n"/>
      <c r="C1659" s="31" t="n"/>
      <c r="E1659" s="31" t="n"/>
      <c r="F1659" s="32" t="n"/>
      <c r="G1659" s="33">
        <f>IF(F1659="", "", H1659/F1659)</f>
        <v/>
      </c>
      <c r="H1659" s="33" t="n"/>
      <c r="I1659" s="33" t="n"/>
      <c r="J1659" s="33">
        <f>IF(I1659="", "", I1659*$F1659)</f>
        <v/>
      </c>
      <c r="K1659" s="33" t="n"/>
      <c r="L1659" s="33">
        <f>IF(K1659="", "", K1659*$F1659)</f>
        <v/>
      </c>
      <c r="M1659" s="30">
        <f>IF(OR(H1659="",H1659=0),"",IF(K1659="",IF(J1659="","",J1659/H1659),L1659/H1659))</f>
        <v/>
      </c>
    </row>
    <row r="1660" ht="13.35" customHeight="1" s="162">
      <c r="B1660" s="31" t="n"/>
      <c r="C1660" s="31" t="n"/>
      <c r="E1660" s="31" t="n"/>
      <c r="F1660" s="32" t="n"/>
      <c r="G1660" s="33">
        <f>IF(F1660="", "", H1660/F1660)</f>
        <v/>
      </c>
      <c r="H1660" s="33" t="n"/>
      <c r="I1660" s="33" t="n"/>
      <c r="J1660" s="33">
        <f>IF(I1660="", "", I1660*$F1660)</f>
        <v/>
      </c>
      <c r="K1660" s="33" t="n"/>
      <c r="L1660" s="33">
        <f>IF(K1660="", "", K1660*$F1660)</f>
        <v/>
      </c>
      <c r="M1660" s="30">
        <f>IF(OR(H1660="",H1660=0),"",IF(K1660="",IF(J1660="","",J1660/H1660),L1660/H1660))</f>
        <v/>
      </c>
    </row>
    <row r="1661" ht="13.35" customHeight="1" s="162">
      <c r="B1661" s="42" t="n"/>
      <c r="C1661" s="231" t="inlineStr">
        <is>
          <t>Subtotal (this page)</t>
        </is>
      </c>
      <c r="D1661" s="159" t="n"/>
      <c r="E1661" s="42" t="n"/>
      <c r="F1661" s="42" t="n"/>
      <c r="G1661" s="43" t="n"/>
      <c r="H1661" s="43">
        <f>IF(SUM(H1657:H1660)=0,"",SUM(H1657:H1660))</f>
        <v/>
      </c>
      <c r="I1661" s="42" t="n"/>
      <c r="J1661" s="43">
        <f>IF(SUM(J1657:J1660)=0,"",SUM(J1657:J1660))</f>
        <v/>
      </c>
      <c r="K1661" s="42" t="n"/>
      <c r="L1661" s="43">
        <f>IF(SUM(L1657:L1660)=0,"",SUM(L1657:L1660))</f>
        <v/>
      </c>
      <c r="M1661" s="35">
        <f>IF(OR(H1661="",H1661=0),"",IF(L1661="",IF(J1661="","",J1661/H1661),L1661/H1661))</f>
        <v/>
      </c>
    </row>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Entry}'!B23="","",'{Equipment Data Entry}'!B23)</f>
        <v/>
      </c>
      <c r="E1668" s="418" t="n"/>
      <c r="F1668" s="403" t="n"/>
      <c r="G1668" s="200" t="inlineStr">
        <is>
          <t>Service</t>
        </is>
      </c>
      <c r="H1668" s="403" t="n"/>
      <c r="I1668" s="210">
        <f>IF('{Equipment Data Entry}'!C23="","",'{Equipment Data Entry}'!C23)</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25" t="inlineStr">
        <is>
          <t>Drive Type:</t>
        </is>
      </c>
      <c r="D1670" s="426" t="n"/>
      <c r="E1670" s="425" t="inlineStr">
        <is>
          <t>Rotation – Design:</t>
        </is>
      </c>
      <c r="G1670" s="426" t="n"/>
      <c r="I1670" s="425" t="inlineStr">
        <is>
          <t>Actual:</t>
        </is>
      </c>
      <c r="J1670" s="426" t="n"/>
      <c r="K1670" s="425" t="inlineStr">
        <is>
          <t>Shv Bore M/F:</t>
        </is>
      </c>
      <c r="M1670" s="426"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1" t="n"/>
      <c r="M1671" s="283" t="n"/>
    </row>
    <row r="1672" ht="13.35" customHeight="1" s="162">
      <c r="B1672" s="199" t="inlineStr">
        <is>
          <t>Manufacturer</t>
        </is>
      </c>
      <c r="C1672" s="401" t="n"/>
      <c r="D1672" s="204">
        <f>IF('{Equipment Data Entry}'!E23="","",'{Equipment Data Entry}'!E23)</f>
        <v/>
      </c>
      <c r="E1672" s="400" t="n"/>
      <c r="F1672" s="400" t="n"/>
      <c r="G1672" s="401" t="n"/>
      <c r="I1672" s="199" t="inlineStr">
        <is>
          <t>Design Criteria</t>
        </is>
      </c>
      <c r="J1672" s="401" t="n"/>
      <c r="K1672" s="199" t="inlineStr">
        <is>
          <t>Design</t>
        </is>
      </c>
      <c r="L1672" s="199" t="inlineStr">
        <is>
          <t>Actual</t>
        </is>
      </c>
    </row>
    <row r="1673" ht="13.35" customHeight="1" s="162">
      <c r="B1673" s="199" t="inlineStr">
        <is>
          <t>Model Number</t>
        </is>
      </c>
      <c r="C1673" s="401" t="n"/>
      <c r="D1673" s="204">
        <f>IF('{Equipment Data Entry}'!F23="","",'{Equipment Data Entry}'!F23)</f>
        <v/>
      </c>
      <c r="E1673" s="400" t="n"/>
      <c r="F1673" s="400" t="n"/>
      <c r="G1673" s="401" t="n"/>
      <c r="I1673" s="199" t="inlineStr">
        <is>
          <t>Total Airflow</t>
        </is>
      </c>
      <c r="J1673" s="401" t="n"/>
      <c r="K1673" s="24">
        <f>H1707</f>
        <v/>
      </c>
      <c r="L1673" s="24">
        <f>L1707</f>
        <v/>
      </c>
      <c r="M1673" s="22">
        <f>IF(OR(L1673="",K1673="",K1673=0),"",L1673/K1673)</f>
        <v/>
      </c>
    </row>
    <row r="1674" ht="13.35" customHeight="1" s="162">
      <c r="B1674" s="199" t="inlineStr">
        <is>
          <t>Serial Number</t>
        </is>
      </c>
      <c r="C1674" s="401" t="n"/>
      <c r="D1674" s="204" t="n"/>
      <c r="E1674" s="400" t="n"/>
      <c r="F1674" s="400" t="n"/>
      <c r="G1674" s="401" t="n"/>
      <c r="I1674" s="199" t="inlineStr">
        <is>
          <t>Outside Airflow</t>
        </is>
      </c>
      <c r="J1674" s="401" t="n"/>
      <c r="K1674" s="24">
        <f>IF(N(H1715)=0,"",H1715)</f>
        <v/>
      </c>
      <c r="L1674" s="24">
        <f>L1715</f>
        <v/>
      </c>
      <c r="M1674" s="22">
        <f>IF(OR(L1674="",K1674="",K1674=0),"",L1674/K1674)</f>
        <v/>
      </c>
    </row>
    <row r="1675" ht="13.35" customHeight="1" s="162">
      <c r="B1675" s="199" t="inlineStr">
        <is>
          <t>Area Served</t>
        </is>
      </c>
      <c r="C1675" s="401" t="n"/>
      <c r="D1675" s="204">
        <f>I1668</f>
        <v/>
      </c>
      <c r="E1675" s="400" t="n"/>
      <c r="F1675" s="400" t="n"/>
      <c r="G1675" s="401" t="n"/>
      <c r="I1675" s="199" t="inlineStr">
        <is>
          <t>Return Airflow</t>
        </is>
      </c>
      <c r="J1675" s="401" t="n"/>
      <c r="K1675" s="24">
        <f>IF(K1673="","",K1673-N(K1674))</f>
        <v/>
      </c>
      <c r="L1675" s="24">
        <f>IF(L1673="","",L1673-N(L1674))</f>
        <v/>
      </c>
    </row>
    <row r="1676" ht="13.35" customHeight="1" s="162">
      <c r="B1676" s="199" t="inlineStr">
        <is>
          <t>Location</t>
        </is>
      </c>
      <c r="C1676" s="401" t="n"/>
      <c r="D1676" s="204">
        <f>IF('{Equipment Data Entry}'!D23="","",'{Equipment Data Entry}'!D23)</f>
        <v/>
      </c>
      <c r="E1676" s="400" t="n"/>
      <c r="F1676" s="400" t="n"/>
      <c r="G1676" s="401" t="n"/>
      <c r="I1676" s="199" t="inlineStr">
        <is>
          <t>Unit ESP</t>
        </is>
      </c>
      <c r="J1676" s="401" t="n"/>
      <c r="K1676" s="71">
        <f>IF('{Equipment Data Entry}'!H23="","",'{Equipment Data Entry}'!H23)</f>
        <v/>
      </c>
      <c r="L1676" s="29">
        <f>F1689</f>
        <v/>
      </c>
    </row>
    <row r="1677" ht="13.35" customHeight="1" s="162">
      <c r="I1677" s="199" t="inlineStr">
        <is>
          <t>Fan RPMs</t>
        </is>
      </c>
      <c r="J1677" s="401" t="n"/>
      <c r="K1677" s="24">
        <f>IF('{Equipment Data Entry}'!I23="","",'{Equipment Data Entry}'!I23)</f>
        <v/>
      </c>
      <c r="L1677" s="24">
        <f>IF(L1686="","",L1686)</f>
        <v/>
      </c>
    </row>
    <row r="1678" ht="13.35" customHeight="1" s="162">
      <c r="B1678" s="200" t="inlineStr">
        <is>
          <t>Motor Data</t>
        </is>
      </c>
      <c r="C1678" s="400" t="n"/>
      <c r="D1678" s="400" t="n"/>
      <c r="E1678" s="400" t="n"/>
      <c r="F1678" s="400" t="n"/>
      <c r="G1678" s="401" t="n"/>
      <c r="I1678" s="199" t="inlineStr">
        <is>
          <t>Filter Type/Size/Qty</t>
        </is>
      </c>
      <c r="J1678" s="400" t="n"/>
      <c r="K1678" s="401" t="n"/>
      <c r="L1678" s="24" t="n"/>
      <c r="M1678" s="401" t="n"/>
    </row>
    <row r="1679" ht="13.35" customHeight="1" s="162">
      <c r="B1679" s="199" t="inlineStr">
        <is>
          <t>Manufacturer</t>
        </is>
      </c>
      <c r="C1679" s="401" t="n"/>
      <c r="D1679" s="203" t="n"/>
      <c r="E1679" s="400" t="n"/>
      <c r="F1679" s="400" t="n"/>
      <c r="G1679" s="401" t="n"/>
      <c r="I1679" s="200" t="inlineStr">
        <is>
          <t>Drive Data</t>
        </is>
      </c>
      <c r="J1679" s="400" t="n"/>
      <c r="K1679" s="400" t="n"/>
      <c r="L1679" s="401" t="n"/>
    </row>
    <row r="1680" ht="13.35" customHeight="1" s="162">
      <c r="B1680" s="199" t="inlineStr">
        <is>
          <t>Horsepower</t>
        </is>
      </c>
      <c r="C1680" s="401" t="n"/>
      <c r="D1680" s="28">
        <f>IF('{Equipment Data Entry}'!G23="","",'{Equipment Data Entry}'!G23)</f>
        <v/>
      </c>
      <c r="E1680" s="21" t="inlineStr">
        <is>
          <t>RPM</t>
        </is>
      </c>
      <c r="F1680" s="24" t="n"/>
      <c r="G1680" s="199" t="inlineStr">
        <is>
          <t>SF</t>
        </is>
      </c>
      <c r="I1680" s="199" t="inlineStr">
        <is>
          <t>Motor Shv OD/Bore/PD</t>
        </is>
      </c>
      <c r="J1680" s="400" t="n"/>
      <c r="K1680" s="401" t="n"/>
      <c r="L1680">
        <f>IF('{Equipment Data Entry}'!J23="","",'{Equipment Data Entry}'!J23)</f>
        <v/>
      </c>
    </row>
    <row r="1681" ht="13.35" customHeight="1" s="162">
      <c r="B1681" s="198">
        <f>IF('{Equipment Data Entry}'!N23="","",'{Equipment Data Entry}'!N23)</f>
        <v/>
      </c>
      <c r="C1681" s="198">
        <f>IF('{Equipment Data Entry}'!O23="","",'{Equipment Data Entry}'!O23)</f>
        <v/>
      </c>
      <c r="D1681" s="21" t="inlineStr">
        <is>
          <t>FLA</t>
        </is>
      </c>
      <c r="E1681" s="25" t="n"/>
      <c r="F1681" s="21" t="inlineStr">
        <is>
          <t>Frame</t>
        </is>
      </c>
      <c r="G1681" s="208" t="n"/>
      <c r="I1681" s="199" t="inlineStr">
        <is>
          <t>Fan Sheave OD/Bore</t>
        </is>
      </c>
      <c r="J1681" s="400" t="n"/>
      <c r="K1681" s="401" t="n"/>
      <c r="L1681">
        <f>IF('{Equipment Data Entry}'!K23="","",'{Equipment Data Entry}'!K23)</f>
        <v/>
      </c>
    </row>
    <row r="1682" ht="13.35" customHeight="1" s="162">
      <c r="B1682" s="199" t="inlineStr">
        <is>
          <t>Corrected FLA</t>
        </is>
      </c>
      <c r="C1682" s="401" t="n"/>
      <c r="D1682" s="27">
        <f>IF(OR(E1683="",E1681="",B1681=""),"",B1681/AVERAGE(E1683:G1683)*E1681)</f>
        <v/>
      </c>
      <c r="E1682" s="199" t="inlineStr">
        <is>
          <t>Estimated BHP</t>
        </is>
      </c>
      <c r="F1682" s="401" t="n"/>
      <c r="G1682" s="27">
        <f>IF(OR(COUNT(E1683:G1683)=0,COUNT(E1684:G1684)=0),"",IF(C1681="1-phase", ((0.8*0.9*E1683*E1684)/746), AVERAGE(E1683,F1683,G1683)*AVERAGE(E1684,F1684,G1684)*0.8*0.9*1.732/746))</f>
        <v/>
      </c>
      <c r="I1682" s="199" t="inlineStr">
        <is>
          <t>Belt(s)</t>
        </is>
      </c>
      <c r="J1682" s="208">
        <f>IF('{Equipment Data Entry}'!L23="","",'{Equipment Data Entry}'!L23)</f>
        <v/>
      </c>
      <c r="K1682" s="199" t="inlineStr">
        <is>
          <t>C to C</t>
        </is>
      </c>
      <c r="L1682" s="64">
        <f>IF('{Equipment Data Entry}'!M23="","",'{Equipment Data Entry}'!M23)</f>
        <v/>
      </c>
    </row>
    <row r="1683" ht="13.35" customHeight="1" s="162">
      <c r="B1683" s="199" t="inlineStr">
        <is>
          <t>Measured Voltage</t>
        </is>
      </c>
      <c r="C1683" s="400" t="n"/>
      <c r="D1683" s="401" t="n"/>
      <c r="E1683" s="24" t="n"/>
      <c r="F1683" s="24" t="n"/>
      <c r="G1683" s="24" t="n"/>
      <c r="I1683" s="199" t="inlineStr">
        <is>
          <t>Final Settings</t>
        </is>
      </c>
      <c r="J1683" s="400" t="n"/>
      <c r="K1683" s="401" t="n"/>
      <c r="L1683" s="24" t="n"/>
      <c r="M1683" s="401" t="n"/>
    </row>
    <row r="1684" ht="13.35" customHeight="1" s="162">
      <c r="B1684" s="199" t="inlineStr">
        <is>
          <t>Measured Amperage</t>
        </is>
      </c>
      <c r="C1684" s="400" t="n"/>
      <c r="D1684" s="401" t="n"/>
      <c r="E1684" s="25" t="n"/>
      <c r="F1684" s="25" t="n"/>
      <c r="G1684" s="25" t="n"/>
      <c r="I1684" s="205" t="inlineStr">
        <is>
          <t>RPM Data</t>
        </is>
      </c>
      <c r="J1684" s="401" t="n"/>
      <c r="K1684" s="205" t="inlineStr">
        <is>
          <t>Initial</t>
        </is>
      </c>
      <c r="L1684" s="205" t="inlineStr">
        <is>
          <t>Final</t>
        </is>
      </c>
    </row>
    <row r="1685" ht="13.35" customHeight="1" s="162">
      <c r="I1685" s="199" t="inlineStr">
        <is>
          <t>Motor RPM</t>
        </is>
      </c>
      <c r="J1685" s="401" t="n"/>
      <c r="K1685" s="24" t="n"/>
      <c r="L1685" s="24" t="n"/>
    </row>
    <row r="1686" ht="13.35" customHeight="1" s="162">
      <c r="B1686" s="200" t="inlineStr">
        <is>
          <t xml:space="preserve">Static Pressures Profile </t>
        </is>
      </c>
      <c r="C1686" s="400" t="n"/>
      <c r="D1686" s="400" t="n"/>
      <c r="E1686" s="400" t="n"/>
      <c r="F1686" s="400" t="n"/>
      <c r="G1686" s="401" t="n"/>
      <c r="I1686" s="199" t="inlineStr">
        <is>
          <t>Fan RPM</t>
        </is>
      </c>
      <c r="J1686" s="401" t="n"/>
      <c r="K1686" s="24" t="n"/>
      <c r="L1686" s="24" t="n"/>
    </row>
    <row r="1687" ht="13.35" customHeight="1" s="162">
      <c r="B1687" s="432" t="n"/>
      <c r="C1687" s="401" t="n"/>
      <c r="D1687" s="205" t="inlineStr">
        <is>
          <t>Flt/Coil</t>
        </is>
      </c>
      <c r="E1687" s="205" t="inlineStr">
        <is>
          <t>Fan</t>
        </is>
      </c>
      <c r="F1687" s="432" t="n"/>
      <c r="G1687" s="401" t="n"/>
      <c r="I1687" s="199" t="inlineStr">
        <is>
          <t>VSD Frequency</t>
        </is>
      </c>
      <c r="J1687" s="401" t="n"/>
      <c r="K1687" s="66" t="n"/>
      <c r="L1687" s="66" t="n"/>
    </row>
    <row r="1688" ht="13.35" customHeight="1" s="162">
      <c r="B1688" s="198" t="inlineStr">
        <is>
          <t>Entering</t>
        </is>
      </c>
      <c r="C1688" s="401" t="n"/>
      <c r="D1688" s="19" t="n"/>
      <c r="E1688" s="19" t="n"/>
      <c r="F1688" s="19">
        <f>IF(E1688="","",E1689-N(E1688))</f>
        <v/>
      </c>
      <c r="G1688" s="186" t="inlineStr">
        <is>
          <t>TSP</t>
        </is>
      </c>
      <c r="H1688" s="23" t="n"/>
      <c r="I1688" s="199" t="inlineStr">
        <is>
          <t>OA Damper Position</t>
        </is>
      </c>
      <c r="J1688" s="400" t="n"/>
      <c r="K1688" s="401" t="n"/>
      <c r="L1688" s="56" t="n"/>
    </row>
    <row r="1689" ht="13.35" customHeight="1" s="162">
      <c r="B1689" s="198" t="inlineStr">
        <is>
          <t>Exiting</t>
        </is>
      </c>
      <c r="C1689" s="401" t="n"/>
      <c r="D1689" s="55">
        <f>IF(E1688="", "", E1688)</f>
        <v/>
      </c>
      <c r="E1689" s="19" t="n"/>
      <c r="F1689" s="19">
        <f>IF(E1689="","",E1689-N(D1688))</f>
        <v/>
      </c>
      <c r="G1689" s="186" t="inlineStr">
        <is>
          <t>ESP</t>
        </is>
      </c>
      <c r="H1689" s="23" t="n"/>
    </row>
    <row r="1690" ht="13.35" customHeight="1" s="162">
      <c r="B1690" s="437" t="inlineStr">
        <is>
          <t>Instrument:</t>
        </is>
      </c>
      <c r="C1690" s="13" t="n"/>
      <c r="D1690" s="490" t="n"/>
      <c r="E1690" s="491" t="n"/>
      <c r="F1690" s="491" t="n"/>
      <c r="G1690" s="437" t="inlineStr">
        <is>
          <t>Ak basis / notes:</t>
        </is>
      </c>
      <c r="H1690" s="13" t="n"/>
      <c r="I1690" s="492" t="n"/>
      <c r="J1690" s="491" t="n"/>
      <c r="K1690" s="491" t="n"/>
      <c r="L1690" s="491" t="n"/>
      <c r="M1690" s="491" t="n"/>
    </row>
    <row r="1691" ht="13.35" customHeight="1" s="162">
      <c r="B1691" s="188" t="inlineStr">
        <is>
          <t>Supply Air Diffuser / Outlet Airflow</t>
        </is>
      </c>
      <c r="C1691" s="174" t="n"/>
      <c r="D1691" s="174" t="n"/>
      <c r="E1691" s="174" t="n"/>
      <c r="F1691" s="173" t="n"/>
      <c r="G1691" s="233" t="inlineStr">
        <is>
          <t>Design VEL</t>
        </is>
      </c>
      <c r="H1691" s="194" t="inlineStr">
        <is>
          <t>Design CFM</t>
        </is>
      </c>
      <c r="I1691" s="188" t="inlineStr">
        <is>
          <t>Initial</t>
        </is>
      </c>
      <c r="J1691" s="173" t="n"/>
      <c r="K1691" s="188" t="inlineStr">
        <is>
          <t>Final</t>
        </is>
      </c>
      <c r="L1691" s="173" t="n"/>
      <c r="M1691" s="188" t="inlineStr">
        <is>
          <t>%</t>
        </is>
      </c>
    </row>
    <row r="1692" ht="13.35" customHeight="1" s="162">
      <c r="B1692" s="153" t="inlineStr">
        <is>
          <t>No.</t>
        </is>
      </c>
      <c r="C1692" s="188" t="inlineStr">
        <is>
          <t>Area Served</t>
        </is>
      </c>
      <c r="D1692" s="188" t="inlineStr">
        <is>
          <t>Type</t>
        </is>
      </c>
      <c r="E1692" s="188" t="inlineStr">
        <is>
          <t>Size</t>
        </is>
      </c>
      <c r="F1692" s="188" t="inlineStr">
        <is>
          <t>Ak</t>
        </is>
      </c>
      <c r="G1692" s="440" t="n"/>
      <c r="H1692" s="440" t="n"/>
      <c r="I1692" s="188" t="inlineStr">
        <is>
          <t>VEL</t>
        </is>
      </c>
      <c r="J1692" s="188" t="inlineStr">
        <is>
          <t>CFM</t>
        </is>
      </c>
      <c r="K1692" s="188" t="inlineStr">
        <is>
          <t>VEL</t>
        </is>
      </c>
      <c r="L1692" s="188" t="inlineStr">
        <is>
          <t>CFM</t>
        </is>
      </c>
      <c r="M1692" s="440" t="n"/>
    </row>
    <row r="1693" ht="13.35" customHeight="1" s="162">
      <c r="B1693" s="307" t="n"/>
      <c r="C1693" s="307" t="n"/>
      <c r="E1693" s="307" t="n"/>
      <c r="F1693" s="32" t="n"/>
      <c r="G1693" s="33">
        <f>IF(F1693="", "", H1693/F1693)</f>
        <v/>
      </c>
      <c r="H1693" s="33" t="n"/>
      <c r="I1693" s="33" t="n"/>
      <c r="J1693" s="33">
        <f>IF(I1693="", "", I1693*$F1693)</f>
        <v/>
      </c>
      <c r="K1693" s="33" t="n"/>
      <c r="L1693" s="33">
        <f>IF(K1693="", "", K1693*$F1693)</f>
        <v/>
      </c>
      <c r="M1693" s="30">
        <f>IF(OR(H1693="",H1693=0),"",IF(K1693="",IF(J1693="","",J1693/H1693),L1693/H1693))</f>
        <v/>
      </c>
    </row>
    <row r="1694" ht="13.35" customHeight="1" s="162">
      <c r="B1694" s="307" t="n"/>
      <c r="C1694" s="307" t="n"/>
      <c r="E1694" s="307" t="n"/>
      <c r="F1694" s="32" t="n"/>
      <c r="G1694" s="33">
        <f>IF(F1694="", "", H1694/F1694)</f>
        <v/>
      </c>
      <c r="H1694" s="33" t="n"/>
      <c r="I1694" s="33" t="n"/>
      <c r="J1694" s="33">
        <f>IF(I1694="", "", I1694*$F1694)</f>
        <v/>
      </c>
      <c r="K1694" s="33" t="n"/>
      <c r="L1694" s="33">
        <f>IF(K1694="", "", K1694*$F1694)</f>
        <v/>
      </c>
      <c r="M1694" s="30">
        <f>IF(OR(H1694="",H1694=0),"",IF(K1694="",IF(J1694="","",J1694/H1694),L1694/H1694))</f>
        <v/>
      </c>
    </row>
    <row r="1695" ht="13.35" customHeight="1" s="162">
      <c r="B1695" s="307" t="n"/>
      <c r="C1695" s="307" t="n"/>
      <c r="E1695" s="307" t="n"/>
      <c r="F1695" s="32" t="n"/>
      <c r="G1695" s="33">
        <f>IF(F1695="", "", H1695/F1695)</f>
        <v/>
      </c>
      <c r="H1695" s="33" t="n"/>
      <c r="I1695" s="33" t="n"/>
      <c r="J1695" s="33">
        <f>IF(I1695="", "", I1695*$F1695)</f>
        <v/>
      </c>
      <c r="K1695" s="33" t="n"/>
      <c r="L1695" s="33">
        <f>IF(K1695="", "", K1695*$F1695)</f>
        <v/>
      </c>
      <c r="M1695" s="30">
        <f>IF(OR(H1695="",H1695=0),"",IF(K1695="",IF(J1695="","",J1695/H1695),L1695/H1695))</f>
        <v/>
      </c>
    </row>
    <row r="1696" ht="13.35" customHeight="1" s="162">
      <c r="B1696" s="307" t="n"/>
      <c r="C1696" s="307" t="n"/>
      <c r="E1696" s="307" t="n"/>
      <c r="F1696" s="32" t="n"/>
      <c r="G1696" s="33">
        <f>IF(F1696="", "", H1696/F1696)</f>
        <v/>
      </c>
      <c r="H1696" s="33" t="n"/>
      <c r="I1696" s="33" t="n"/>
      <c r="J1696" s="33">
        <f>IF(I1696="", "", I1696*$F1696)</f>
        <v/>
      </c>
      <c r="K1696" s="33" t="n"/>
      <c r="L1696" s="33">
        <f>IF(K1696="", "", K1696*$F1696)</f>
        <v/>
      </c>
      <c r="M1696" s="30">
        <f>IF(OR(H1696="",H1696=0),"",IF(K1696="",IF(J1696="","",J1696/H1696),L1696/H1696))</f>
        <v/>
      </c>
    </row>
    <row r="1697" ht="13.35" customHeight="1" s="162">
      <c r="B1697" s="307" t="n"/>
      <c r="C1697" s="307" t="n"/>
      <c r="E1697" s="307" t="n"/>
      <c r="F1697" s="32" t="n"/>
      <c r="G1697" s="33">
        <f>IF(F1697="", "", H1697/F1697)</f>
        <v/>
      </c>
      <c r="H1697" s="33" t="n"/>
      <c r="I1697" s="33" t="n"/>
      <c r="J1697" s="33">
        <f>IF(I1697="", "", I1697*$F1697)</f>
        <v/>
      </c>
      <c r="K1697" s="33" t="n"/>
      <c r="L1697" s="33">
        <f>IF(K1697="", "", K1697*$F1697)</f>
        <v/>
      </c>
      <c r="M1697" s="30">
        <f>IF(OR(H1697="",H1697=0),"",IF(K1697="",IF(J1697="","",J1697/H1697),L1697/H1697))</f>
        <v/>
      </c>
    </row>
    <row r="1698" ht="13.35" customHeight="1" s="162">
      <c r="B1698" s="307" t="n"/>
      <c r="C1698" s="307" t="n"/>
      <c r="E1698" s="307" t="n"/>
      <c r="F1698" s="32" t="n"/>
      <c r="G1698" s="33">
        <f>IF(F1698="", "", H1698/F1698)</f>
        <v/>
      </c>
      <c r="H1698" s="33" t="n"/>
      <c r="I1698" s="33" t="n"/>
      <c r="J1698" s="33">
        <f>IF(I1698="", "", I1698*$F1698)</f>
        <v/>
      </c>
      <c r="K1698" s="33" t="n"/>
      <c r="L1698" s="33">
        <f>IF(K1698="", "", K1698*$F1698)</f>
        <v/>
      </c>
      <c r="M1698" s="30">
        <f>IF(OR(H1698="",H1698=0),"",IF(K1698="",IF(J1698="","",J1698/H1698),L1698/H1698))</f>
        <v/>
      </c>
    </row>
    <row r="1699" ht="13.35" customHeight="1" s="162">
      <c r="B1699" s="307" t="n"/>
      <c r="C1699" s="307" t="n"/>
      <c r="E1699" s="307" t="n"/>
      <c r="F1699" s="32" t="n"/>
      <c r="G1699" s="33">
        <f>IF(F1699="", "", H1699/F1699)</f>
        <v/>
      </c>
      <c r="H1699" s="33" t="n"/>
      <c r="I1699" s="33" t="n"/>
      <c r="J1699" s="33">
        <f>IF(I1699="", "", I1699*$F1699)</f>
        <v/>
      </c>
      <c r="K1699" s="33" t="n"/>
      <c r="L1699" s="33">
        <f>IF(K1699="", "", K1699*$F1699)</f>
        <v/>
      </c>
      <c r="M1699" s="30">
        <f>IF(OR(H1699="",H1699=0),"",IF(K1699="",IF(J1699="","",J1699/H1699),L1699/H1699))</f>
        <v/>
      </c>
    </row>
    <row r="1700" ht="13.35" customHeight="1" s="162">
      <c r="B1700" s="307" t="n"/>
      <c r="C1700" s="307" t="n"/>
      <c r="E1700" s="307" t="n"/>
      <c r="F1700" s="32" t="n"/>
      <c r="G1700" s="33">
        <f>IF(F1700="", "", H1700/F1700)</f>
        <v/>
      </c>
      <c r="H1700" s="33" t="n"/>
      <c r="I1700" s="33" t="n"/>
      <c r="J1700" s="33">
        <f>IF(I1700="", "", I1700*$F1700)</f>
        <v/>
      </c>
      <c r="K1700" s="33" t="n"/>
      <c r="L1700" s="33">
        <f>IF(K1700="", "", K1700*$F1700)</f>
        <v/>
      </c>
      <c r="M1700" s="30">
        <f>IF(OR(H1700="",H1700=0),"",IF(K1700="",IF(J1700="","",J1700/H1700),L1700/H1700))</f>
        <v/>
      </c>
    </row>
    <row r="1701" ht="13.35" customHeight="1" s="162">
      <c r="B1701" s="307" t="n"/>
      <c r="C1701" s="307" t="n"/>
      <c r="E1701" s="307" t="n"/>
      <c r="F1701" s="32" t="n"/>
      <c r="G1701" s="33">
        <f>IF(F1701="", "", H1701/F1701)</f>
        <v/>
      </c>
      <c r="H1701" s="33" t="n"/>
      <c r="I1701" s="33" t="n"/>
      <c r="J1701" s="33">
        <f>IF(I1701="", "", I1701*$F1701)</f>
        <v/>
      </c>
      <c r="K1701" s="33" t="n"/>
      <c r="L1701" s="33">
        <f>IF(K1701="", "", K1701*$F1701)</f>
        <v/>
      </c>
      <c r="M1701" s="30">
        <f>IF(OR(H1701="",H1701=0),"",IF(K1701="",IF(J1701="","",J1701/H1701),L1701/H1701))</f>
        <v/>
      </c>
    </row>
    <row r="1702" ht="13.35" customHeight="1" s="162">
      <c r="B1702" s="307" t="n"/>
      <c r="C1702" s="307" t="n"/>
      <c r="E1702" s="307" t="n"/>
      <c r="F1702" s="32" t="n"/>
      <c r="G1702" s="33">
        <f>IF(F1702="", "", H1702/F1702)</f>
        <v/>
      </c>
      <c r="H1702" s="33" t="n"/>
      <c r="I1702" s="33" t="n"/>
      <c r="J1702" s="33">
        <f>IF(I1702="", "", I1702*$F1702)</f>
        <v/>
      </c>
      <c r="K1702" s="33" t="n"/>
      <c r="L1702" s="33">
        <f>IF(K1702="", "", K1702*$F1702)</f>
        <v/>
      </c>
      <c r="M1702" s="30">
        <f>IF(OR(H1702="",H1702=0),"",IF(K1702="",IF(J1702="","",J1702/H1702),L1702/H1702))</f>
        <v/>
      </c>
    </row>
    <row r="1703" ht="13.35" customHeight="1" s="162">
      <c r="B1703" s="307" t="n"/>
      <c r="C1703" s="307" t="n"/>
      <c r="E1703" s="307" t="n"/>
      <c r="F1703" s="32" t="n"/>
      <c r="G1703" s="33">
        <f>IF(F1703="", "", H1703/F1703)</f>
        <v/>
      </c>
      <c r="H1703" s="33" t="n"/>
      <c r="I1703" s="33" t="n"/>
      <c r="J1703" s="33">
        <f>IF(I1703="", "", I1703*$F1703)</f>
        <v/>
      </c>
      <c r="K1703" s="33" t="n"/>
      <c r="L1703" s="33">
        <f>IF(K1703="", "", K1703*$F1703)</f>
        <v/>
      </c>
      <c r="M1703" s="30">
        <f>IF(OR(H1703="",H1703=0),"",IF(K1703="",IF(J1703="","",J1703/H1703),L1703/H1703))</f>
        <v/>
      </c>
    </row>
    <row r="1704" ht="13.35" customHeight="1" s="162">
      <c r="B1704" s="307" t="n"/>
      <c r="C1704" s="307" t="n"/>
      <c r="E1704" s="307" t="n"/>
      <c r="F1704" s="32" t="n"/>
      <c r="G1704" s="33">
        <f>IF(F1704="", "", H1704/F1704)</f>
        <v/>
      </c>
      <c r="H1704" s="33" t="n"/>
      <c r="I1704" s="33" t="n"/>
      <c r="J1704" s="33">
        <f>IF(I1704="", "", I1704*$F1704)</f>
        <v/>
      </c>
      <c r="K1704" s="33" t="n"/>
      <c r="L1704" s="33">
        <f>IF(K1704="", "", K1704*$F1704)</f>
        <v/>
      </c>
      <c r="M1704" s="30">
        <f>IF(OR(H1704="",H1704=0),"",IF(K1704="",IF(J1704="","",J1704/H1704),L1704/H1704))</f>
        <v/>
      </c>
    </row>
    <row r="1705" ht="13.35" customHeight="1" s="162">
      <c r="B1705" s="307" t="n"/>
      <c r="C1705" s="307" t="n"/>
      <c r="E1705" s="307" t="n"/>
      <c r="F1705" s="32" t="n"/>
      <c r="G1705" s="33">
        <f>IF(F1705="", "", H1705/F1705)</f>
        <v/>
      </c>
      <c r="H1705" s="33" t="n"/>
      <c r="I1705" s="33" t="n"/>
      <c r="J1705" s="33">
        <f>IF(I1705="", "", I1705*$F1705)</f>
        <v/>
      </c>
      <c r="K1705" s="33" t="n"/>
      <c r="L1705" s="33">
        <f>IF(K1705="", "", K1705*$F1705)</f>
        <v/>
      </c>
      <c r="M1705" s="30">
        <f>IF(OR(H1705="",H1705=0),"",IF(K1705="",IF(J1705="","",J1705/H1705),L1705/H1705))</f>
        <v/>
      </c>
    </row>
    <row r="1706" ht="13.35" customHeight="1" s="162">
      <c r="B1706" s="307" t="n"/>
      <c r="C1706" s="307" t="n"/>
      <c r="E1706" s="307" t="n"/>
      <c r="F1706" s="32" t="n"/>
      <c r="G1706" s="33">
        <f>IF(F1706="", "", H1706/F1706)</f>
        <v/>
      </c>
      <c r="H1706" s="33" t="n"/>
      <c r="I1706" s="33" t="n"/>
      <c r="J1706" s="33">
        <f>IF(I1706="", "", I1706*$F1706)</f>
        <v/>
      </c>
      <c r="K1706" s="33" t="n"/>
      <c r="L1706" s="33">
        <f>IF(K1706="", "", K1706*$F1706)</f>
        <v/>
      </c>
      <c r="M1706" s="30">
        <f>IF(OR(H1706="",H1706=0),"",IF(K1706="",IF(J1706="","",J1706/H1706),L1706/H1706))</f>
        <v/>
      </c>
    </row>
    <row r="1707" ht="13.35" customHeight="1" s="162">
      <c r="B1707" s="42" t="n"/>
      <c r="C1707" s="231" t="inlineStr">
        <is>
          <t>Total</t>
        </is>
      </c>
      <c r="D1707" s="159" t="n"/>
      <c r="E1707" s="42" t="n"/>
      <c r="F1707" s="42" t="n"/>
      <c r="G1707" s="43" t="n"/>
      <c r="H1707" s="43">
        <f>IF(SUM(H1693:H1706)+SUM(H1724:H1757)=0,"",SUM(H1693:H1706)+SUM(H1724:H1757))</f>
        <v/>
      </c>
      <c r="I1707" s="43" t="n"/>
      <c r="J1707" s="43">
        <f>IF(SUM(J1693:J1706)+SUM(J1724:J1757)=0,"",SUM(J1693:J1706)+SUM(J1724:J1757))</f>
        <v/>
      </c>
      <c r="K1707" s="43" t="n"/>
      <c r="L1707" s="43">
        <f>IF(SUM(L1693:L1706)+SUM(L1724:L1757)=0,"",SUM(L1693:L1706)+SUM(L1724:L1757))</f>
        <v/>
      </c>
      <c r="M1707" s="35">
        <f>IF(OR(H1707="",H1707=0),"",IF(L1707="",IF(J1707="","",J1707/H1707),L1707/H1707))</f>
        <v/>
      </c>
    </row>
    <row r="1708" ht="13.35" customHeight="1" s="162">
      <c r="B1708" s="188" t="inlineStr">
        <is>
          <t>Return Air Register / Inlet Airflow</t>
        </is>
      </c>
      <c r="C1708" s="174" t="n"/>
      <c r="D1708" s="174" t="n"/>
      <c r="E1708" s="174" t="n"/>
      <c r="F1708" s="173" t="n"/>
      <c r="G1708" s="233" t="inlineStr">
        <is>
          <t>Design VEL</t>
        </is>
      </c>
      <c r="H1708" s="194" t="inlineStr">
        <is>
          <t>Design CFM</t>
        </is>
      </c>
      <c r="I1708" s="188" t="inlineStr">
        <is>
          <t>Initial</t>
        </is>
      </c>
      <c r="J1708" s="173" t="n"/>
      <c r="K1708" s="188" t="inlineStr">
        <is>
          <t>Final</t>
        </is>
      </c>
      <c r="L1708" s="173" t="n"/>
      <c r="M1708" s="188" t="inlineStr">
        <is>
          <t>%</t>
        </is>
      </c>
    </row>
    <row r="1709" ht="13.35" customHeight="1" s="162">
      <c r="B1709" s="153" t="inlineStr">
        <is>
          <t>No.</t>
        </is>
      </c>
      <c r="C1709" s="188" t="inlineStr">
        <is>
          <t>Area Served</t>
        </is>
      </c>
      <c r="D1709" s="188" t="inlineStr">
        <is>
          <t>Type</t>
        </is>
      </c>
      <c r="E1709" s="188" t="inlineStr">
        <is>
          <t>Size</t>
        </is>
      </c>
      <c r="F1709" s="188" t="inlineStr">
        <is>
          <t>Ak</t>
        </is>
      </c>
      <c r="G1709" s="440" t="n"/>
      <c r="H1709" s="440" t="n"/>
      <c r="I1709" s="188" t="inlineStr">
        <is>
          <t>VEL</t>
        </is>
      </c>
      <c r="J1709" s="188" t="inlineStr">
        <is>
          <t>CFM</t>
        </is>
      </c>
      <c r="K1709" s="188" t="inlineStr">
        <is>
          <t>VEL</t>
        </is>
      </c>
      <c r="L1709" s="188" t="inlineStr">
        <is>
          <t>CFM</t>
        </is>
      </c>
      <c r="M1709" s="440" t="n"/>
    </row>
    <row r="1710" ht="13.35" customHeight="1" s="162">
      <c r="B1710" s="31" t="n"/>
      <c r="C1710" s="31" t="n"/>
      <c r="E1710" s="31" t="n"/>
      <c r="F1710" s="32" t="n"/>
      <c r="G1710" s="33">
        <f>IF(F1710="", "", H1710/F1710)</f>
        <v/>
      </c>
      <c r="H1710" s="33">
        <f>IF(H1707="","",H1707-N(H1715))</f>
        <v/>
      </c>
      <c r="I1710" s="33" t="n"/>
      <c r="J1710" s="33">
        <f>IF(I1710="", "", I1710*$F1710)</f>
        <v/>
      </c>
      <c r="K1710" s="33" t="n"/>
      <c r="L1710" s="33">
        <f>IF(L1715="","",L1707-N(L1715))</f>
        <v/>
      </c>
      <c r="M1710" s="30">
        <f>IF(OR(H1710="",H1710=0),"",IF(K1710="",IF(J1710="","",J1710/H1710),L1710/H1710))</f>
        <v/>
      </c>
    </row>
    <row r="1711" ht="13.35" customHeight="1" s="162">
      <c r="B1711" s="31" t="n"/>
      <c r="C1711" s="31" t="n"/>
      <c r="E1711" s="31" t="n"/>
      <c r="F1711" s="32" t="n"/>
      <c r="G1711" s="33">
        <f>IF(F1711="", "", H1711/F1711)</f>
        <v/>
      </c>
      <c r="H1711" s="33" t="n"/>
      <c r="I1711" s="33" t="n"/>
      <c r="J1711" s="33">
        <f>IF(I1711="", "", I1711*$F1711)</f>
        <v/>
      </c>
      <c r="K1711" s="33" t="n"/>
      <c r="L1711" s="33">
        <f>IF(K1711="", "", K1711*$F1711)</f>
        <v/>
      </c>
      <c r="M1711" s="30">
        <f>IF(OR(H1711="",H1711=0),"",IF(K1711="",IF(J1711="","",J1711/H1711),L1711/H1711))</f>
        <v/>
      </c>
    </row>
    <row r="1712" ht="13.35" customHeight="1" s="162">
      <c r="B1712" s="42" t="n"/>
      <c r="C1712" s="231" t="inlineStr">
        <is>
          <t>Total</t>
        </is>
      </c>
      <c r="D1712" s="159" t="n"/>
      <c r="E1712" s="42" t="n"/>
      <c r="F1712" s="42" t="n"/>
      <c r="G1712" s="43" t="n"/>
      <c r="H1712" s="43">
        <f>IF(SUM(H1710:H1711)+SUM(H1761:H1764)=0,"",SUM(H1710:H1711)+SUM(H1761:H1764))</f>
        <v/>
      </c>
      <c r="I1712" s="42" t="n"/>
      <c r="J1712" s="43">
        <f>IF(SUM(J1710:J1711)+SUM(J1761:J1764)=0,"",SUM(J1710:J1711)+SUM(J1761:J1764))</f>
        <v/>
      </c>
      <c r="K1712" s="42" t="n"/>
      <c r="L1712" s="43">
        <f>IF(SUM(L1710:L1711)+SUM(L1761:L1764)=0,"",SUM(L1710:L1711)+SUM(L1761:L1764))</f>
        <v/>
      </c>
      <c r="M1712" s="35">
        <f>IF(OR(H1712="",H1712=0),"",IF(L1712="",IF(J1712="","",J1712/H1712),L1712/H1712))</f>
        <v/>
      </c>
    </row>
    <row r="1713" ht="13.35" customHeight="1" s="162">
      <c r="B1713" s="188" t="inlineStr">
        <is>
          <t>Outside Air Inlet / Duct Airflow</t>
        </is>
      </c>
      <c r="C1713" s="174" t="n"/>
      <c r="D1713" s="174" t="n"/>
      <c r="E1713" s="174" t="n"/>
      <c r="F1713" s="173" t="n"/>
      <c r="G1713" s="233" t="inlineStr">
        <is>
          <t>Design VEL</t>
        </is>
      </c>
      <c r="H1713" s="194" t="inlineStr">
        <is>
          <t>Design CFM</t>
        </is>
      </c>
      <c r="I1713" s="188" t="inlineStr">
        <is>
          <t>Initial</t>
        </is>
      </c>
      <c r="J1713" s="173" t="n"/>
      <c r="K1713" s="188" t="inlineStr">
        <is>
          <t>Final</t>
        </is>
      </c>
      <c r="L1713" s="173" t="n"/>
      <c r="M1713" s="188" t="inlineStr">
        <is>
          <t>%</t>
        </is>
      </c>
    </row>
    <row r="1714" ht="13.35" customHeight="1" s="162">
      <c r="B1714" s="153" t="inlineStr">
        <is>
          <t>No.</t>
        </is>
      </c>
      <c r="C1714" s="188" t="inlineStr">
        <is>
          <t>Area Served</t>
        </is>
      </c>
      <c r="D1714" s="188" t="inlineStr">
        <is>
          <t>Type</t>
        </is>
      </c>
      <c r="E1714" s="188" t="inlineStr">
        <is>
          <t>Size</t>
        </is>
      </c>
      <c r="F1714" s="188" t="inlineStr">
        <is>
          <t>Ak</t>
        </is>
      </c>
      <c r="G1714" s="440" t="n"/>
      <c r="H1714" s="440" t="n"/>
      <c r="I1714" s="188" t="inlineStr">
        <is>
          <t>VEL</t>
        </is>
      </c>
      <c r="J1714" s="188" t="inlineStr">
        <is>
          <t>CFM</t>
        </is>
      </c>
      <c r="K1714" s="188" t="inlineStr">
        <is>
          <t>VEL</t>
        </is>
      </c>
      <c r="L1714" s="188" t="inlineStr">
        <is>
          <t>CFM</t>
        </is>
      </c>
      <c r="M1714" s="440" t="n"/>
    </row>
    <row r="1715" ht="13.35" customHeight="1" s="162">
      <c r="B1715" s="31" t="n"/>
      <c r="C1715" s="31" t="n"/>
      <c r="E1715" s="31" t="n"/>
      <c r="F1715" s="32" t="n"/>
      <c r="G1715" s="33">
        <f>IF(F1715="", "", H1715/F1715)</f>
        <v/>
      </c>
      <c r="H1715" s="33" t="n"/>
      <c r="I1715" s="33" t="n"/>
      <c r="J1715" s="33">
        <f>IF(I1715="", "", I1715*$F1715)</f>
        <v/>
      </c>
      <c r="K1715" s="33" t="n"/>
      <c r="L1715" s="33">
        <f>IF(K1715="", "", K1715*$F1715)</f>
        <v/>
      </c>
      <c r="M1715" s="30">
        <f>IF(OR(H1715="",H1715=0),"",IF(K1715="",IF(J1715="","",J1715/H1715),L1715/H1715))</f>
        <v/>
      </c>
    </row>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Entry}'!B23="","",'{Equipment Data Entry}'!B23)</f>
        <v/>
      </c>
      <c r="E1720" s="418" t="n"/>
      <c r="F1720" s="403" t="n"/>
      <c r="G1720" s="200" t="inlineStr">
        <is>
          <t>Service</t>
        </is>
      </c>
      <c r="H1720" s="403" t="n"/>
      <c r="I1720" s="210">
        <f>IF('{Equipment Data Entry}'!C23="","",'{Equipment Data Entry}'!C23)</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Supply Air Outlets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H1724/F1724)</f>
        <v/>
      </c>
      <c r="H1724" s="33" t="n"/>
      <c r="I1724" s="33" t="n"/>
      <c r="J1724" s="33">
        <f>IF(I1724="", "", I1724*$F1724)</f>
        <v/>
      </c>
      <c r="K1724" s="33" t="n"/>
      <c r="L1724" s="33">
        <f>IF(K1724="", "", K1724*$F1724)</f>
        <v/>
      </c>
      <c r="M1724" s="30">
        <f>IF(OR(H1724="",H1724=0),"",IF(K1724="",IF(J1724="","",J1724/H1724),L1724/H1724))</f>
        <v/>
      </c>
    </row>
    <row r="1725" ht="13.35" customHeight="1" s="162">
      <c r="B1725" s="307" t="n"/>
      <c r="C1725" s="307" t="n"/>
      <c r="E1725" s="307" t="n"/>
      <c r="F1725" s="32" t="n"/>
      <c r="G1725" s="33">
        <f>IF(F1725="", "", H1725/F1725)</f>
        <v/>
      </c>
      <c r="H1725" s="33" t="n"/>
      <c r="I1725" s="33" t="n"/>
      <c r="J1725" s="33">
        <f>IF(I1725="", "", I1725*$F1725)</f>
        <v/>
      </c>
      <c r="K1725" s="33" t="n"/>
      <c r="L1725" s="33">
        <f>IF(K1725="", "", K1725*$F1725)</f>
        <v/>
      </c>
      <c r="M1725" s="30">
        <f>IF(OR(H1725="",H1725=0),"",IF(K1725="",IF(J1725="","",J1725/H1725),L1725/H1725))</f>
        <v/>
      </c>
    </row>
    <row r="1726" ht="13.35" customHeight="1" s="162">
      <c r="B1726" s="307" t="n"/>
      <c r="C1726" s="307" t="n"/>
      <c r="E1726" s="307" t="n"/>
      <c r="F1726" s="32" t="n"/>
      <c r="G1726" s="33">
        <f>IF(F1726="", "", H1726/F1726)</f>
        <v/>
      </c>
      <c r="H1726" s="33" t="n"/>
      <c r="I1726" s="33" t="n"/>
      <c r="J1726" s="33">
        <f>IF(I1726="", "", I1726*$F1726)</f>
        <v/>
      </c>
      <c r="K1726" s="33" t="n"/>
      <c r="L1726" s="33">
        <f>IF(K1726="", "", K1726*$F1726)</f>
        <v/>
      </c>
      <c r="M1726" s="30">
        <f>IF(OR(H1726="",H1726=0),"",IF(K1726="",IF(J1726="","",J1726/H1726),L1726/H1726))</f>
        <v/>
      </c>
    </row>
    <row r="1727" ht="13.35" customHeight="1" s="162">
      <c r="B1727" s="307" t="n"/>
      <c r="C1727" s="307" t="n"/>
      <c r="E1727" s="307" t="n"/>
      <c r="F1727" s="32" t="n"/>
      <c r="G1727" s="33">
        <f>IF(F1727="", "", H1727/F1727)</f>
        <v/>
      </c>
      <c r="H1727" s="33" t="n"/>
      <c r="I1727" s="33" t="n"/>
      <c r="J1727" s="33">
        <f>IF(I1727="", "", I1727*$F1727)</f>
        <v/>
      </c>
      <c r="K1727" s="33" t="n"/>
      <c r="L1727" s="33">
        <f>IF(K1727="", "", K1727*$F1727)</f>
        <v/>
      </c>
      <c r="M1727" s="30">
        <f>IF(OR(H1727="",H1727=0),"",IF(K1727="",IF(J1727="","",J1727/H1727),L1727/H1727))</f>
        <v/>
      </c>
    </row>
    <row r="1728" ht="13.35" customHeight="1" s="162">
      <c r="B1728" s="307" t="n"/>
      <c r="C1728" s="307" t="n"/>
      <c r="E1728" s="307" t="n"/>
      <c r="F1728" s="32" t="n"/>
      <c r="G1728" s="33">
        <f>IF(F1728="", "", H1728/F1728)</f>
        <v/>
      </c>
      <c r="H1728" s="33" t="n"/>
      <c r="I1728" s="33" t="n"/>
      <c r="J1728" s="33">
        <f>IF(I1728="", "", I1728*$F1728)</f>
        <v/>
      </c>
      <c r="K1728" s="33" t="n"/>
      <c r="L1728" s="33">
        <f>IF(K1728="", "", K1728*$F1728)</f>
        <v/>
      </c>
      <c r="M1728" s="30">
        <f>IF(OR(H1728="",H1728=0),"",IF(K1728="",IF(J1728="","",J1728/H1728),L1728/H1728))</f>
        <v/>
      </c>
    </row>
    <row r="1729" ht="13.35" customHeight="1" s="162">
      <c r="B1729" s="307" t="n"/>
      <c r="C1729" s="307" t="n"/>
      <c r="E1729" s="307" t="n"/>
      <c r="F1729" s="32" t="n"/>
      <c r="G1729" s="33">
        <f>IF(F1729="", "", H1729/F1729)</f>
        <v/>
      </c>
      <c r="H1729" s="33" t="n"/>
      <c r="I1729" s="33" t="n"/>
      <c r="J1729" s="33">
        <f>IF(I1729="", "", I1729*$F1729)</f>
        <v/>
      </c>
      <c r="K1729" s="33" t="n"/>
      <c r="L1729" s="33">
        <f>IF(K1729="", "", K1729*$F1729)</f>
        <v/>
      </c>
      <c r="M1729" s="30">
        <f>IF(OR(H1729="",H1729=0),"",IF(K1729="",IF(J1729="","",J1729/H1729),L1729/H1729))</f>
        <v/>
      </c>
    </row>
    <row r="1730" ht="13.35" customHeight="1" s="162">
      <c r="B1730" s="307" t="n"/>
      <c r="C1730" s="307" t="n"/>
      <c r="E1730" s="307" t="n"/>
      <c r="F1730" s="32" t="n"/>
      <c r="G1730" s="33">
        <f>IF(F1730="", "", H1730/F1730)</f>
        <v/>
      </c>
      <c r="H1730" s="33" t="n"/>
      <c r="I1730" s="33" t="n"/>
      <c r="J1730" s="33">
        <f>IF(I1730="", "", I1730*$F1730)</f>
        <v/>
      </c>
      <c r="K1730" s="33" t="n"/>
      <c r="L1730" s="33">
        <f>IF(K1730="", "", K1730*$F1730)</f>
        <v/>
      </c>
      <c r="M1730" s="30">
        <f>IF(OR(H1730="",H1730=0),"",IF(K1730="",IF(J1730="","",J1730/H1730),L1730/H1730))</f>
        <v/>
      </c>
    </row>
    <row r="1731" ht="13.35" customHeight="1" s="162">
      <c r="B1731" s="307" t="n"/>
      <c r="C1731" s="307" t="n"/>
      <c r="E1731" s="307" t="n"/>
      <c r="F1731" s="32" t="n"/>
      <c r="G1731" s="33">
        <f>IF(F1731="", "", H1731/F1731)</f>
        <v/>
      </c>
      <c r="H1731" s="33" t="n"/>
      <c r="I1731" s="33" t="n"/>
      <c r="J1731" s="33">
        <f>IF(I1731="", "", I1731*$F1731)</f>
        <v/>
      </c>
      <c r="K1731" s="33" t="n"/>
      <c r="L1731" s="33">
        <f>IF(K1731="", "", K1731*$F1731)</f>
        <v/>
      </c>
      <c r="M1731" s="30">
        <f>IF(OR(H1731="",H1731=0),"",IF(K1731="",IF(J1731="","",J1731/H1731),L1731/H1731))</f>
        <v/>
      </c>
    </row>
    <row r="1732" ht="13.35" customHeight="1" s="162">
      <c r="B1732" s="307" t="n"/>
      <c r="C1732" s="307" t="n"/>
      <c r="E1732" s="307" t="n"/>
      <c r="F1732" s="32" t="n"/>
      <c r="G1732" s="33">
        <f>IF(F1732="", "", H1732/F1732)</f>
        <v/>
      </c>
      <c r="H1732" s="33" t="n"/>
      <c r="I1732" s="33" t="n"/>
      <c r="J1732" s="33">
        <f>IF(I1732="", "", I1732*$F1732)</f>
        <v/>
      </c>
      <c r="K1732" s="33" t="n"/>
      <c r="L1732" s="33">
        <f>IF(K1732="", "", K1732*$F1732)</f>
        <v/>
      </c>
      <c r="M1732" s="30">
        <f>IF(OR(H1732="",H1732=0),"",IF(K1732="",IF(J1732="","",J1732/H1732),L1732/H1732))</f>
        <v/>
      </c>
    </row>
    <row r="1733" ht="13.35" customHeight="1" s="162">
      <c r="B1733" s="307" t="n"/>
      <c r="C1733" s="307" t="n"/>
      <c r="E1733" s="307" t="n"/>
      <c r="F1733" s="32" t="n"/>
      <c r="G1733" s="33">
        <f>IF(F1733="", "", H1733/F1733)</f>
        <v/>
      </c>
      <c r="H1733" s="33" t="n"/>
      <c r="I1733" s="33" t="n"/>
      <c r="J1733" s="33">
        <f>IF(I1733="", "", I1733*$F1733)</f>
        <v/>
      </c>
      <c r="K1733" s="33" t="n"/>
      <c r="L1733" s="33">
        <f>IF(K1733="", "", K1733*$F1733)</f>
        <v/>
      </c>
      <c r="M1733" s="30">
        <f>IF(OR(H1733="",H1733=0),"",IF(K1733="",IF(J1733="","",J1733/H1733),L1733/H1733))</f>
        <v/>
      </c>
    </row>
    <row r="1734" ht="13.35" customHeight="1" s="162">
      <c r="B1734" s="307" t="n"/>
      <c r="C1734" s="307" t="n"/>
      <c r="E1734" s="307" t="n"/>
      <c r="F1734" s="32" t="n"/>
      <c r="G1734" s="33">
        <f>IF(F1734="", "", H1734/F1734)</f>
        <v/>
      </c>
      <c r="H1734" s="33" t="n"/>
      <c r="I1734" s="33" t="n"/>
      <c r="J1734" s="33">
        <f>IF(I1734="", "", I1734*$F1734)</f>
        <v/>
      </c>
      <c r="K1734" s="33" t="n"/>
      <c r="L1734" s="33">
        <f>IF(K1734="", "", K1734*$F1734)</f>
        <v/>
      </c>
      <c r="M1734" s="30">
        <f>IF(OR(H1734="",H1734=0),"",IF(K1734="",IF(J1734="","",J1734/H1734),L1734/H1734))</f>
        <v/>
      </c>
    </row>
    <row r="1735" ht="13.35" customHeight="1" s="162">
      <c r="B1735" s="307" t="n"/>
      <c r="C1735" s="307" t="n"/>
      <c r="E1735" s="307" t="n"/>
      <c r="F1735" s="32" t="n"/>
      <c r="G1735" s="33">
        <f>IF(F1735="", "", H1735/F1735)</f>
        <v/>
      </c>
      <c r="H1735" s="33" t="n"/>
      <c r="I1735" s="33" t="n"/>
      <c r="J1735" s="33">
        <f>IF(I1735="", "", I1735*$F1735)</f>
        <v/>
      </c>
      <c r="K1735" s="33" t="n"/>
      <c r="L1735" s="33">
        <f>IF(K1735="", "", K1735*$F1735)</f>
        <v/>
      </c>
      <c r="M1735" s="30">
        <f>IF(OR(H1735="",H1735=0),"",IF(K1735="",IF(J1735="","",J1735/H1735),L1735/H1735))</f>
        <v/>
      </c>
    </row>
    <row r="1736" ht="13.35" customHeight="1" s="162">
      <c r="B1736" s="307" t="n"/>
      <c r="C1736" s="307" t="n"/>
      <c r="E1736" s="307" t="n"/>
      <c r="F1736" s="32" t="n"/>
      <c r="G1736" s="33">
        <f>IF(F1736="", "", H1736/F1736)</f>
        <v/>
      </c>
      <c r="H1736" s="33" t="n"/>
      <c r="I1736" s="33" t="n"/>
      <c r="J1736" s="33">
        <f>IF(I1736="", "", I1736*$F1736)</f>
        <v/>
      </c>
      <c r="K1736" s="33" t="n"/>
      <c r="L1736" s="33">
        <f>IF(K1736="", "", K1736*$F1736)</f>
        <v/>
      </c>
      <c r="M1736" s="30">
        <f>IF(OR(H1736="",H1736=0),"",IF(K1736="",IF(J1736="","",J1736/H1736),L1736/H1736))</f>
        <v/>
      </c>
    </row>
    <row r="1737" ht="13.35" customHeight="1" s="162">
      <c r="B1737" s="307" t="n"/>
      <c r="C1737" s="307" t="n"/>
      <c r="E1737" s="307" t="n"/>
      <c r="F1737" s="32" t="n"/>
      <c r="G1737" s="33">
        <f>IF(F1737="", "", H1737/F1737)</f>
        <v/>
      </c>
      <c r="H1737" s="33" t="n"/>
      <c r="I1737" s="33" t="n"/>
      <c r="J1737" s="33">
        <f>IF(I1737="", "", I1737*$F1737)</f>
        <v/>
      </c>
      <c r="K1737" s="33" t="n"/>
      <c r="L1737" s="33">
        <f>IF(K1737="", "", K1737*$F1737)</f>
        <v/>
      </c>
      <c r="M1737" s="30">
        <f>IF(OR(H1737="",H1737=0),"",IF(K1737="",IF(J1737="","",J1737/H1737),L1737/H1737))</f>
        <v/>
      </c>
    </row>
    <row r="1738" ht="13.35" customHeight="1" s="162">
      <c r="B1738" s="307" t="n"/>
      <c r="C1738" s="307" t="n"/>
      <c r="E1738" s="307" t="n"/>
      <c r="F1738" s="32" t="n"/>
      <c r="G1738" s="33">
        <f>IF(F1738="", "", H1738/F1738)</f>
        <v/>
      </c>
      <c r="H1738" s="33" t="n"/>
      <c r="I1738" s="33" t="n"/>
      <c r="J1738" s="33">
        <f>IF(I1738="", "", I1738*$F1738)</f>
        <v/>
      </c>
      <c r="K1738" s="33" t="n"/>
      <c r="L1738" s="33">
        <f>IF(K1738="", "", K1738*$F1738)</f>
        <v/>
      </c>
      <c r="M1738" s="30">
        <f>IF(OR(H1738="",H1738=0),"",IF(K1738="",IF(J1738="","",J1738/H1738),L1738/H1738))</f>
        <v/>
      </c>
    </row>
    <row r="1739" ht="13.35" customHeight="1" s="162">
      <c r="B1739" s="307" t="n"/>
      <c r="C1739" s="307" t="n"/>
      <c r="E1739" s="307" t="n"/>
      <c r="F1739" s="32" t="n"/>
      <c r="G1739" s="33">
        <f>IF(F1739="", "", H1739/F1739)</f>
        <v/>
      </c>
      <c r="H1739" s="33" t="n"/>
      <c r="I1739" s="33" t="n"/>
      <c r="J1739" s="33">
        <f>IF(I1739="", "", I1739*$F1739)</f>
        <v/>
      </c>
      <c r="K1739" s="33" t="n"/>
      <c r="L1739" s="33">
        <f>IF(K1739="", "", K1739*$F1739)</f>
        <v/>
      </c>
      <c r="M1739" s="30">
        <f>IF(OR(H1739="",H1739=0),"",IF(K1739="",IF(J1739="","",J1739/H1739),L1739/H1739))</f>
        <v/>
      </c>
    </row>
    <row r="1740" ht="13.35" customHeight="1" s="162">
      <c r="B1740" s="307" t="n"/>
      <c r="C1740" s="307" t="n"/>
      <c r="E1740" s="307" t="n"/>
      <c r="F1740" s="32" t="n"/>
      <c r="G1740" s="33">
        <f>IF(F1740="", "", H1740/F1740)</f>
        <v/>
      </c>
      <c r="H1740" s="33" t="n"/>
      <c r="I1740" s="33" t="n"/>
      <c r="J1740" s="33">
        <f>IF(I1740="", "", I1740*$F1740)</f>
        <v/>
      </c>
      <c r="K1740" s="33" t="n"/>
      <c r="L1740" s="33">
        <f>IF(K1740="", "", K1740*$F1740)</f>
        <v/>
      </c>
      <c r="M1740" s="30">
        <f>IF(OR(H1740="",H1740=0),"",IF(K1740="",IF(J1740="","",J1740/H1740),L1740/H1740))</f>
        <v/>
      </c>
    </row>
    <row r="1741" ht="13.35" customHeight="1" s="162">
      <c r="B1741" s="307" t="n"/>
      <c r="C1741" s="307" t="n"/>
      <c r="E1741" s="307" t="n"/>
      <c r="F1741" s="32" t="n"/>
      <c r="G1741" s="33">
        <f>IF(F1741="", "", H1741/F1741)</f>
        <v/>
      </c>
      <c r="H1741" s="33" t="n"/>
      <c r="I1741" s="33" t="n"/>
      <c r="J1741" s="33">
        <f>IF(I1741="", "", I1741*$F1741)</f>
        <v/>
      </c>
      <c r="K1741" s="33" t="n"/>
      <c r="L1741" s="33">
        <f>IF(K1741="", "", K1741*$F1741)</f>
        <v/>
      </c>
      <c r="M1741" s="30">
        <f>IF(OR(H1741="",H1741=0),"",IF(K1741="",IF(J1741="","",J1741/H1741),L1741/H1741))</f>
        <v/>
      </c>
    </row>
    <row r="1742" ht="13.35" customHeight="1" s="162">
      <c r="B1742" s="307" t="n"/>
      <c r="C1742" s="307" t="n"/>
      <c r="E1742" s="307" t="n"/>
      <c r="F1742" s="32" t="n"/>
      <c r="G1742" s="33">
        <f>IF(F1742="", "", H1742/F1742)</f>
        <v/>
      </c>
      <c r="H1742" s="33" t="n"/>
      <c r="I1742" s="33" t="n"/>
      <c r="J1742" s="33">
        <f>IF(I1742="", "", I1742*$F1742)</f>
        <v/>
      </c>
      <c r="K1742" s="33" t="n"/>
      <c r="L1742" s="33">
        <f>IF(K1742="", "", K1742*$F1742)</f>
        <v/>
      </c>
      <c r="M1742" s="30">
        <f>IF(OR(H1742="",H1742=0),"",IF(K1742="",IF(J1742="","",J1742/H1742),L1742/H1742))</f>
        <v/>
      </c>
    </row>
    <row r="1743" ht="13.35" customHeight="1" s="162">
      <c r="B1743" s="307" t="n"/>
      <c r="C1743" s="307" t="n"/>
      <c r="E1743" s="307" t="n"/>
      <c r="F1743" s="32" t="n"/>
      <c r="G1743" s="33">
        <f>IF(F1743="", "", H1743/F1743)</f>
        <v/>
      </c>
      <c r="H1743" s="33" t="n"/>
      <c r="I1743" s="33" t="n"/>
      <c r="J1743" s="33">
        <f>IF(I1743="", "", I1743*$F1743)</f>
        <v/>
      </c>
      <c r="K1743" s="33" t="n"/>
      <c r="L1743" s="33">
        <f>IF(K1743="", "", K1743*$F1743)</f>
        <v/>
      </c>
      <c r="M1743" s="30">
        <f>IF(OR(H1743="",H1743=0),"",IF(K1743="",IF(J1743="","",J1743/H1743),L1743/H1743))</f>
        <v/>
      </c>
    </row>
    <row r="1744" ht="13.35" customHeight="1" s="162">
      <c r="B1744" s="307" t="n"/>
      <c r="C1744" s="307" t="n"/>
      <c r="E1744" s="307" t="n"/>
      <c r="F1744" s="32" t="n"/>
      <c r="G1744" s="33">
        <f>IF(F1744="", "", H1744/F1744)</f>
        <v/>
      </c>
      <c r="H1744" s="33" t="n"/>
      <c r="I1744" s="33" t="n"/>
      <c r="J1744" s="33">
        <f>IF(I1744="", "", I1744*$F1744)</f>
        <v/>
      </c>
      <c r="K1744" s="33" t="n"/>
      <c r="L1744" s="33">
        <f>IF(K1744="", "", K1744*$F1744)</f>
        <v/>
      </c>
      <c r="M1744" s="30">
        <f>IF(OR(H1744="",H1744=0),"",IF(K1744="",IF(J1744="","",J1744/H1744),L1744/H1744))</f>
        <v/>
      </c>
    </row>
    <row r="1745" ht="13.35" customHeight="1" s="162">
      <c r="B1745" s="307" t="n"/>
      <c r="C1745" s="307" t="n"/>
      <c r="E1745" s="307" t="n"/>
      <c r="F1745" s="32" t="n"/>
      <c r="G1745" s="33">
        <f>IF(F1745="", "", H1745/F1745)</f>
        <v/>
      </c>
      <c r="H1745" s="33" t="n"/>
      <c r="I1745" s="33" t="n"/>
      <c r="J1745" s="33">
        <f>IF(I1745="", "", I1745*$F1745)</f>
        <v/>
      </c>
      <c r="K1745" s="33" t="n"/>
      <c r="L1745" s="33">
        <f>IF(K1745="", "", K1745*$F1745)</f>
        <v/>
      </c>
      <c r="M1745" s="30">
        <f>IF(OR(H1745="",H1745=0),"",IF(K1745="",IF(J1745="","",J1745/H1745),L1745/H1745))</f>
        <v/>
      </c>
    </row>
    <row r="1746" ht="13.35" customHeight="1" s="162">
      <c r="B1746" s="307" t="n"/>
      <c r="C1746" s="307" t="n"/>
      <c r="E1746" s="307" t="n"/>
      <c r="F1746" s="32" t="n"/>
      <c r="G1746" s="33">
        <f>IF(F1746="", "", H1746/F1746)</f>
        <v/>
      </c>
      <c r="H1746" s="33" t="n"/>
      <c r="I1746" s="33" t="n"/>
      <c r="J1746" s="33">
        <f>IF(I1746="", "", I1746*$F1746)</f>
        <v/>
      </c>
      <c r="K1746" s="33" t="n"/>
      <c r="L1746" s="33">
        <f>IF(K1746="", "", K1746*$F1746)</f>
        <v/>
      </c>
      <c r="M1746" s="30">
        <f>IF(OR(H1746="",H1746=0),"",IF(K1746="",IF(J1746="","",J1746/H1746),L1746/H1746))</f>
        <v/>
      </c>
    </row>
    <row r="1747" ht="13.35" customHeight="1" s="162">
      <c r="B1747" s="307" t="n"/>
      <c r="C1747" s="307" t="n"/>
      <c r="E1747" s="307" t="n"/>
      <c r="F1747" s="32" t="n"/>
      <c r="G1747" s="33">
        <f>IF(F1747="", "", H1747/F1747)</f>
        <v/>
      </c>
      <c r="H1747" s="33" t="n"/>
      <c r="I1747" s="33" t="n"/>
      <c r="J1747" s="33">
        <f>IF(I1747="", "", I1747*$F1747)</f>
        <v/>
      </c>
      <c r="K1747" s="33" t="n"/>
      <c r="L1747" s="33">
        <f>IF(K1747="", "", K1747*$F1747)</f>
        <v/>
      </c>
      <c r="M1747" s="30">
        <f>IF(OR(H1747="",H1747=0),"",IF(K1747="",IF(J1747="","",J1747/H1747),L1747/H1747))</f>
        <v/>
      </c>
    </row>
    <row r="1748" ht="13.35" customHeight="1" s="162">
      <c r="B1748" s="307" t="n"/>
      <c r="C1748" s="307" t="n"/>
      <c r="E1748" s="307" t="n"/>
      <c r="F1748" s="32" t="n"/>
      <c r="G1748" s="33">
        <f>IF(F1748="", "", H1748/F1748)</f>
        <v/>
      </c>
      <c r="H1748" s="33" t="n"/>
      <c r="I1748" s="33" t="n"/>
      <c r="J1748" s="33">
        <f>IF(I1748="", "", I1748*$F1748)</f>
        <v/>
      </c>
      <c r="K1748" s="33" t="n"/>
      <c r="L1748" s="33">
        <f>IF(K1748="", "", K1748*$F1748)</f>
        <v/>
      </c>
      <c r="M1748" s="30">
        <f>IF(OR(H1748="",H1748=0),"",IF(K1748="",IF(J1748="","",J1748/H1748),L1748/H1748))</f>
        <v/>
      </c>
    </row>
    <row r="1749" ht="13.35" customHeight="1" s="162">
      <c r="B1749" s="307" t="n"/>
      <c r="C1749" s="307" t="n"/>
      <c r="E1749" s="307" t="n"/>
      <c r="F1749" s="32" t="n"/>
      <c r="G1749" s="33">
        <f>IF(F1749="", "", H1749/F1749)</f>
        <v/>
      </c>
      <c r="H1749" s="33" t="n"/>
      <c r="I1749" s="33" t="n"/>
      <c r="J1749" s="33">
        <f>IF(I1749="", "", I1749*$F1749)</f>
        <v/>
      </c>
      <c r="K1749" s="33" t="n"/>
      <c r="L1749" s="33">
        <f>IF(K1749="", "", K1749*$F1749)</f>
        <v/>
      </c>
      <c r="M1749" s="30">
        <f>IF(OR(H1749="",H1749=0),"",IF(K1749="",IF(J1749="","",J1749/H1749),L1749/H1749))</f>
        <v/>
      </c>
    </row>
    <row r="1750" ht="13.35" customHeight="1" s="162">
      <c r="B1750" s="307" t="n"/>
      <c r="C1750" s="307" t="n"/>
      <c r="E1750" s="307" t="n"/>
      <c r="F1750" s="32" t="n"/>
      <c r="G1750" s="33">
        <f>IF(F1750="", "", H1750/F1750)</f>
        <v/>
      </c>
      <c r="H1750" s="33" t="n"/>
      <c r="I1750" s="33" t="n"/>
      <c r="J1750" s="33">
        <f>IF(I1750="", "", I1750*$F1750)</f>
        <v/>
      </c>
      <c r="K1750" s="33" t="n"/>
      <c r="L1750" s="33">
        <f>IF(K1750="", "", K1750*$F1750)</f>
        <v/>
      </c>
      <c r="M1750" s="30">
        <f>IF(OR(H1750="",H1750=0),"",IF(K1750="",IF(J1750="","",J1750/H1750),L1750/H1750))</f>
        <v/>
      </c>
    </row>
    <row r="1751" ht="13.35" customHeight="1" s="162">
      <c r="B1751" s="307" t="n"/>
      <c r="C1751" s="307" t="n"/>
      <c r="E1751" s="307" t="n"/>
      <c r="F1751" s="32" t="n"/>
      <c r="G1751" s="33">
        <f>IF(F1751="", "", H1751/F1751)</f>
        <v/>
      </c>
      <c r="H1751" s="33" t="n"/>
      <c r="I1751" s="33" t="n"/>
      <c r="J1751" s="33">
        <f>IF(I1751="", "", I1751*$F1751)</f>
        <v/>
      </c>
      <c r="K1751" s="33" t="n"/>
      <c r="L1751" s="33">
        <f>IF(K1751="", "", K1751*$F1751)</f>
        <v/>
      </c>
      <c r="M1751" s="30">
        <f>IF(OR(H1751="",H1751=0),"",IF(K1751="",IF(J1751="","",J1751/H1751),L1751/H1751))</f>
        <v/>
      </c>
    </row>
    <row r="1752" ht="13.35" customHeight="1" s="162">
      <c r="B1752" s="307" t="n"/>
      <c r="C1752" s="307" t="n"/>
      <c r="E1752" s="307" t="n"/>
      <c r="F1752" s="32" t="n"/>
      <c r="G1752" s="33">
        <f>IF(F1752="", "", H1752/F1752)</f>
        <v/>
      </c>
      <c r="H1752" s="33" t="n"/>
      <c r="I1752" s="33" t="n"/>
      <c r="J1752" s="33">
        <f>IF(I1752="", "", I1752*$F1752)</f>
        <v/>
      </c>
      <c r="K1752" s="33" t="n"/>
      <c r="L1752" s="33">
        <f>IF(K1752="", "", K1752*$F1752)</f>
        <v/>
      </c>
      <c r="M1752" s="30">
        <f>IF(OR(H1752="",H1752=0),"",IF(K1752="",IF(J1752="","",J1752/H1752),L1752/H1752))</f>
        <v/>
      </c>
    </row>
    <row r="1753" ht="13.35" customHeight="1" s="162">
      <c r="B1753" s="307" t="n"/>
      <c r="C1753" s="307" t="n"/>
      <c r="E1753" s="307" t="n"/>
      <c r="F1753" s="32" t="n"/>
      <c r="G1753" s="33">
        <f>IF(F1753="", "", H1753/F1753)</f>
        <v/>
      </c>
      <c r="H1753" s="33" t="n"/>
      <c r="I1753" s="33" t="n"/>
      <c r="J1753" s="33">
        <f>IF(I1753="", "", I1753*$F1753)</f>
        <v/>
      </c>
      <c r="K1753" s="33" t="n"/>
      <c r="L1753" s="33">
        <f>IF(K1753="", "", K1753*$F1753)</f>
        <v/>
      </c>
      <c r="M1753" s="30">
        <f>IF(OR(H1753="",H1753=0),"",IF(K1753="",IF(J1753="","",J1753/H1753),L1753/H1753))</f>
        <v/>
      </c>
    </row>
    <row r="1754" ht="13.35" customHeight="1" s="162">
      <c r="B1754" s="307" t="n"/>
      <c r="C1754" s="307" t="n"/>
      <c r="E1754" s="307" t="n"/>
      <c r="F1754" s="32" t="n"/>
      <c r="G1754" s="33">
        <f>IF(F1754="", "", H1754/F1754)</f>
        <v/>
      </c>
      <c r="H1754" s="33" t="n"/>
      <c r="I1754" s="33" t="n"/>
      <c r="J1754" s="33">
        <f>IF(I1754="", "", I1754*$F1754)</f>
        <v/>
      </c>
      <c r="K1754" s="33" t="n"/>
      <c r="L1754" s="33">
        <f>IF(K1754="", "", K1754*$F1754)</f>
        <v/>
      </c>
      <c r="M1754" s="30">
        <f>IF(OR(H1754="",H1754=0),"",IF(K1754="",IF(J1754="","",J1754/H1754),L1754/H1754))</f>
        <v/>
      </c>
    </row>
    <row r="1755" ht="13.35" customHeight="1" s="162">
      <c r="B1755" s="307" t="n"/>
      <c r="C1755" s="307" t="n"/>
      <c r="E1755" s="307" t="n"/>
      <c r="F1755" s="32" t="n"/>
      <c r="G1755" s="33">
        <f>IF(F1755="", "", H1755/F1755)</f>
        <v/>
      </c>
      <c r="H1755" s="33" t="n"/>
      <c r="I1755" s="33" t="n"/>
      <c r="J1755" s="33">
        <f>IF(I1755="", "", I1755*$F1755)</f>
        <v/>
      </c>
      <c r="K1755" s="33" t="n"/>
      <c r="L1755" s="33">
        <f>IF(K1755="", "", K1755*$F1755)</f>
        <v/>
      </c>
      <c r="M1755" s="30">
        <f>IF(OR(H1755="",H1755=0),"",IF(K1755="",IF(J1755="","",J1755/H1755),L1755/H1755))</f>
        <v/>
      </c>
    </row>
    <row r="1756" ht="13.35" customHeight="1" s="162">
      <c r="B1756" s="307" t="n"/>
      <c r="C1756" s="307" t="n"/>
      <c r="E1756" s="307" t="n"/>
      <c r="F1756" s="32" t="n"/>
      <c r="G1756" s="33">
        <f>IF(F1756="", "", H1756/F1756)</f>
        <v/>
      </c>
      <c r="H1756" s="33" t="n"/>
      <c r="I1756" s="33" t="n"/>
      <c r="J1756" s="33">
        <f>IF(I1756="", "", I1756*$F1756)</f>
        <v/>
      </c>
      <c r="K1756" s="33" t="n"/>
      <c r="L1756" s="33">
        <f>IF(K1756="", "", K1756*$F1756)</f>
        <v/>
      </c>
      <c r="M1756" s="30">
        <f>IF(OR(H1756="",H1756=0),"",IF(K1756="",IF(J1756="","",J1756/H1756),L1756/H1756))</f>
        <v/>
      </c>
    </row>
    <row r="1757" ht="13.35" customHeight="1" s="162">
      <c r="B1757" s="307" t="n"/>
      <c r="C1757" s="307" t="n"/>
      <c r="E1757" s="307" t="n"/>
      <c r="F1757" s="32" t="n"/>
      <c r="G1757" s="33">
        <f>IF(F1757="", "", H1757/F1757)</f>
        <v/>
      </c>
      <c r="H1757" s="33" t="n"/>
      <c r="I1757" s="33" t="n"/>
      <c r="J1757" s="33">
        <f>IF(I1757="", "", I1757*$F1757)</f>
        <v/>
      </c>
      <c r="K1757" s="33" t="n"/>
      <c r="L1757" s="33">
        <f>IF(K1757="", "", K1757*$F1757)</f>
        <v/>
      </c>
      <c r="M1757" s="30">
        <f>IF(OR(H1757="",H1757=0),"",IF(K1757="",IF(J1757="","",J1757/H1757),L1757/H1757))</f>
        <v/>
      </c>
    </row>
    <row r="1758" ht="13.35" customHeight="1" s="162">
      <c r="B1758" s="42" t="n"/>
      <c r="C1758" s="231" t="inlineStr">
        <is>
          <t>Subtotal (this page)</t>
        </is>
      </c>
      <c r="D1758" s="159" t="n"/>
      <c r="E1758" s="42" t="n"/>
      <c r="F1758" s="42" t="n"/>
      <c r="G1758" s="43" t="n"/>
      <c r="H1758" s="43">
        <f>IF(SUM(H1724:H1757)=0,"",SUM(H1724:H1757))</f>
        <v/>
      </c>
      <c r="I1758" s="43" t="n"/>
      <c r="J1758" s="43">
        <f>IF(SUM(J1724:J1757)=0,"",SUM(J1724:J1757))</f>
        <v/>
      </c>
      <c r="K1758" s="43" t="n"/>
      <c r="L1758" s="43">
        <f>IF(SUM(L1724:L1757)=0,"",SUM(L1724:L1757))</f>
        <v/>
      </c>
      <c r="M1758" s="35">
        <f>IF(OR(H1758="",H1758=0),"",IF(L1758="",IF(J1758="","",J1758/H1758),L1758/H1758))</f>
        <v/>
      </c>
    </row>
    <row r="1759" ht="13.35" customHeight="1" s="162">
      <c r="B1759" s="188" t="inlineStr">
        <is>
          <t>Return Air Inlets (cont.)</t>
        </is>
      </c>
      <c r="C1759" s="174" t="n"/>
      <c r="D1759" s="174" t="n"/>
      <c r="E1759" s="174" t="n"/>
      <c r="F1759" s="173" t="n"/>
      <c r="G1759" s="233" t="inlineStr">
        <is>
          <t>Design VEL</t>
        </is>
      </c>
      <c r="H1759" s="194" t="inlineStr">
        <is>
          <t>Design CFM</t>
        </is>
      </c>
      <c r="I1759" s="188" t="inlineStr">
        <is>
          <t>Initial</t>
        </is>
      </c>
      <c r="J1759" s="173" t="n"/>
      <c r="K1759" s="188" t="inlineStr">
        <is>
          <t>Final</t>
        </is>
      </c>
      <c r="L1759" s="173" t="n"/>
      <c r="M1759" s="188" t="inlineStr">
        <is>
          <t>%</t>
        </is>
      </c>
    </row>
    <row r="1760" ht="13.35" customHeight="1" s="162">
      <c r="B1760" s="153" t="inlineStr">
        <is>
          <t>No.</t>
        </is>
      </c>
      <c r="C1760" s="188" t="inlineStr">
        <is>
          <t>Area Served</t>
        </is>
      </c>
      <c r="D1760" s="188" t="inlineStr">
        <is>
          <t>Type</t>
        </is>
      </c>
      <c r="E1760" s="188" t="inlineStr">
        <is>
          <t>Size</t>
        </is>
      </c>
      <c r="F1760" s="188" t="inlineStr">
        <is>
          <t>Ak</t>
        </is>
      </c>
      <c r="G1760" s="440" t="n"/>
      <c r="H1760" s="440" t="n"/>
      <c r="I1760" s="188" t="inlineStr">
        <is>
          <t>VEL</t>
        </is>
      </c>
      <c r="J1760" s="188" t="inlineStr">
        <is>
          <t>CFM</t>
        </is>
      </c>
      <c r="K1760" s="188" t="inlineStr">
        <is>
          <t>VEL</t>
        </is>
      </c>
      <c r="L1760" s="188" t="inlineStr">
        <is>
          <t>CFM</t>
        </is>
      </c>
      <c r="M1760" s="440" t="n"/>
    </row>
    <row r="1761" ht="13.35" customHeight="1" s="162">
      <c r="B1761" s="31" t="n"/>
      <c r="C1761" s="31" t="n"/>
      <c r="E1761" s="31" t="n"/>
      <c r="F1761" s="32" t="n"/>
      <c r="G1761" s="33">
        <f>IF(F1761="", "", H1761/F1761)</f>
        <v/>
      </c>
      <c r="H1761" s="33" t="n"/>
      <c r="I1761" s="33" t="n"/>
      <c r="J1761" s="33">
        <f>IF(I1761="", "", I1761*$F1761)</f>
        <v/>
      </c>
      <c r="K1761" s="33" t="n"/>
      <c r="L1761" s="33">
        <f>IF(K1761="", "", K1761*$F1761)</f>
        <v/>
      </c>
      <c r="M1761" s="30">
        <f>IF(OR(H1761="",H1761=0),"",IF(K1761="",IF(J1761="","",J1761/H1761),L1761/H1761))</f>
        <v/>
      </c>
    </row>
    <row r="1762" ht="13.35" customHeight="1" s="162">
      <c r="B1762" s="31" t="n"/>
      <c r="C1762" s="31" t="n"/>
      <c r="E1762" s="31" t="n"/>
      <c r="F1762" s="32" t="n"/>
      <c r="G1762" s="33">
        <f>IF(F1762="", "", H1762/F1762)</f>
        <v/>
      </c>
      <c r="H1762" s="33" t="n"/>
      <c r="I1762" s="33" t="n"/>
      <c r="J1762" s="33">
        <f>IF(I1762="", "", I1762*$F1762)</f>
        <v/>
      </c>
      <c r="K1762" s="33" t="n"/>
      <c r="L1762" s="33">
        <f>IF(K1762="", "", K1762*$F1762)</f>
        <v/>
      </c>
      <c r="M1762" s="30">
        <f>IF(OR(H1762="",H1762=0),"",IF(K1762="",IF(J1762="","",J1762/H1762),L1762/H1762))</f>
        <v/>
      </c>
    </row>
    <row r="1763" ht="13.35" customHeight="1" s="162">
      <c r="B1763" s="31" t="n"/>
      <c r="C1763" s="31" t="n"/>
      <c r="E1763" s="31" t="n"/>
      <c r="F1763" s="32" t="n"/>
      <c r="G1763" s="33">
        <f>IF(F1763="", "", H1763/F1763)</f>
        <v/>
      </c>
      <c r="H1763" s="33" t="n"/>
      <c r="I1763" s="33" t="n"/>
      <c r="J1763" s="33">
        <f>IF(I1763="", "", I1763*$F1763)</f>
        <v/>
      </c>
      <c r="K1763" s="33" t="n"/>
      <c r="L1763" s="33">
        <f>IF(K1763="", "", K1763*$F1763)</f>
        <v/>
      </c>
      <c r="M1763" s="30">
        <f>IF(OR(H1763="",H1763=0),"",IF(K1763="",IF(J1763="","",J1763/H1763),L1763/H1763))</f>
        <v/>
      </c>
    </row>
    <row r="1764" ht="13.35" customHeight="1" s="162">
      <c r="B1764" s="31" t="n"/>
      <c r="C1764" s="31" t="n"/>
      <c r="E1764" s="31" t="n"/>
      <c r="F1764" s="32" t="n"/>
      <c r="G1764" s="33">
        <f>IF(F1764="", "", H1764/F1764)</f>
        <v/>
      </c>
      <c r="H1764" s="33" t="n"/>
      <c r="I1764" s="33" t="n"/>
      <c r="J1764" s="33">
        <f>IF(I1764="", "", I1764*$F1764)</f>
        <v/>
      </c>
      <c r="K1764" s="33" t="n"/>
      <c r="L1764" s="33">
        <f>IF(K1764="", "", K1764*$F1764)</f>
        <v/>
      </c>
      <c r="M1764" s="30">
        <f>IF(OR(H1764="",H1764=0),"",IF(K1764="",IF(J1764="","",J1764/H1764),L1764/H1764))</f>
        <v/>
      </c>
    </row>
    <row r="1765" ht="13.35" customHeight="1" s="162">
      <c r="B1765" s="42" t="n"/>
      <c r="C1765" s="231" t="inlineStr">
        <is>
          <t>Subtotal (this page)</t>
        </is>
      </c>
      <c r="D1765" s="159" t="n"/>
      <c r="E1765" s="42" t="n"/>
      <c r="F1765" s="42" t="n"/>
      <c r="G1765" s="43" t="n"/>
      <c r="H1765" s="43">
        <f>IF(SUM(H1761:H1764)=0,"",SUM(H1761:H1764))</f>
        <v/>
      </c>
      <c r="I1765" s="42" t="n"/>
      <c r="J1765" s="43">
        <f>IF(SUM(J1761:J1764)=0,"",SUM(J1761:J1764))</f>
        <v/>
      </c>
      <c r="K1765" s="42" t="n"/>
      <c r="L1765" s="43">
        <f>IF(SUM(L1761:L1764)=0,"",SUM(L1761:L1764))</f>
        <v/>
      </c>
      <c r="M1765" s="35">
        <f>IF(OR(H1765="",H1765=0),"",IF(L1765="",IF(J1765="","",J1765/H1765),L1765/H1765))</f>
        <v/>
      </c>
    </row>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Entry}'!B24="","",'{Equipment Data Entry}'!B24)</f>
        <v/>
      </c>
      <c r="E1772" s="418" t="n"/>
      <c r="F1772" s="403" t="n"/>
      <c r="G1772" s="200" t="inlineStr">
        <is>
          <t>Service</t>
        </is>
      </c>
      <c r="H1772" s="403" t="n"/>
      <c r="I1772" s="210">
        <f>IF('{Equipment Data Entry}'!C24="","",'{Equipment Data Entry}'!C24)</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25" t="inlineStr">
        <is>
          <t>Drive Type:</t>
        </is>
      </c>
      <c r="D1774" s="426" t="n"/>
      <c r="E1774" s="425" t="inlineStr">
        <is>
          <t>Rotation – Design:</t>
        </is>
      </c>
      <c r="G1774" s="426" t="n"/>
      <c r="I1774" s="425" t="inlineStr">
        <is>
          <t>Actual:</t>
        </is>
      </c>
      <c r="J1774" s="426" t="n"/>
      <c r="K1774" s="425" t="inlineStr">
        <is>
          <t>Shv Bore M/F:</t>
        </is>
      </c>
      <c r="M1774" s="426"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1" t="n"/>
      <c r="M1775" s="283" t="n"/>
    </row>
    <row r="1776" ht="13.35" customHeight="1" s="162">
      <c r="B1776" s="199" t="inlineStr">
        <is>
          <t>Manufacturer</t>
        </is>
      </c>
      <c r="C1776" s="401" t="n"/>
      <c r="D1776" s="204">
        <f>IF('{Equipment Data Entry}'!E24="","",'{Equipment Data Entry}'!E24)</f>
        <v/>
      </c>
      <c r="E1776" s="400" t="n"/>
      <c r="F1776" s="400" t="n"/>
      <c r="G1776" s="401" t="n"/>
      <c r="I1776" s="199" t="inlineStr">
        <is>
          <t>Design Criteria</t>
        </is>
      </c>
      <c r="J1776" s="401" t="n"/>
      <c r="K1776" s="199" t="inlineStr">
        <is>
          <t>Design</t>
        </is>
      </c>
      <c r="L1776" s="199" t="inlineStr">
        <is>
          <t>Actual</t>
        </is>
      </c>
    </row>
    <row r="1777" ht="13.35" customHeight="1" s="162">
      <c r="B1777" s="199" t="inlineStr">
        <is>
          <t>Model Number</t>
        </is>
      </c>
      <c r="C1777" s="401" t="n"/>
      <c r="D1777" s="204">
        <f>IF('{Equipment Data Entry}'!F24="","",'{Equipment Data Entry}'!F24)</f>
        <v/>
      </c>
      <c r="E1777" s="400" t="n"/>
      <c r="F1777" s="400" t="n"/>
      <c r="G1777" s="401" t="n"/>
      <c r="I1777" s="199" t="inlineStr">
        <is>
          <t>Total Airflow</t>
        </is>
      </c>
      <c r="J1777" s="401" t="n"/>
      <c r="K1777" s="24">
        <f>H1811</f>
        <v/>
      </c>
      <c r="L1777" s="24">
        <f>L1811</f>
        <v/>
      </c>
      <c r="M1777" s="22">
        <f>IF(OR(L1777="",K1777="",K1777=0),"",L1777/K1777)</f>
        <v/>
      </c>
    </row>
    <row r="1778" ht="13.35" customHeight="1" s="162">
      <c r="B1778" s="199" t="inlineStr">
        <is>
          <t>Serial Number</t>
        </is>
      </c>
      <c r="C1778" s="401" t="n"/>
      <c r="D1778" s="204" t="n"/>
      <c r="E1778" s="400" t="n"/>
      <c r="F1778" s="400" t="n"/>
      <c r="G1778" s="401" t="n"/>
      <c r="I1778" s="199" t="inlineStr">
        <is>
          <t>Outside Airflow</t>
        </is>
      </c>
      <c r="J1778" s="401" t="n"/>
      <c r="K1778" s="24">
        <f>IF(N(H1819)=0,"",H1819)</f>
        <v/>
      </c>
      <c r="L1778" s="24">
        <f>L1819</f>
        <v/>
      </c>
      <c r="M1778" s="22">
        <f>IF(OR(L1778="",K1778="",K1778=0),"",L1778/K1778)</f>
        <v/>
      </c>
    </row>
    <row r="1779" ht="13.35" customHeight="1" s="162">
      <c r="B1779" s="199" t="inlineStr">
        <is>
          <t>Area Served</t>
        </is>
      </c>
      <c r="C1779" s="401" t="n"/>
      <c r="D1779" s="204">
        <f>I1772</f>
        <v/>
      </c>
      <c r="E1779" s="400" t="n"/>
      <c r="F1779" s="400" t="n"/>
      <c r="G1779" s="401" t="n"/>
      <c r="I1779" s="199" t="inlineStr">
        <is>
          <t>Return Airflow</t>
        </is>
      </c>
      <c r="J1779" s="401" t="n"/>
      <c r="K1779" s="24">
        <f>IF(K1777="","",K1777-N(K1778))</f>
        <v/>
      </c>
      <c r="L1779" s="24">
        <f>IF(L1777="","",L1777-N(L1778))</f>
        <v/>
      </c>
    </row>
    <row r="1780" ht="13.35" customHeight="1" s="162">
      <c r="B1780" s="199" t="inlineStr">
        <is>
          <t>Location</t>
        </is>
      </c>
      <c r="C1780" s="401" t="n"/>
      <c r="D1780" s="204">
        <f>IF('{Equipment Data Entry}'!D24="","",'{Equipment Data Entry}'!D24)</f>
        <v/>
      </c>
      <c r="E1780" s="400" t="n"/>
      <c r="F1780" s="400" t="n"/>
      <c r="G1780" s="401" t="n"/>
      <c r="I1780" s="199" t="inlineStr">
        <is>
          <t>Unit ESP</t>
        </is>
      </c>
      <c r="J1780" s="401" t="n"/>
      <c r="K1780" s="71">
        <f>IF('{Equipment Data Entry}'!H24="","",'{Equipment Data Entry}'!H24)</f>
        <v/>
      </c>
      <c r="L1780" s="29">
        <f>F1793</f>
        <v/>
      </c>
    </row>
    <row r="1781" ht="13.35" customHeight="1" s="162">
      <c r="I1781" s="199" t="inlineStr">
        <is>
          <t>Fan RPMs</t>
        </is>
      </c>
      <c r="J1781" s="401" t="n"/>
      <c r="K1781" s="24">
        <f>IF('{Equipment Data Entry}'!I24="","",'{Equipment Data Entry}'!I24)</f>
        <v/>
      </c>
      <c r="L1781" s="24">
        <f>IF(L1790="","",L1790)</f>
        <v/>
      </c>
    </row>
    <row r="1782" ht="13.35" customHeight="1" s="162">
      <c r="B1782" s="200" t="inlineStr">
        <is>
          <t>Motor Data</t>
        </is>
      </c>
      <c r="C1782" s="400" t="n"/>
      <c r="D1782" s="400" t="n"/>
      <c r="E1782" s="400" t="n"/>
      <c r="F1782" s="400" t="n"/>
      <c r="G1782" s="401" t="n"/>
      <c r="I1782" s="199" t="inlineStr">
        <is>
          <t>Filter Type/Size/Qty</t>
        </is>
      </c>
      <c r="J1782" s="400" t="n"/>
      <c r="K1782" s="401" t="n"/>
      <c r="L1782" s="24" t="n"/>
      <c r="M1782" s="401" t="n"/>
    </row>
    <row r="1783" ht="13.35" customHeight="1" s="162">
      <c r="B1783" s="199" t="inlineStr">
        <is>
          <t>Manufacturer</t>
        </is>
      </c>
      <c r="C1783" s="401" t="n"/>
      <c r="D1783" s="203" t="n"/>
      <c r="E1783" s="400" t="n"/>
      <c r="F1783" s="400" t="n"/>
      <c r="G1783" s="401" t="n"/>
      <c r="I1783" s="200" t="inlineStr">
        <is>
          <t>Drive Data</t>
        </is>
      </c>
      <c r="J1783" s="400" t="n"/>
      <c r="K1783" s="400" t="n"/>
      <c r="L1783" s="401" t="n"/>
    </row>
    <row r="1784" ht="13.35" customHeight="1" s="162">
      <c r="B1784" s="199" t="inlineStr">
        <is>
          <t>Horsepower</t>
        </is>
      </c>
      <c r="C1784" s="401" t="n"/>
      <c r="D1784" s="28">
        <f>IF('{Equipment Data Entry}'!G24="","",'{Equipment Data Entry}'!G24)</f>
        <v/>
      </c>
      <c r="E1784" s="21" t="inlineStr">
        <is>
          <t>RPM</t>
        </is>
      </c>
      <c r="F1784" s="24" t="n"/>
      <c r="G1784" s="199" t="inlineStr">
        <is>
          <t>SF</t>
        </is>
      </c>
      <c r="I1784" s="199" t="inlineStr">
        <is>
          <t>Motor Shv OD/Bore/PD</t>
        </is>
      </c>
      <c r="J1784" s="400" t="n"/>
      <c r="K1784" s="401" t="n"/>
      <c r="L1784">
        <f>IF('{Equipment Data Entry}'!J24="","",'{Equipment Data Entry}'!J24)</f>
        <v/>
      </c>
    </row>
    <row r="1785" ht="13.35" customHeight="1" s="162">
      <c r="B1785" s="198">
        <f>IF('{Equipment Data Entry}'!N24="","",'{Equipment Data Entry}'!N24)</f>
        <v/>
      </c>
      <c r="C1785" s="198">
        <f>IF('{Equipment Data Entry}'!O24="","",'{Equipment Data Entry}'!O24)</f>
        <v/>
      </c>
      <c r="D1785" s="21" t="inlineStr">
        <is>
          <t>FLA</t>
        </is>
      </c>
      <c r="E1785" s="25" t="n"/>
      <c r="F1785" s="21" t="inlineStr">
        <is>
          <t>Frame</t>
        </is>
      </c>
      <c r="G1785" s="208" t="n"/>
      <c r="I1785" s="199" t="inlineStr">
        <is>
          <t>Fan Sheave OD/Bore</t>
        </is>
      </c>
      <c r="J1785" s="400" t="n"/>
      <c r="K1785" s="401" t="n"/>
      <c r="L1785">
        <f>IF('{Equipment Data Entry}'!K24="","",'{Equipment Data Entry}'!K24)</f>
        <v/>
      </c>
    </row>
    <row r="1786" ht="13.35" customHeight="1" s="162">
      <c r="B1786" s="199" t="inlineStr">
        <is>
          <t>Corrected FLA</t>
        </is>
      </c>
      <c r="C1786" s="401" t="n"/>
      <c r="D1786" s="27">
        <f>IF(OR(E1787="",E1785="",B1785=""),"",B1785/AVERAGE(E1787:G1787)*E1785)</f>
        <v/>
      </c>
      <c r="E1786" s="199" t="inlineStr">
        <is>
          <t>Estimated BHP</t>
        </is>
      </c>
      <c r="F1786" s="401" t="n"/>
      <c r="G1786" s="27">
        <f>IF(OR(COUNT(E1787:G1787)=0,COUNT(E1788:G1788)=0),"",IF(C1785="1-phase", ((0.8*0.9*E1787*E1788)/746), AVERAGE(E1787,F1787,G1787)*AVERAGE(E1788,F1788,G1788)*0.8*0.9*1.732/746))</f>
        <v/>
      </c>
      <c r="I1786" s="199" t="inlineStr">
        <is>
          <t>Belt(s)</t>
        </is>
      </c>
      <c r="J1786" s="208">
        <f>IF('{Equipment Data Entry}'!L24="","",'{Equipment Data Entry}'!L24)</f>
        <v/>
      </c>
      <c r="K1786" s="199" t="inlineStr">
        <is>
          <t>C to C</t>
        </is>
      </c>
      <c r="L1786" s="64">
        <f>IF('{Equipment Data Entry}'!M24="","",'{Equipment Data Entry}'!M24)</f>
        <v/>
      </c>
    </row>
    <row r="1787" ht="13.35" customHeight="1" s="162">
      <c r="B1787" s="199" t="inlineStr">
        <is>
          <t>Measured Voltage</t>
        </is>
      </c>
      <c r="C1787" s="400" t="n"/>
      <c r="D1787" s="401" t="n"/>
      <c r="E1787" s="24" t="n"/>
      <c r="F1787" s="24" t="n"/>
      <c r="G1787" s="24" t="n"/>
      <c r="I1787" s="199" t="inlineStr">
        <is>
          <t>Final Settings</t>
        </is>
      </c>
      <c r="J1787" s="400" t="n"/>
      <c r="K1787" s="401" t="n"/>
      <c r="L1787" s="24" t="n"/>
      <c r="M1787" s="401" t="n"/>
    </row>
    <row r="1788" ht="13.35" customHeight="1" s="162">
      <c r="B1788" s="199" t="inlineStr">
        <is>
          <t>Measured Amperage</t>
        </is>
      </c>
      <c r="C1788" s="400" t="n"/>
      <c r="D1788" s="401" t="n"/>
      <c r="E1788" s="25" t="n"/>
      <c r="F1788" s="25" t="n"/>
      <c r="G1788" s="25" t="n"/>
      <c r="I1788" s="205" t="inlineStr">
        <is>
          <t>RPM Data</t>
        </is>
      </c>
      <c r="J1788" s="401" t="n"/>
      <c r="K1788" s="205" t="inlineStr">
        <is>
          <t>Initial</t>
        </is>
      </c>
      <c r="L1788" s="205" t="inlineStr">
        <is>
          <t>Final</t>
        </is>
      </c>
    </row>
    <row r="1789" ht="13.35" customHeight="1" s="162">
      <c r="I1789" s="199" t="inlineStr">
        <is>
          <t>Motor RPM</t>
        </is>
      </c>
      <c r="J1789" s="401" t="n"/>
      <c r="K1789" s="24" t="n"/>
      <c r="L1789" s="24" t="n"/>
    </row>
    <row r="1790" ht="13.35" customHeight="1" s="162">
      <c r="B1790" s="200" t="inlineStr">
        <is>
          <t xml:space="preserve">Static Pressures Profile </t>
        </is>
      </c>
      <c r="C1790" s="400" t="n"/>
      <c r="D1790" s="400" t="n"/>
      <c r="E1790" s="400" t="n"/>
      <c r="F1790" s="400" t="n"/>
      <c r="G1790" s="401" t="n"/>
      <c r="I1790" s="199" t="inlineStr">
        <is>
          <t>Fan RPM</t>
        </is>
      </c>
      <c r="J1790" s="401" t="n"/>
      <c r="K1790" s="24" t="n"/>
      <c r="L1790" s="24" t="n"/>
    </row>
    <row r="1791" ht="13.35" customHeight="1" s="162">
      <c r="B1791" s="432" t="n"/>
      <c r="C1791" s="401" t="n"/>
      <c r="D1791" s="205" t="inlineStr">
        <is>
          <t>Flt/Coil</t>
        </is>
      </c>
      <c r="E1791" s="205" t="inlineStr">
        <is>
          <t>Fan</t>
        </is>
      </c>
      <c r="F1791" s="432" t="n"/>
      <c r="G1791" s="401" t="n"/>
      <c r="I1791" s="199" t="inlineStr">
        <is>
          <t>VSD Frequency</t>
        </is>
      </c>
      <c r="J1791" s="401" t="n"/>
      <c r="K1791" s="66" t="n"/>
      <c r="L1791" s="66" t="n"/>
    </row>
    <row r="1792" ht="13.35" customHeight="1" s="162">
      <c r="B1792" s="198" t="inlineStr">
        <is>
          <t>Entering</t>
        </is>
      </c>
      <c r="C1792" s="401" t="n"/>
      <c r="D1792" s="19" t="n"/>
      <c r="E1792" s="19" t="n"/>
      <c r="F1792" s="19">
        <f>IF(E1792="","",E1793-N(E1792))</f>
        <v/>
      </c>
      <c r="G1792" s="186" t="inlineStr">
        <is>
          <t>TSP</t>
        </is>
      </c>
      <c r="H1792" s="23" t="n"/>
      <c r="I1792" s="199" t="inlineStr">
        <is>
          <t>OA Damper Position</t>
        </is>
      </c>
      <c r="J1792" s="400" t="n"/>
      <c r="K1792" s="401" t="n"/>
      <c r="L1792" s="56" t="n"/>
    </row>
    <row r="1793" ht="13.35" customHeight="1" s="162">
      <c r="B1793" s="198" t="inlineStr">
        <is>
          <t>Exiting</t>
        </is>
      </c>
      <c r="C1793" s="401" t="n"/>
      <c r="D1793" s="55">
        <f>IF(E1792="", "", E1792)</f>
        <v/>
      </c>
      <c r="E1793" s="19" t="n"/>
      <c r="F1793" s="19">
        <f>IF(E1793="","",E1793-N(D1792))</f>
        <v/>
      </c>
      <c r="G1793" s="186" t="inlineStr">
        <is>
          <t>ESP</t>
        </is>
      </c>
      <c r="H1793" s="23" t="n"/>
    </row>
    <row r="1794" ht="13.35" customHeight="1" s="162">
      <c r="B1794" s="437" t="inlineStr">
        <is>
          <t>Instrument:</t>
        </is>
      </c>
      <c r="C1794" s="13" t="n"/>
      <c r="D1794" s="490" t="n"/>
      <c r="E1794" s="491" t="n"/>
      <c r="F1794" s="491" t="n"/>
      <c r="G1794" s="437" t="inlineStr">
        <is>
          <t>Ak basis / notes:</t>
        </is>
      </c>
      <c r="H1794" s="13" t="n"/>
      <c r="I1794" s="492" t="n"/>
      <c r="J1794" s="491" t="n"/>
      <c r="K1794" s="491" t="n"/>
      <c r="L1794" s="491" t="n"/>
      <c r="M1794" s="491" t="n"/>
    </row>
    <row r="1795" ht="13.35" customHeight="1" s="162">
      <c r="B1795" s="188" t="inlineStr">
        <is>
          <t>Supply Air Diffuser / Outlet Airflow</t>
        </is>
      </c>
      <c r="C1795" s="174" t="n"/>
      <c r="D1795" s="174" t="n"/>
      <c r="E1795" s="174" t="n"/>
      <c r="F1795" s="173" t="n"/>
      <c r="G1795" s="233" t="inlineStr">
        <is>
          <t>Design VEL</t>
        </is>
      </c>
      <c r="H1795" s="194" t="inlineStr">
        <is>
          <t>Design CFM</t>
        </is>
      </c>
      <c r="I1795" s="188" t="inlineStr">
        <is>
          <t>Initial</t>
        </is>
      </c>
      <c r="J1795" s="173" t="n"/>
      <c r="K1795" s="188" t="inlineStr">
        <is>
          <t>Final</t>
        </is>
      </c>
      <c r="L1795" s="173" t="n"/>
      <c r="M1795" s="188" t="inlineStr">
        <is>
          <t>%</t>
        </is>
      </c>
    </row>
    <row r="1796" ht="13.35" customHeight="1" s="162">
      <c r="B1796" s="153" t="inlineStr">
        <is>
          <t>No.</t>
        </is>
      </c>
      <c r="C1796" s="188" t="inlineStr">
        <is>
          <t>Area Served</t>
        </is>
      </c>
      <c r="D1796" s="188" t="inlineStr">
        <is>
          <t>Type</t>
        </is>
      </c>
      <c r="E1796" s="188" t="inlineStr">
        <is>
          <t>Size</t>
        </is>
      </c>
      <c r="F1796" s="188" t="inlineStr">
        <is>
          <t>Ak</t>
        </is>
      </c>
      <c r="G1796" s="440" t="n"/>
      <c r="H1796" s="440" t="n"/>
      <c r="I1796" s="188" t="inlineStr">
        <is>
          <t>VEL</t>
        </is>
      </c>
      <c r="J1796" s="188" t="inlineStr">
        <is>
          <t>CFM</t>
        </is>
      </c>
      <c r="K1796" s="188" t="inlineStr">
        <is>
          <t>VEL</t>
        </is>
      </c>
      <c r="L1796" s="188" t="inlineStr">
        <is>
          <t>CFM</t>
        </is>
      </c>
      <c r="M1796" s="440" t="n"/>
    </row>
    <row r="1797" ht="13.35" customHeight="1" s="162">
      <c r="B1797" s="307" t="n"/>
      <c r="C1797" s="307" t="n"/>
      <c r="E1797" s="307" t="n"/>
      <c r="F1797" s="32" t="n"/>
      <c r="G1797" s="33">
        <f>IF(F1797="", "", H1797/F1797)</f>
        <v/>
      </c>
      <c r="H1797" s="33" t="n"/>
      <c r="I1797" s="33" t="n"/>
      <c r="J1797" s="33">
        <f>IF(I1797="", "", I1797*$F1797)</f>
        <v/>
      </c>
      <c r="K1797" s="33" t="n"/>
      <c r="L1797" s="33">
        <f>IF(K1797="", "", K1797*$F1797)</f>
        <v/>
      </c>
      <c r="M1797" s="30">
        <f>IF(OR(H1797="",H1797=0),"",IF(K1797="",IF(J1797="","",J1797/H1797),L1797/H1797))</f>
        <v/>
      </c>
    </row>
    <row r="1798" ht="13.35" customHeight="1" s="162">
      <c r="B1798" s="307" t="n"/>
      <c r="C1798" s="307" t="n"/>
      <c r="E1798" s="307" t="n"/>
      <c r="F1798" s="32" t="n"/>
      <c r="G1798" s="33">
        <f>IF(F1798="", "", H1798/F1798)</f>
        <v/>
      </c>
      <c r="H1798" s="33" t="n"/>
      <c r="I1798" s="33" t="n"/>
      <c r="J1798" s="33">
        <f>IF(I1798="", "", I1798*$F1798)</f>
        <v/>
      </c>
      <c r="K1798" s="33" t="n"/>
      <c r="L1798" s="33">
        <f>IF(K1798="", "", K1798*$F1798)</f>
        <v/>
      </c>
      <c r="M1798" s="30">
        <f>IF(OR(H1798="",H1798=0),"",IF(K1798="",IF(J1798="","",J1798/H1798),L1798/H1798))</f>
        <v/>
      </c>
    </row>
    <row r="1799" ht="13.35" customHeight="1" s="162">
      <c r="B1799" s="307" t="n"/>
      <c r="C1799" s="307" t="n"/>
      <c r="E1799" s="307" t="n"/>
      <c r="F1799" s="32" t="n"/>
      <c r="G1799" s="33">
        <f>IF(F1799="", "", H1799/F1799)</f>
        <v/>
      </c>
      <c r="H1799" s="33" t="n"/>
      <c r="I1799" s="33" t="n"/>
      <c r="J1799" s="33">
        <f>IF(I1799="", "", I1799*$F1799)</f>
        <v/>
      </c>
      <c r="K1799" s="33" t="n"/>
      <c r="L1799" s="33">
        <f>IF(K1799="", "", K1799*$F1799)</f>
        <v/>
      </c>
      <c r="M1799" s="30">
        <f>IF(OR(H1799="",H1799=0),"",IF(K1799="",IF(J1799="","",J1799/H1799),L1799/H1799))</f>
        <v/>
      </c>
    </row>
    <row r="1800" ht="13.35" customHeight="1" s="162">
      <c r="B1800" s="307" t="n"/>
      <c r="C1800" s="307" t="n"/>
      <c r="E1800" s="307" t="n"/>
      <c r="F1800" s="32" t="n"/>
      <c r="G1800" s="33">
        <f>IF(F1800="", "", H1800/F1800)</f>
        <v/>
      </c>
      <c r="H1800" s="33" t="n"/>
      <c r="I1800" s="33" t="n"/>
      <c r="J1800" s="33">
        <f>IF(I1800="", "", I1800*$F1800)</f>
        <v/>
      </c>
      <c r="K1800" s="33" t="n"/>
      <c r="L1800" s="33">
        <f>IF(K1800="", "", K1800*$F1800)</f>
        <v/>
      </c>
      <c r="M1800" s="30">
        <f>IF(OR(H1800="",H1800=0),"",IF(K1800="",IF(J1800="","",J1800/H1800),L1800/H1800))</f>
        <v/>
      </c>
    </row>
    <row r="1801" ht="13.35" customHeight="1" s="162">
      <c r="B1801" s="307" t="n"/>
      <c r="C1801" s="307" t="n"/>
      <c r="E1801" s="307" t="n"/>
      <c r="F1801" s="32" t="n"/>
      <c r="G1801" s="33">
        <f>IF(F1801="", "", H1801/F1801)</f>
        <v/>
      </c>
      <c r="H1801" s="33" t="n"/>
      <c r="I1801" s="33" t="n"/>
      <c r="J1801" s="33">
        <f>IF(I1801="", "", I1801*$F1801)</f>
        <v/>
      </c>
      <c r="K1801" s="33" t="n"/>
      <c r="L1801" s="33">
        <f>IF(K1801="", "", K1801*$F1801)</f>
        <v/>
      </c>
      <c r="M1801" s="30">
        <f>IF(OR(H1801="",H1801=0),"",IF(K1801="",IF(J1801="","",J1801/H1801),L1801/H1801))</f>
        <v/>
      </c>
    </row>
    <row r="1802" ht="13.35" customHeight="1" s="162">
      <c r="B1802" s="307" t="n"/>
      <c r="C1802" s="307" t="n"/>
      <c r="E1802" s="307" t="n"/>
      <c r="F1802" s="32" t="n"/>
      <c r="G1802" s="33">
        <f>IF(F1802="", "", H1802/F1802)</f>
        <v/>
      </c>
      <c r="H1802" s="33" t="n"/>
      <c r="I1802" s="33" t="n"/>
      <c r="J1802" s="33">
        <f>IF(I1802="", "", I1802*$F1802)</f>
        <v/>
      </c>
      <c r="K1802" s="33" t="n"/>
      <c r="L1802" s="33">
        <f>IF(K1802="", "", K1802*$F1802)</f>
        <v/>
      </c>
      <c r="M1802" s="30">
        <f>IF(OR(H1802="",H1802=0),"",IF(K1802="",IF(J1802="","",J1802/H1802),L1802/H1802))</f>
        <v/>
      </c>
    </row>
    <row r="1803" ht="13.35" customHeight="1" s="162">
      <c r="B1803" s="307" t="n"/>
      <c r="C1803" s="307" t="n"/>
      <c r="E1803" s="307" t="n"/>
      <c r="F1803" s="32" t="n"/>
      <c r="G1803" s="33">
        <f>IF(F1803="", "", H1803/F1803)</f>
        <v/>
      </c>
      <c r="H1803" s="33" t="n"/>
      <c r="I1803" s="33" t="n"/>
      <c r="J1803" s="33">
        <f>IF(I1803="", "", I1803*$F1803)</f>
        <v/>
      </c>
      <c r="K1803" s="33" t="n"/>
      <c r="L1803" s="33">
        <f>IF(K1803="", "", K1803*$F1803)</f>
        <v/>
      </c>
      <c r="M1803" s="30">
        <f>IF(OR(H1803="",H1803=0),"",IF(K1803="",IF(J1803="","",J1803/H1803),L1803/H1803))</f>
        <v/>
      </c>
    </row>
    <row r="1804" ht="13.35" customHeight="1" s="162">
      <c r="B1804" s="307" t="n"/>
      <c r="C1804" s="307" t="n"/>
      <c r="E1804" s="307" t="n"/>
      <c r="F1804" s="32" t="n"/>
      <c r="G1804" s="33">
        <f>IF(F1804="", "", H1804/F1804)</f>
        <v/>
      </c>
      <c r="H1804" s="33" t="n"/>
      <c r="I1804" s="33" t="n"/>
      <c r="J1804" s="33">
        <f>IF(I1804="", "", I1804*$F1804)</f>
        <v/>
      </c>
      <c r="K1804" s="33" t="n"/>
      <c r="L1804" s="33">
        <f>IF(K1804="", "", K1804*$F1804)</f>
        <v/>
      </c>
      <c r="M1804" s="30">
        <f>IF(OR(H1804="",H1804=0),"",IF(K1804="",IF(J1804="","",J1804/H1804),L1804/H1804))</f>
        <v/>
      </c>
    </row>
    <row r="1805" ht="13.35" customHeight="1" s="162">
      <c r="B1805" s="307" t="n"/>
      <c r="C1805" s="307" t="n"/>
      <c r="E1805" s="307" t="n"/>
      <c r="F1805" s="32" t="n"/>
      <c r="G1805" s="33">
        <f>IF(F1805="", "", H1805/F1805)</f>
        <v/>
      </c>
      <c r="H1805" s="33" t="n"/>
      <c r="I1805" s="33" t="n"/>
      <c r="J1805" s="33">
        <f>IF(I1805="", "", I1805*$F1805)</f>
        <v/>
      </c>
      <c r="K1805" s="33" t="n"/>
      <c r="L1805" s="33">
        <f>IF(K1805="", "", K1805*$F1805)</f>
        <v/>
      </c>
      <c r="M1805" s="30">
        <f>IF(OR(H1805="",H1805=0),"",IF(K1805="",IF(J1805="","",J1805/H1805),L1805/H1805))</f>
        <v/>
      </c>
    </row>
    <row r="1806" ht="13.35" customHeight="1" s="162">
      <c r="B1806" s="307" t="n"/>
      <c r="C1806" s="307" t="n"/>
      <c r="E1806" s="307" t="n"/>
      <c r="F1806" s="32" t="n"/>
      <c r="G1806" s="33">
        <f>IF(F1806="", "", H1806/F1806)</f>
        <v/>
      </c>
      <c r="H1806" s="33" t="n"/>
      <c r="I1806" s="33" t="n"/>
      <c r="J1806" s="33">
        <f>IF(I1806="", "", I1806*$F1806)</f>
        <v/>
      </c>
      <c r="K1806" s="33" t="n"/>
      <c r="L1806" s="33">
        <f>IF(K1806="", "", K1806*$F1806)</f>
        <v/>
      </c>
      <c r="M1806" s="30">
        <f>IF(OR(H1806="",H1806=0),"",IF(K1806="",IF(J1806="","",J1806/H1806),L1806/H1806))</f>
        <v/>
      </c>
    </row>
    <row r="1807" ht="13.35" customHeight="1" s="162">
      <c r="B1807" s="307" t="n"/>
      <c r="C1807" s="307" t="n"/>
      <c r="E1807" s="307" t="n"/>
      <c r="F1807" s="32" t="n"/>
      <c r="G1807" s="33">
        <f>IF(F1807="", "", H1807/F1807)</f>
        <v/>
      </c>
      <c r="H1807" s="33" t="n"/>
      <c r="I1807" s="33" t="n"/>
      <c r="J1807" s="33">
        <f>IF(I1807="", "", I1807*$F1807)</f>
        <v/>
      </c>
      <c r="K1807" s="33" t="n"/>
      <c r="L1807" s="33">
        <f>IF(K1807="", "", K1807*$F1807)</f>
        <v/>
      </c>
      <c r="M1807" s="30">
        <f>IF(OR(H1807="",H1807=0),"",IF(K1807="",IF(J1807="","",J1807/H1807),L1807/H1807))</f>
        <v/>
      </c>
    </row>
    <row r="1808" ht="13.35" customHeight="1" s="162">
      <c r="B1808" s="307" t="n"/>
      <c r="C1808" s="307" t="n"/>
      <c r="E1808" s="307" t="n"/>
      <c r="F1808" s="32" t="n"/>
      <c r="G1808" s="33">
        <f>IF(F1808="", "", H1808/F1808)</f>
        <v/>
      </c>
      <c r="H1808" s="33" t="n"/>
      <c r="I1808" s="33" t="n"/>
      <c r="J1808" s="33">
        <f>IF(I1808="", "", I1808*$F1808)</f>
        <v/>
      </c>
      <c r="K1808" s="33" t="n"/>
      <c r="L1808" s="33">
        <f>IF(K1808="", "", K1808*$F1808)</f>
        <v/>
      </c>
      <c r="M1808" s="30">
        <f>IF(OR(H1808="",H1808=0),"",IF(K1808="",IF(J1808="","",J1808/H1808),L1808/H1808))</f>
        <v/>
      </c>
    </row>
    <row r="1809" ht="13.35" customHeight="1" s="162">
      <c r="B1809" s="307" t="n"/>
      <c r="C1809" s="307" t="n"/>
      <c r="E1809" s="307" t="n"/>
      <c r="F1809" s="32" t="n"/>
      <c r="G1809" s="33">
        <f>IF(F1809="", "", H1809/F1809)</f>
        <v/>
      </c>
      <c r="H1809" s="33" t="n"/>
      <c r="I1809" s="33" t="n"/>
      <c r="J1809" s="33">
        <f>IF(I1809="", "", I1809*$F1809)</f>
        <v/>
      </c>
      <c r="K1809" s="33" t="n"/>
      <c r="L1809" s="33">
        <f>IF(K1809="", "", K1809*$F1809)</f>
        <v/>
      </c>
      <c r="M1809" s="30">
        <f>IF(OR(H1809="",H1809=0),"",IF(K1809="",IF(J1809="","",J1809/H1809),L1809/H1809))</f>
        <v/>
      </c>
    </row>
    <row r="1810" ht="13.35" customHeight="1" s="162">
      <c r="B1810" s="307" t="n"/>
      <c r="C1810" s="307" t="n"/>
      <c r="E1810" s="307" t="n"/>
      <c r="F1810" s="32" t="n"/>
      <c r="G1810" s="33">
        <f>IF(F1810="", "", H1810/F1810)</f>
        <v/>
      </c>
      <c r="H1810" s="33" t="n"/>
      <c r="I1810" s="33" t="n"/>
      <c r="J1810" s="33">
        <f>IF(I1810="", "", I1810*$F1810)</f>
        <v/>
      </c>
      <c r="K1810" s="33" t="n"/>
      <c r="L1810" s="33">
        <f>IF(K1810="", "", K1810*$F1810)</f>
        <v/>
      </c>
      <c r="M1810" s="30">
        <f>IF(OR(H1810="",H1810=0),"",IF(K1810="",IF(J1810="","",J1810/H1810),L1810/H1810))</f>
        <v/>
      </c>
    </row>
    <row r="1811" ht="13.35" customHeight="1" s="162">
      <c r="B1811" s="42" t="n"/>
      <c r="C1811" s="231" t="inlineStr">
        <is>
          <t>Total</t>
        </is>
      </c>
      <c r="D1811" s="159" t="n"/>
      <c r="E1811" s="42" t="n"/>
      <c r="F1811" s="42" t="n"/>
      <c r="G1811" s="43" t="n"/>
      <c r="H1811" s="43">
        <f>IF(SUM(H1797:H1810)+SUM(H1828:H1861)=0,"",SUM(H1797:H1810)+SUM(H1828:H1861))</f>
        <v/>
      </c>
      <c r="I1811" s="43" t="n"/>
      <c r="J1811" s="43">
        <f>IF(SUM(J1797:J1810)+SUM(J1828:J1861)=0,"",SUM(J1797:J1810)+SUM(J1828:J1861))</f>
        <v/>
      </c>
      <c r="K1811" s="43" t="n"/>
      <c r="L1811" s="43">
        <f>IF(SUM(L1797:L1810)+SUM(L1828:L1861)=0,"",SUM(L1797:L1810)+SUM(L1828:L1861))</f>
        <v/>
      </c>
      <c r="M1811" s="35">
        <f>IF(OR(H1811="",H1811=0),"",IF(L1811="",IF(J1811="","",J1811/H1811),L1811/H1811))</f>
        <v/>
      </c>
    </row>
    <row r="1812" ht="13.35" customHeight="1" s="162">
      <c r="B1812" s="188" t="inlineStr">
        <is>
          <t>Return Air Register / Inlet Airflow</t>
        </is>
      </c>
      <c r="C1812" s="174" t="n"/>
      <c r="D1812" s="174" t="n"/>
      <c r="E1812" s="174" t="n"/>
      <c r="F1812" s="173" t="n"/>
      <c r="G1812" s="233" t="inlineStr">
        <is>
          <t>Design VEL</t>
        </is>
      </c>
      <c r="H1812" s="194" t="inlineStr">
        <is>
          <t>Design CFM</t>
        </is>
      </c>
      <c r="I1812" s="188" t="inlineStr">
        <is>
          <t>Initial</t>
        </is>
      </c>
      <c r="J1812" s="173" t="n"/>
      <c r="K1812" s="188" t="inlineStr">
        <is>
          <t>Final</t>
        </is>
      </c>
      <c r="L1812" s="173" t="n"/>
      <c r="M1812" s="188" t="inlineStr">
        <is>
          <t>%</t>
        </is>
      </c>
    </row>
    <row r="1813" ht="13.35" customHeight="1" s="162">
      <c r="B1813" s="153" t="inlineStr">
        <is>
          <t>No.</t>
        </is>
      </c>
      <c r="C1813" s="188" t="inlineStr">
        <is>
          <t>Area Served</t>
        </is>
      </c>
      <c r="D1813" s="188" t="inlineStr">
        <is>
          <t>Type</t>
        </is>
      </c>
      <c r="E1813" s="188" t="inlineStr">
        <is>
          <t>Size</t>
        </is>
      </c>
      <c r="F1813" s="188" t="inlineStr">
        <is>
          <t>Ak</t>
        </is>
      </c>
      <c r="G1813" s="440" t="n"/>
      <c r="H1813" s="440" t="n"/>
      <c r="I1813" s="188" t="inlineStr">
        <is>
          <t>VEL</t>
        </is>
      </c>
      <c r="J1813" s="188" t="inlineStr">
        <is>
          <t>CFM</t>
        </is>
      </c>
      <c r="K1813" s="188" t="inlineStr">
        <is>
          <t>VEL</t>
        </is>
      </c>
      <c r="L1813" s="188" t="inlineStr">
        <is>
          <t>CFM</t>
        </is>
      </c>
      <c r="M1813" s="440" t="n"/>
    </row>
    <row r="1814" ht="13.35" customHeight="1" s="162">
      <c r="B1814" s="31" t="n"/>
      <c r="C1814" s="31" t="n"/>
      <c r="E1814" s="31" t="n"/>
      <c r="F1814" s="32" t="n"/>
      <c r="G1814" s="33">
        <f>IF(F1814="", "", H1814/F1814)</f>
        <v/>
      </c>
      <c r="H1814" s="33">
        <f>IF(H1811="","",H1811-N(H1819))</f>
        <v/>
      </c>
      <c r="I1814" s="33" t="n"/>
      <c r="J1814" s="33">
        <f>IF(I1814="", "", I1814*$F1814)</f>
        <v/>
      </c>
      <c r="K1814" s="33" t="n"/>
      <c r="L1814" s="33">
        <f>IF(L1819="","",L1811-N(L1819))</f>
        <v/>
      </c>
      <c r="M1814" s="30">
        <f>IF(OR(H1814="",H1814=0),"",IF(K1814="",IF(J1814="","",J1814/H1814),L1814/H1814))</f>
        <v/>
      </c>
    </row>
    <row r="1815" ht="13.35" customHeight="1" s="162">
      <c r="B1815" s="31" t="n"/>
      <c r="C1815" s="31" t="n"/>
      <c r="E1815" s="31" t="n"/>
      <c r="F1815" s="32" t="n"/>
      <c r="G1815" s="33">
        <f>IF(F1815="", "", H1815/F1815)</f>
        <v/>
      </c>
      <c r="H1815" s="33" t="n"/>
      <c r="I1815" s="33" t="n"/>
      <c r="J1815" s="33">
        <f>IF(I1815="", "", I1815*$F1815)</f>
        <v/>
      </c>
      <c r="K1815" s="33" t="n"/>
      <c r="L1815" s="33">
        <f>IF(K1815="", "", K1815*$F1815)</f>
        <v/>
      </c>
      <c r="M1815" s="30">
        <f>IF(OR(H1815="",H1815=0),"",IF(K1815="",IF(J1815="","",J1815/H1815),L1815/H1815))</f>
        <v/>
      </c>
    </row>
    <row r="1816" ht="13.35" customHeight="1" s="162">
      <c r="B1816" s="42" t="n"/>
      <c r="C1816" s="231" t="inlineStr">
        <is>
          <t>Total</t>
        </is>
      </c>
      <c r="D1816" s="159" t="n"/>
      <c r="E1816" s="42" t="n"/>
      <c r="F1816" s="42" t="n"/>
      <c r="G1816" s="43" t="n"/>
      <c r="H1816" s="43">
        <f>IF(SUM(H1814:H1815)+SUM(H1865:H1868)=0,"",SUM(H1814:H1815)+SUM(H1865:H1868))</f>
        <v/>
      </c>
      <c r="I1816" s="42" t="n"/>
      <c r="J1816" s="43">
        <f>IF(SUM(J1814:J1815)+SUM(J1865:J1868)=0,"",SUM(J1814:J1815)+SUM(J1865:J1868))</f>
        <v/>
      </c>
      <c r="K1816" s="42" t="n"/>
      <c r="L1816" s="43">
        <f>IF(SUM(L1814:L1815)+SUM(L1865:L1868)=0,"",SUM(L1814:L1815)+SUM(L1865:L1868))</f>
        <v/>
      </c>
      <c r="M1816" s="35">
        <f>IF(OR(H1816="",H1816=0),"",IF(L1816="",IF(J1816="","",J1816/H1816),L1816/H1816))</f>
        <v/>
      </c>
    </row>
    <row r="1817" ht="13.35" customHeight="1" s="162">
      <c r="B1817" s="188" t="inlineStr">
        <is>
          <t>Outside Air Inlet / Duct Airflow</t>
        </is>
      </c>
      <c r="C1817" s="174" t="n"/>
      <c r="D1817" s="174" t="n"/>
      <c r="E1817" s="174" t="n"/>
      <c r="F1817" s="173" t="n"/>
      <c r="G1817" s="233" t="inlineStr">
        <is>
          <t>Design VEL</t>
        </is>
      </c>
      <c r="H1817" s="194" t="inlineStr">
        <is>
          <t>Design CFM</t>
        </is>
      </c>
      <c r="I1817" s="188" t="inlineStr">
        <is>
          <t>Initial</t>
        </is>
      </c>
      <c r="J1817" s="173" t="n"/>
      <c r="K1817" s="188" t="inlineStr">
        <is>
          <t>Final</t>
        </is>
      </c>
      <c r="L1817" s="173" t="n"/>
      <c r="M1817" s="188" t="inlineStr">
        <is>
          <t>%</t>
        </is>
      </c>
    </row>
    <row r="1818" ht="13.35" customHeight="1" s="162">
      <c r="B1818" s="153" t="inlineStr">
        <is>
          <t>No.</t>
        </is>
      </c>
      <c r="C1818" s="188" t="inlineStr">
        <is>
          <t>Area Served</t>
        </is>
      </c>
      <c r="D1818" s="188" t="inlineStr">
        <is>
          <t>Type</t>
        </is>
      </c>
      <c r="E1818" s="188" t="inlineStr">
        <is>
          <t>Size</t>
        </is>
      </c>
      <c r="F1818" s="188" t="inlineStr">
        <is>
          <t>Ak</t>
        </is>
      </c>
      <c r="G1818" s="440" t="n"/>
      <c r="H1818" s="440" t="n"/>
      <c r="I1818" s="188" t="inlineStr">
        <is>
          <t>VEL</t>
        </is>
      </c>
      <c r="J1818" s="188" t="inlineStr">
        <is>
          <t>CFM</t>
        </is>
      </c>
      <c r="K1818" s="188" t="inlineStr">
        <is>
          <t>VEL</t>
        </is>
      </c>
      <c r="L1818" s="188" t="inlineStr">
        <is>
          <t>CFM</t>
        </is>
      </c>
      <c r="M1818" s="440" t="n"/>
    </row>
    <row r="1819" ht="13.35" customHeight="1" s="162">
      <c r="B1819" s="31" t="n"/>
      <c r="C1819" s="31" t="n"/>
      <c r="E1819" s="31" t="n"/>
      <c r="F1819" s="32" t="n"/>
      <c r="G1819" s="33">
        <f>IF(F1819="", "", H1819/F1819)</f>
        <v/>
      </c>
      <c r="H1819" s="33" t="n"/>
      <c r="I1819" s="33" t="n"/>
      <c r="J1819" s="33">
        <f>IF(I1819="", "", I1819*$F1819)</f>
        <v/>
      </c>
      <c r="K1819" s="33" t="n"/>
      <c r="L1819" s="33">
        <f>IF(K1819="", "", K1819*$F1819)</f>
        <v/>
      </c>
      <c r="M1819" s="30">
        <f>IF(OR(H1819="",H1819=0),"",IF(K1819="",IF(J1819="","",J1819/H1819),L1819/H1819))</f>
        <v/>
      </c>
    </row>
    <row r="1820" ht="13.35" customHeight="1" s="162">
      <c r="B1820" s="188" t="inlineStr">
        <is>
          <t>Remarks</t>
        </is>
      </c>
      <c r="C1820" s="173" t="n"/>
      <c r="D1820" s="15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Entry}'!B24="","",'{Equipment Data Entry}'!B24)</f>
        <v/>
      </c>
      <c r="E1824" s="418" t="n"/>
      <c r="F1824" s="403" t="n"/>
      <c r="G1824" s="200" t="inlineStr">
        <is>
          <t>Service</t>
        </is>
      </c>
      <c r="H1824" s="403" t="n"/>
      <c r="I1824" s="210">
        <f>IF('{Equipment Data Entry}'!C24="","",'{Equipment Data Entry}'!C24)</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Supply Air Outlets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H1828/F1828)</f>
        <v/>
      </c>
      <c r="H1828" s="33" t="n"/>
      <c r="I1828" s="33" t="n"/>
      <c r="J1828" s="33">
        <f>IF(I1828="", "", I1828*$F1828)</f>
        <v/>
      </c>
      <c r="K1828" s="33" t="n"/>
      <c r="L1828" s="33">
        <f>IF(K1828="", "", K1828*$F1828)</f>
        <v/>
      </c>
      <c r="M1828" s="30">
        <f>IF(OR(H1828="",H1828=0),"",IF(K1828="",IF(J1828="","",J1828/H1828),L1828/H1828))</f>
        <v/>
      </c>
    </row>
    <row r="1829" ht="13.35" customHeight="1" s="162">
      <c r="B1829" s="307" t="n"/>
      <c r="C1829" s="307" t="n"/>
      <c r="E1829" s="307" t="n"/>
      <c r="F1829" s="32" t="n"/>
      <c r="G1829" s="33">
        <f>IF(F1829="", "", H1829/F1829)</f>
        <v/>
      </c>
      <c r="H1829" s="33" t="n"/>
      <c r="I1829" s="33" t="n"/>
      <c r="J1829" s="33">
        <f>IF(I1829="", "", I1829*$F1829)</f>
        <v/>
      </c>
      <c r="K1829" s="33" t="n"/>
      <c r="L1829" s="33">
        <f>IF(K1829="", "", K1829*$F1829)</f>
        <v/>
      </c>
      <c r="M1829" s="30">
        <f>IF(OR(H1829="",H1829=0),"",IF(K1829="",IF(J1829="","",J1829/H1829),L1829/H1829))</f>
        <v/>
      </c>
    </row>
    <row r="1830" ht="13.35" customHeight="1" s="162">
      <c r="B1830" s="307" t="n"/>
      <c r="C1830" s="307" t="n"/>
      <c r="E1830" s="307" t="n"/>
      <c r="F1830" s="32" t="n"/>
      <c r="G1830" s="33">
        <f>IF(F1830="", "", H1830/F1830)</f>
        <v/>
      </c>
      <c r="H1830" s="33" t="n"/>
      <c r="I1830" s="33" t="n"/>
      <c r="J1830" s="33">
        <f>IF(I1830="", "", I1830*$F1830)</f>
        <v/>
      </c>
      <c r="K1830" s="33" t="n"/>
      <c r="L1830" s="33">
        <f>IF(K1830="", "", K1830*$F1830)</f>
        <v/>
      </c>
      <c r="M1830" s="30">
        <f>IF(OR(H1830="",H1830=0),"",IF(K1830="",IF(J1830="","",J1830/H1830),L1830/H1830))</f>
        <v/>
      </c>
    </row>
    <row r="1831" ht="13.35" customHeight="1" s="162">
      <c r="B1831" s="307" t="n"/>
      <c r="C1831" s="307" t="n"/>
      <c r="E1831" s="307" t="n"/>
      <c r="F1831" s="32" t="n"/>
      <c r="G1831" s="33">
        <f>IF(F1831="", "", H1831/F1831)</f>
        <v/>
      </c>
      <c r="H1831" s="33" t="n"/>
      <c r="I1831" s="33" t="n"/>
      <c r="J1831" s="33">
        <f>IF(I1831="", "", I1831*$F1831)</f>
        <v/>
      </c>
      <c r="K1831" s="33" t="n"/>
      <c r="L1831" s="33">
        <f>IF(K1831="", "", K1831*$F1831)</f>
        <v/>
      </c>
      <c r="M1831" s="30">
        <f>IF(OR(H1831="",H1831=0),"",IF(K1831="",IF(J1831="","",J1831/H1831),L1831/H1831))</f>
        <v/>
      </c>
    </row>
    <row r="1832" ht="13.35" customHeight="1" s="162">
      <c r="B1832" s="307" t="n"/>
      <c r="C1832" s="307" t="n"/>
      <c r="E1832" s="307" t="n"/>
      <c r="F1832" s="32" t="n"/>
      <c r="G1832" s="33">
        <f>IF(F1832="", "", H1832/F1832)</f>
        <v/>
      </c>
      <c r="H1832" s="33" t="n"/>
      <c r="I1832" s="33" t="n"/>
      <c r="J1832" s="33">
        <f>IF(I1832="", "", I1832*$F1832)</f>
        <v/>
      </c>
      <c r="K1832" s="33" t="n"/>
      <c r="L1832" s="33">
        <f>IF(K1832="", "", K1832*$F1832)</f>
        <v/>
      </c>
      <c r="M1832" s="30">
        <f>IF(OR(H1832="",H1832=0),"",IF(K1832="",IF(J1832="","",J1832/H1832),L1832/H1832))</f>
        <v/>
      </c>
    </row>
    <row r="1833" ht="13.35" customHeight="1" s="162">
      <c r="B1833" s="307" t="n"/>
      <c r="C1833" s="307" t="n"/>
      <c r="E1833" s="307" t="n"/>
      <c r="F1833" s="32" t="n"/>
      <c r="G1833" s="33">
        <f>IF(F1833="", "", H1833/F1833)</f>
        <v/>
      </c>
      <c r="H1833" s="33" t="n"/>
      <c r="I1833" s="33" t="n"/>
      <c r="J1833" s="33">
        <f>IF(I1833="", "", I1833*$F1833)</f>
        <v/>
      </c>
      <c r="K1833" s="33" t="n"/>
      <c r="L1833" s="33">
        <f>IF(K1833="", "", K1833*$F1833)</f>
        <v/>
      </c>
      <c r="M1833" s="30">
        <f>IF(OR(H1833="",H1833=0),"",IF(K1833="",IF(J1833="","",J1833/H1833),L1833/H1833))</f>
        <v/>
      </c>
    </row>
    <row r="1834" ht="13.35" customHeight="1" s="162">
      <c r="B1834" s="307" t="n"/>
      <c r="C1834" s="307" t="n"/>
      <c r="E1834" s="307" t="n"/>
      <c r="F1834" s="32" t="n"/>
      <c r="G1834" s="33">
        <f>IF(F1834="", "", H1834/F1834)</f>
        <v/>
      </c>
      <c r="H1834" s="33" t="n"/>
      <c r="I1834" s="33" t="n"/>
      <c r="J1834" s="33">
        <f>IF(I1834="", "", I1834*$F1834)</f>
        <v/>
      </c>
      <c r="K1834" s="33" t="n"/>
      <c r="L1834" s="33">
        <f>IF(K1834="", "", K1834*$F1834)</f>
        <v/>
      </c>
      <c r="M1834" s="30">
        <f>IF(OR(H1834="",H1834=0),"",IF(K1834="",IF(J1834="","",J1834/H1834),L1834/H1834))</f>
        <v/>
      </c>
    </row>
    <row r="1835" ht="13.35" customHeight="1" s="162">
      <c r="B1835" s="307" t="n"/>
      <c r="C1835" s="307" t="n"/>
      <c r="E1835" s="307" t="n"/>
      <c r="F1835" s="32" t="n"/>
      <c r="G1835" s="33">
        <f>IF(F1835="", "", H1835/F1835)</f>
        <v/>
      </c>
      <c r="H1835" s="33" t="n"/>
      <c r="I1835" s="33" t="n"/>
      <c r="J1835" s="33">
        <f>IF(I1835="", "", I1835*$F1835)</f>
        <v/>
      </c>
      <c r="K1835" s="33" t="n"/>
      <c r="L1835" s="33">
        <f>IF(K1835="", "", K1835*$F1835)</f>
        <v/>
      </c>
      <c r="M1835" s="30">
        <f>IF(OR(H1835="",H1835=0),"",IF(K1835="",IF(J1835="","",J1835/H1835),L1835/H1835))</f>
        <v/>
      </c>
    </row>
    <row r="1836" ht="13.35" customHeight="1" s="162">
      <c r="B1836" s="307" t="n"/>
      <c r="C1836" s="307" t="n"/>
      <c r="E1836" s="307" t="n"/>
      <c r="F1836" s="32" t="n"/>
      <c r="G1836" s="33">
        <f>IF(F1836="", "", H1836/F1836)</f>
        <v/>
      </c>
      <c r="H1836" s="33" t="n"/>
      <c r="I1836" s="33" t="n"/>
      <c r="J1836" s="33">
        <f>IF(I1836="", "", I1836*$F1836)</f>
        <v/>
      </c>
      <c r="K1836" s="33" t="n"/>
      <c r="L1836" s="33">
        <f>IF(K1836="", "", K1836*$F1836)</f>
        <v/>
      </c>
      <c r="M1836" s="30">
        <f>IF(OR(H1836="",H1836=0),"",IF(K1836="",IF(J1836="","",J1836/H1836),L1836/H1836))</f>
        <v/>
      </c>
    </row>
    <row r="1837" ht="13.35" customHeight="1" s="162">
      <c r="B1837" s="307" t="n"/>
      <c r="C1837" s="307" t="n"/>
      <c r="E1837" s="307" t="n"/>
      <c r="F1837" s="32" t="n"/>
      <c r="G1837" s="33">
        <f>IF(F1837="", "", H1837/F1837)</f>
        <v/>
      </c>
      <c r="H1837" s="33" t="n"/>
      <c r="I1837" s="33" t="n"/>
      <c r="J1837" s="33">
        <f>IF(I1837="", "", I1837*$F1837)</f>
        <v/>
      </c>
      <c r="K1837" s="33" t="n"/>
      <c r="L1837" s="33">
        <f>IF(K1837="", "", K1837*$F1837)</f>
        <v/>
      </c>
      <c r="M1837" s="30">
        <f>IF(OR(H1837="",H1837=0),"",IF(K1837="",IF(J1837="","",J1837/H1837),L1837/H1837))</f>
        <v/>
      </c>
    </row>
    <row r="1838" ht="13.35" customHeight="1" s="162">
      <c r="B1838" s="307" t="n"/>
      <c r="C1838" s="307" t="n"/>
      <c r="E1838" s="307" t="n"/>
      <c r="F1838" s="32" t="n"/>
      <c r="G1838" s="33">
        <f>IF(F1838="", "", H1838/F1838)</f>
        <v/>
      </c>
      <c r="H1838" s="33" t="n"/>
      <c r="I1838" s="33" t="n"/>
      <c r="J1838" s="33">
        <f>IF(I1838="", "", I1838*$F1838)</f>
        <v/>
      </c>
      <c r="K1838" s="33" t="n"/>
      <c r="L1838" s="33">
        <f>IF(K1838="", "", K1838*$F1838)</f>
        <v/>
      </c>
      <c r="M1838" s="30">
        <f>IF(OR(H1838="",H1838=0),"",IF(K1838="",IF(J1838="","",J1838/H1838),L1838/H1838))</f>
        <v/>
      </c>
    </row>
    <row r="1839" ht="13.35" customHeight="1" s="162">
      <c r="B1839" s="307" t="n"/>
      <c r="C1839" s="307" t="n"/>
      <c r="E1839" s="307" t="n"/>
      <c r="F1839" s="32" t="n"/>
      <c r="G1839" s="33">
        <f>IF(F1839="", "", H1839/F1839)</f>
        <v/>
      </c>
      <c r="H1839" s="33" t="n"/>
      <c r="I1839" s="33" t="n"/>
      <c r="J1839" s="33">
        <f>IF(I1839="", "", I1839*$F1839)</f>
        <v/>
      </c>
      <c r="K1839" s="33" t="n"/>
      <c r="L1839" s="33">
        <f>IF(K1839="", "", K1839*$F1839)</f>
        <v/>
      </c>
      <c r="M1839" s="30">
        <f>IF(OR(H1839="",H1839=0),"",IF(K1839="",IF(J1839="","",J1839/H1839),L1839/H1839))</f>
        <v/>
      </c>
    </row>
    <row r="1840" ht="13.35" customHeight="1" s="162">
      <c r="B1840" s="307" t="n"/>
      <c r="C1840" s="307" t="n"/>
      <c r="E1840" s="307" t="n"/>
      <c r="F1840" s="32" t="n"/>
      <c r="G1840" s="33">
        <f>IF(F1840="", "", H1840/F1840)</f>
        <v/>
      </c>
      <c r="H1840" s="33" t="n"/>
      <c r="I1840" s="33" t="n"/>
      <c r="J1840" s="33">
        <f>IF(I1840="", "", I1840*$F1840)</f>
        <v/>
      </c>
      <c r="K1840" s="33" t="n"/>
      <c r="L1840" s="33">
        <f>IF(K1840="", "", K1840*$F1840)</f>
        <v/>
      </c>
      <c r="M1840" s="30">
        <f>IF(OR(H1840="",H1840=0),"",IF(K1840="",IF(J1840="","",J1840/H1840),L1840/H1840))</f>
        <v/>
      </c>
    </row>
    <row r="1841" ht="13.35" customHeight="1" s="162">
      <c r="B1841" s="307" t="n"/>
      <c r="C1841" s="307" t="n"/>
      <c r="E1841" s="307" t="n"/>
      <c r="F1841" s="32" t="n"/>
      <c r="G1841" s="33">
        <f>IF(F1841="", "", H1841/F1841)</f>
        <v/>
      </c>
      <c r="H1841" s="33" t="n"/>
      <c r="I1841" s="33" t="n"/>
      <c r="J1841" s="33">
        <f>IF(I1841="", "", I1841*$F1841)</f>
        <v/>
      </c>
      <c r="K1841" s="33" t="n"/>
      <c r="L1841" s="33">
        <f>IF(K1841="", "", K1841*$F1841)</f>
        <v/>
      </c>
      <c r="M1841" s="30">
        <f>IF(OR(H1841="",H1841=0),"",IF(K1841="",IF(J1841="","",J1841/H1841),L1841/H1841))</f>
        <v/>
      </c>
    </row>
    <row r="1842" ht="13.35" customHeight="1" s="162">
      <c r="B1842" s="307" t="n"/>
      <c r="C1842" s="307" t="n"/>
      <c r="E1842" s="307" t="n"/>
      <c r="F1842" s="32" t="n"/>
      <c r="G1842" s="33">
        <f>IF(F1842="", "", H1842/F1842)</f>
        <v/>
      </c>
      <c r="H1842" s="33" t="n"/>
      <c r="I1842" s="33" t="n"/>
      <c r="J1842" s="33">
        <f>IF(I1842="", "", I1842*$F1842)</f>
        <v/>
      </c>
      <c r="K1842" s="33" t="n"/>
      <c r="L1842" s="33">
        <f>IF(K1842="", "", K1842*$F1842)</f>
        <v/>
      </c>
      <c r="M1842" s="30">
        <f>IF(OR(H1842="",H1842=0),"",IF(K1842="",IF(J1842="","",J1842/H1842),L1842/H1842))</f>
        <v/>
      </c>
    </row>
    <row r="1843" ht="13.35" customHeight="1" s="162">
      <c r="B1843" s="307" t="n"/>
      <c r="C1843" s="307" t="n"/>
      <c r="E1843" s="307" t="n"/>
      <c r="F1843" s="32" t="n"/>
      <c r="G1843" s="33">
        <f>IF(F1843="", "", H1843/F1843)</f>
        <v/>
      </c>
      <c r="H1843" s="33" t="n"/>
      <c r="I1843" s="33" t="n"/>
      <c r="J1843" s="33">
        <f>IF(I1843="", "", I1843*$F1843)</f>
        <v/>
      </c>
      <c r="K1843" s="33" t="n"/>
      <c r="L1843" s="33">
        <f>IF(K1843="", "", K1843*$F1843)</f>
        <v/>
      </c>
      <c r="M1843" s="30">
        <f>IF(OR(H1843="",H1843=0),"",IF(K1843="",IF(J1843="","",J1843/H1843),L1843/H1843))</f>
        <v/>
      </c>
    </row>
    <row r="1844" ht="13.35" customHeight="1" s="162">
      <c r="B1844" s="307" t="n"/>
      <c r="C1844" s="307" t="n"/>
      <c r="E1844" s="307" t="n"/>
      <c r="F1844" s="32" t="n"/>
      <c r="G1844" s="33">
        <f>IF(F1844="", "", H1844/F1844)</f>
        <v/>
      </c>
      <c r="H1844" s="33" t="n"/>
      <c r="I1844" s="33" t="n"/>
      <c r="J1844" s="33">
        <f>IF(I1844="", "", I1844*$F1844)</f>
        <v/>
      </c>
      <c r="K1844" s="33" t="n"/>
      <c r="L1844" s="33">
        <f>IF(K1844="", "", K1844*$F1844)</f>
        <v/>
      </c>
      <c r="M1844" s="30">
        <f>IF(OR(H1844="",H1844=0),"",IF(K1844="",IF(J1844="","",J1844/H1844),L1844/H1844))</f>
        <v/>
      </c>
    </row>
    <row r="1845" ht="13.35" customHeight="1" s="162">
      <c r="B1845" s="307" t="n"/>
      <c r="C1845" s="307" t="n"/>
      <c r="E1845" s="307" t="n"/>
      <c r="F1845" s="32" t="n"/>
      <c r="G1845" s="33">
        <f>IF(F1845="", "", H1845/F1845)</f>
        <v/>
      </c>
      <c r="H1845" s="33" t="n"/>
      <c r="I1845" s="33" t="n"/>
      <c r="J1845" s="33">
        <f>IF(I1845="", "", I1845*$F1845)</f>
        <v/>
      </c>
      <c r="K1845" s="33" t="n"/>
      <c r="L1845" s="33">
        <f>IF(K1845="", "", K1845*$F1845)</f>
        <v/>
      </c>
      <c r="M1845" s="30">
        <f>IF(OR(H1845="",H1845=0),"",IF(K1845="",IF(J1845="","",J1845/H1845),L1845/H1845))</f>
        <v/>
      </c>
    </row>
    <row r="1846" ht="13.35" customHeight="1" s="162">
      <c r="B1846" s="307" t="n"/>
      <c r="C1846" s="307" t="n"/>
      <c r="E1846" s="307" t="n"/>
      <c r="F1846" s="32" t="n"/>
      <c r="G1846" s="33">
        <f>IF(F1846="", "", H1846/F1846)</f>
        <v/>
      </c>
      <c r="H1846" s="33" t="n"/>
      <c r="I1846" s="33" t="n"/>
      <c r="J1846" s="33">
        <f>IF(I1846="", "", I1846*$F1846)</f>
        <v/>
      </c>
      <c r="K1846" s="33" t="n"/>
      <c r="L1846" s="33">
        <f>IF(K1846="", "", K1846*$F1846)</f>
        <v/>
      </c>
      <c r="M1846" s="30">
        <f>IF(OR(H1846="",H1846=0),"",IF(K1846="",IF(J1846="","",J1846/H1846),L1846/H1846))</f>
        <v/>
      </c>
    </row>
    <row r="1847" ht="13.35" customHeight="1" s="162">
      <c r="B1847" s="307" t="n"/>
      <c r="C1847" s="307" t="n"/>
      <c r="E1847" s="307" t="n"/>
      <c r="F1847" s="32" t="n"/>
      <c r="G1847" s="33">
        <f>IF(F1847="", "", H1847/F1847)</f>
        <v/>
      </c>
      <c r="H1847" s="33" t="n"/>
      <c r="I1847" s="33" t="n"/>
      <c r="J1847" s="33">
        <f>IF(I1847="", "", I1847*$F1847)</f>
        <v/>
      </c>
      <c r="K1847" s="33" t="n"/>
      <c r="L1847" s="33">
        <f>IF(K1847="", "", K1847*$F1847)</f>
        <v/>
      </c>
      <c r="M1847" s="30">
        <f>IF(OR(H1847="",H1847=0),"",IF(K1847="",IF(J1847="","",J1847/H1847),L1847/H1847))</f>
        <v/>
      </c>
    </row>
    <row r="1848" ht="13.35" customHeight="1" s="162">
      <c r="B1848" s="307" t="n"/>
      <c r="C1848" s="307" t="n"/>
      <c r="E1848" s="307" t="n"/>
      <c r="F1848" s="32" t="n"/>
      <c r="G1848" s="33">
        <f>IF(F1848="", "", H1848/F1848)</f>
        <v/>
      </c>
      <c r="H1848" s="33" t="n"/>
      <c r="I1848" s="33" t="n"/>
      <c r="J1848" s="33">
        <f>IF(I1848="", "", I1848*$F1848)</f>
        <v/>
      </c>
      <c r="K1848" s="33" t="n"/>
      <c r="L1848" s="33">
        <f>IF(K1848="", "", K1848*$F1848)</f>
        <v/>
      </c>
      <c r="M1848" s="30">
        <f>IF(OR(H1848="",H1848=0),"",IF(K1848="",IF(J1848="","",J1848/H1848),L1848/H1848))</f>
        <v/>
      </c>
    </row>
    <row r="1849" ht="13.35" customHeight="1" s="162">
      <c r="B1849" s="307" t="n"/>
      <c r="C1849" s="307" t="n"/>
      <c r="E1849" s="307" t="n"/>
      <c r="F1849" s="32" t="n"/>
      <c r="G1849" s="33">
        <f>IF(F1849="", "", H1849/F1849)</f>
        <v/>
      </c>
      <c r="H1849" s="33" t="n"/>
      <c r="I1849" s="33" t="n"/>
      <c r="J1849" s="33">
        <f>IF(I1849="", "", I1849*$F1849)</f>
        <v/>
      </c>
      <c r="K1849" s="33" t="n"/>
      <c r="L1849" s="33">
        <f>IF(K1849="", "", K1849*$F1849)</f>
        <v/>
      </c>
      <c r="M1849" s="30">
        <f>IF(OR(H1849="",H1849=0),"",IF(K1849="",IF(J1849="","",J1849/H1849),L1849/H1849))</f>
        <v/>
      </c>
    </row>
    <row r="1850" ht="13.35" customHeight="1" s="162">
      <c r="B1850" s="307" t="n"/>
      <c r="C1850" s="307" t="n"/>
      <c r="E1850" s="307" t="n"/>
      <c r="F1850" s="32" t="n"/>
      <c r="G1850" s="33">
        <f>IF(F1850="", "", H1850/F1850)</f>
        <v/>
      </c>
      <c r="H1850" s="33" t="n"/>
      <c r="I1850" s="33" t="n"/>
      <c r="J1850" s="33">
        <f>IF(I1850="", "", I1850*$F1850)</f>
        <v/>
      </c>
      <c r="K1850" s="33" t="n"/>
      <c r="L1850" s="33">
        <f>IF(K1850="", "", K1850*$F1850)</f>
        <v/>
      </c>
      <c r="M1850" s="30">
        <f>IF(OR(H1850="",H1850=0),"",IF(K1850="",IF(J1850="","",J1850/H1850),L1850/H1850))</f>
        <v/>
      </c>
    </row>
    <row r="1851" ht="13.35" customHeight="1" s="162">
      <c r="B1851" s="307" t="n"/>
      <c r="C1851" s="307" t="n"/>
      <c r="E1851" s="307" t="n"/>
      <c r="F1851" s="32" t="n"/>
      <c r="G1851" s="33">
        <f>IF(F1851="", "", H1851/F1851)</f>
        <v/>
      </c>
      <c r="H1851" s="33" t="n"/>
      <c r="I1851" s="33" t="n"/>
      <c r="J1851" s="33">
        <f>IF(I1851="", "", I1851*$F1851)</f>
        <v/>
      </c>
      <c r="K1851" s="33" t="n"/>
      <c r="L1851" s="33">
        <f>IF(K1851="", "", K1851*$F1851)</f>
        <v/>
      </c>
      <c r="M1851" s="30">
        <f>IF(OR(H1851="",H1851=0),"",IF(K1851="",IF(J1851="","",J1851/H1851),L1851/H1851))</f>
        <v/>
      </c>
    </row>
    <row r="1852" ht="13.35" customHeight="1" s="162">
      <c r="B1852" s="307" t="n"/>
      <c r="C1852" s="307" t="n"/>
      <c r="E1852" s="307" t="n"/>
      <c r="F1852" s="32" t="n"/>
      <c r="G1852" s="33">
        <f>IF(F1852="", "", H1852/F1852)</f>
        <v/>
      </c>
      <c r="H1852" s="33" t="n"/>
      <c r="I1852" s="33" t="n"/>
      <c r="J1852" s="33">
        <f>IF(I1852="", "", I1852*$F1852)</f>
        <v/>
      </c>
      <c r="K1852" s="33" t="n"/>
      <c r="L1852" s="33">
        <f>IF(K1852="", "", K1852*$F1852)</f>
        <v/>
      </c>
      <c r="M1852" s="30">
        <f>IF(OR(H1852="",H1852=0),"",IF(K1852="",IF(J1852="","",J1852/H1852),L1852/H1852))</f>
        <v/>
      </c>
    </row>
    <row r="1853" ht="13.35" customHeight="1" s="162">
      <c r="B1853" s="307" t="n"/>
      <c r="C1853" s="307" t="n"/>
      <c r="E1853" s="307" t="n"/>
      <c r="F1853" s="32" t="n"/>
      <c r="G1853" s="33">
        <f>IF(F1853="", "", H1853/F1853)</f>
        <v/>
      </c>
      <c r="H1853" s="33" t="n"/>
      <c r="I1853" s="33" t="n"/>
      <c r="J1853" s="33">
        <f>IF(I1853="", "", I1853*$F1853)</f>
        <v/>
      </c>
      <c r="K1853" s="33" t="n"/>
      <c r="L1853" s="33">
        <f>IF(K1853="", "", K1853*$F1853)</f>
        <v/>
      </c>
      <c r="M1853" s="30">
        <f>IF(OR(H1853="",H1853=0),"",IF(K1853="",IF(J1853="","",J1853/H1853),L1853/H1853))</f>
        <v/>
      </c>
    </row>
    <row r="1854" ht="13.35" customHeight="1" s="162">
      <c r="B1854" s="307" t="n"/>
      <c r="C1854" s="307" t="n"/>
      <c r="E1854" s="307" t="n"/>
      <c r="F1854" s="32" t="n"/>
      <c r="G1854" s="33">
        <f>IF(F1854="", "", H1854/F1854)</f>
        <v/>
      </c>
      <c r="H1854" s="33" t="n"/>
      <c r="I1854" s="33" t="n"/>
      <c r="J1854" s="33">
        <f>IF(I1854="", "", I1854*$F1854)</f>
        <v/>
      </c>
      <c r="K1854" s="33" t="n"/>
      <c r="L1854" s="33">
        <f>IF(K1854="", "", K1854*$F1854)</f>
        <v/>
      </c>
      <c r="M1854" s="30">
        <f>IF(OR(H1854="",H1854=0),"",IF(K1854="",IF(J1854="","",J1854/H1854),L1854/H1854))</f>
        <v/>
      </c>
    </row>
    <row r="1855" ht="13.35" customHeight="1" s="162">
      <c r="B1855" s="307" t="n"/>
      <c r="C1855" s="307" t="n"/>
      <c r="E1855" s="307" t="n"/>
      <c r="F1855" s="32" t="n"/>
      <c r="G1855" s="33">
        <f>IF(F1855="", "", H1855/F1855)</f>
        <v/>
      </c>
      <c r="H1855" s="33" t="n"/>
      <c r="I1855" s="33" t="n"/>
      <c r="J1855" s="33">
        <f>IF(I1855="", "", I1855*$F1855)</f>
        <v/>
      </c>
      <c r="K1855" s="33" t="n"/>
      <c r="L1855" s="33">
        <f>IF(K1855="", "", K1855*$F1855)</f>
        <v/>
      </c>
      <c r="M1855" s="30">
        <f>IF(OR(H1855="",H1855=0),"",IF(K1855="",IF(J1855="","",J1855/H1855),L1855/H1855))</f>
        <v/>
      </c>
    </row>
    <row r="1856" ht="13.35" customHeight="1" s="162">
      <c r="B1856" s="307" t="n"/>
      <c r="C1856" s="307" t="n"/>
      <c r="E1856" s="307" t="n"/>
      <c r="F1856" s="32" t="n"/>
      <c r="G1856" s="33">
        <f>IF(F1856="", "", H1856/F1856)</f>
        <v/>
      </c>
      <c r="H1856" s="33" t="n"/>
      <c r="I1856" s="33" t="n"/>
      <c r="J1856" s="33">
        <f>IF(I1856="", "", I1856*$F1856)</f>
        <v/>
      </c>
      <c r="K1856" s="33" t="n"/>
      <c r="L1856" s="33">
        <f>IF(K1856="", "", K1856*$F1856)</f>
        <v/>
      </c>
      <c r="M1856" s="30">
        <f>IF(OR(H1856="",H1856=0),"",IF(K1856="",IF(J1856="","",J1856/H1856),L1856/H1856))</f>
        <v/>
      </c>
    </row>
    <row r="1857" ht="13.35" customHeight="1" s="162">
      <c r="B1857" s="307" t="n"/>
      <c r="C1857" s="307" t="n"/>
      <c r="E1857" s="307" t="n"/>
      <c r="F1857" s="32" t="n"/>
      <c r="G1857" s="33">
        <f>IF(F1857="", "", H1857/F1857)</f>
        <v/>
      </c>
      <c r="H1857" s="33" t="n"/>
      <c r="I1857" s="33" t="n"/>
      <c r="J1857" s="33">
        <f>IF(I1857="", "", I1857*$F1857)</f>
        <v/>
      </c>
      <c r="K1857" s="33" t="n"/>
      <c r="L1857" s="33">
        <f>IF(K1857="", "", K1857*$F1857)</f>
        <v/>
      </c>
      <c r="M1857" s="30">
        <f>IF(OR(H1857="",H1857=0),"",IF(K1857="",IF(J1857="","",J1857/H1857),L1857/H1857))</f>
        <v/>
      </c>
    </row>
    <row r="1858" ht="13.35" customHeight="1" s="162">
      <c r="B1858" s="307" t="n"/>
      <c r="C1858" s="307" t="n"/>
      <c r="E1858" s="307" t="n"/>
      <c r="F1858" s="32" t="n"/>
      <c r="G1858" s="33">
        <f>IF(F1858="", "", H1858/F1858)</f>
        <v/>
      </c>
      <c r="H1858" s="33" t="n"/>
      <c r="I1858" s="33" t="n"/>
      <c r="J1858" s="33">
        <f>IF(I1858="", "", I1858*$F1858)</f>
        <v/>
      </c>
      <c r="K1858" s="33" t="n"/>
      <c r="L1858" s="33">
        <f>IF(K1858="", "", K1858*$F1858)</f>
        <v/>
      </c>
      <c r="M1858" s="30">
        <f>IF(OR(H1858="",H1858=0),"",IF(K1858="",IF(J1858="","",J1858/H1858),L1858/H1858))</f>
        <v/>
      </c>
    </row>
    <row r="1859" ht="13.35" customHeight="1" s="162">
      <c r="B1859" s="307" t="n"/>
      <c r="C1859" s="307" t="n"/>
      <c r="E1859" s="307" t="n"/>
      <c r="F1859" s="32" t="n"/>
      <c r="G1859" s="33">
        <f>IF(F1859="", "", H1859/F1859)</f>
        <v/>
      </c>
      <c r="H1859" s="33" t="n"/>
      <c r="I1859" s="33" t="n"/>
      <c r="J1859" s="33">
        <f>IF(I1859="", "", I1859*$F1859)</f>
        <v/>
      </c>
      <c r="K1859" s="33" t="n"/>
      <c r="L1859" s="33">
        <f>IF(K1859="", "", K1859*$F1859)</f>
        <v/>
      </c>
      <c r="M1859" s="30">
        <f>IF(OR(H1859="",H1859=0),"",IF(K1859="",IF(J1859="","",J1859/H1859),L1859/H1859))</f>
        <v/>
      </c>
    </row>
    <row r="1860" ht="13.35" customHeight="1" s="162">
      <c r="B1860" s="307" t="n"/>
      <c r="C1860" s="307" t="n"/>
      <c r="E1860" s="307" t="n"/>
      <c r="F1860" s="32" t="n"/>
      <c r="G1860" s="33">
        <f>IF(F1860="", "", H1860/F1860)</f>
        <v/>
      </c>
      <c r="H1860" s="33" t="n"/>
      <c r="I1860" s="33" t="n"/>
      <c r="J1860" s="33">
        <f>IF(I1860="", "", I1860*$F1860)</f>
        <v/>
      </c>
      <c r="K1860" s="33" t="n"/>
      <c r="L1860" s="33">
        <f>IF(K1860="", "", K1860*$F1860)</f>
        <v/>
      </c>
      <c r="M1860" s="30">
        <f>IF(OR(H1860="",H1860=0),"",IF(K1860="",IF(J1860="","",J1860/H1860),L1860/H1860))</f>
        <v/>
      </c>
    </row>
    <row r="1861" ht="13.35" customHeight="1" s="162">
      <c r="B1861" s="307" t="n"/>
      <c r="C1861" s="307" t="n"/>
      <c r="E1861" s="307" t="n"/>
      <c r="F1861" s="32" t="n"/>
      <c r="G1861" s="33">
        <f>IF(F1861="", "", H1861/F1861)</f>
        <v/>
      </c>
      <c r="H1861" s="33" t="n"/>
      <c r="I1861" s="33" t="n"/>
      <c r="J1861" s="33">
        <f>IF(I1861="", "", I1861*$F1861)</f>
        <v/>
      </c>
      <c r="K1861" s="33" t="n"/>
      <c r="L1861" s="33">
        <f>IF(K1861="", "", K1861*$F1861)</f>
        <v/>
      </c>
      <c r="M1861" s="30">
        <f>IF(OR(H1861="",H1861=0),"",IF(K1861="",IF(J1861="","",J1861/H1861),L1861/H1861))</f>
        <v/>
      </c>
    </row>
    <row r="1862" ht="13.35" customHeight="1" s="162">
      <c r="B1862" s="42" t="n"/>
      <c r="C1862" s="231" t="inlineStr">
        <is>
          <t>Subtotal (this page)</t>
        </is>
      </c>
      <c r="D1862" s="159" t="n"/>
      <c r="E1862" s="42" t="n"/>
      <c r="F1862" s="42" t="n"/>
      <c r="G1862" s="43" t="n"/>
      <c r="H1862" s="43">
        <f>IF(SUM(H1828:H1861)=0,"",SUM(H1828:H1861))</f>
        <v/>
      </c>
      <c r="I1862" s="43" t="n"/>
      <c r="J1862" s="43">
        <f>IF(SUM(J1828:J1861)=0,"",SUM(J1828:J1861))</f>
        <v/>
      </c>
      <c r="K1862" s="43" t="n"/>
      <c r="L1862" s="43">
        <f>IF(SUM(L1828:L1861)=0,"",SUM(L1828:L1861))</f>
        <v/>
      </c>
      <c r="M1862" s="35">
        <f>IF(OR(H1862="",H1862=0),"",IF(L1862="",IF(J1862="","",J1862/H1862),L1862/H1862))</f>
        <v/>
      </c>
    </row>
    <row r="1863" ht="13.35" customHeight="1" s="162">
      <c r="B1863" s="188" t="inlineStr">
        <is>
          <t>Return Air Inlets (cont.)</t>
        </is>
      </c>
      <c r="C1863" s="174" t="n"/>
      <c r="D1863" s="174" t="n"/>
      <c r="E1863" s="174" t="n"/>
      <c r="F1863" s="173" t="n"/>
      <c r="G1863" s="233" t="inlineStr">
        <is>
          <t>Design VEL</t>
        </is>
      </c>
      <c r="H1863" s="194" t="inlineStr">
        <is>
          <t>Design CFM</t>
        </is>
      </c>
      <c r="I1863" s="188" t="inlineStr">
        <is>
          <t>Initial</t>
        </is>
      </c>
      <c r="J1863" s="173" t="n"/>
      <c r="K1863" s="188" t="inlineStr">
        <is>
          <t>Final</t>
        </is>
      </c>
      <c r="L1863" s="173" t="n"/>
      <c r="M1863" s="188" t="inlineStr">
        <is>
          <t>%</t>
        </is>
      </c>
    </row>
    <row r="1864" ht="13.35" customHeight="1" s="162">
      <c r="B1864" s="153" t="inlineStr">
        <is>
          <t>No.</t>
        </is>
      </c>
      <c r="C1864" s="188" t="inlineStr">
        <is>
          <t>Area Served</t>
        </is>
      </c>
      <c r="D1864" s="188" t="inlineStr">
        <is>
          <t>Type</t>
        </is>
      </c>
      <c r="E1864" s="188" t="inlineStr">
        <is>
          <t>Size</t>
        </is>
      </c>
      <c r="F1864" s="188" t="inlineStr">
        <is>
          <t>Ak</t>
        </is>
      </c>
      <c r="G1864" s="440" t="n"/>
      <c r="H1864" s="440" t="n"/>
      <c r="I1864" s="188" t="inlineStr">
        <is>
          <t>VEL</t>
        </is>
      </c>
      <c r="J1864" s="188" t="inlineStr">
        <is>
          <t>CFM</t>
        </is>
      </c>
      <c r="K1864" s="188" t="inlineStr">
        <is>
          <t>VEL</t>
        </is>
      </c>
      <c r="L1864" s="188" t="inlineStr">
        <is>
          <t>CFM</t>
        </is>
      </c>
      <c r="M1864" s="440" t="n"/>
    </row>
    <row r="1865" ht="13.35" customHeight="1" s="162">
      <c r="B1865" s="31" t="n"/>
      <c r="C1865" s="31" t="n"/>
      <c r="E1865" s="31" t="n"/>
      <c r="F1865" s="32" t="n"/>
      <c r="G1865" s="33">
        <f>IF(F1865="", "", H1865/F1865)</f>
        <v/>
      </c>
      <c r="H1865" s="33" t="n"/>
      <c r="I1865" s="33" t="n"/>
      <c r="J1865" s="33">
        <f>IF(I1865="", "", I1865*$F1865)</f>
        <v/>
      </c>
      <c r="K1865" s="33" t="n"/>
      <c r="L1865" s="33">
        <f>IF(K1865="", "", K1865*$F1865)</f>
        <v/>
      </c>
      <c r="M1865" s="30">
        <f>IF(OR(H1865="",H1865=0),"",IF(K1865="",IF(J1865="","",J1865/H1865),L1865/H1865))</f>
        <v/>
      </c>
    </row>
    <row r="1866" ht="13.35" customHeight="1" s="162">
      <c r="B1866" s="31" t="n"/>
      <c r="C1866" s="31" t="n"/>
      <c r="E1866" s="31" t="n"/>
      <c r="F1866" s="32" t="n"/>
      <c r="G1866" s="33">
        <f>IF(F1866="", "", H1866/F1866)</f>
        <v/>
      </c>
      <c r="H1866" s="33" t="n"/>
      <c r="I1866" s="33" t="n"/>
      <c r="J1866" s="33">
        <f>IF(I1866="", "", I1866*$F1866)</f>
        <v/>
      </c>
      <c r="K1866" s="33" t="n"/>
      <c r="L1866" s="33">
        <f>IF(K1866="", "", K1866*$F1866)</f>
        <v/>
      </c>
      <c r="M1866" s="30">
        <f>IF(OR(H1866="",H1866=0),"",IF(K1866="",IF(J1866="","",J1866/H1866),L1866/H1866))</f>
        <v/>
      </c>
    </row>
    <row r="1867" ht="13.35" customHeight="1" s="162">
      <c r="B1867" s="31" t="n"/>
      <c r="C1867" s="31" t="n"/>
      <c r="E1867" s="31" t="n"/>
      <c r="F1867" s="32" t="n"/>
      <c r="G1867" s="33">
        <f>IF(F1867="", "", H1867/F1867)</f>
        <v/>
      </c>
      <c r="H1867" s="33" t="n"/>
      <c r="I1867" s="33" t="n"/>
      <c r="J1867" s="33">
        <f>IF(I1867="", "", I1867*$F1867)</f>
        <v/>
      </c>
      <c r="K1867" s="33" t="n"/>
      <c r="L1867" s="33">
        <f>IF(K1867="", "", K1867*$F1867)</f>
        <v/>
      </c>
      <c r="M1867" s="30">
        <f>IF(OR(H1867="",H1867=0),"",IF(K1867="",IF(J1867="","",J1867/H1867),L1867/H1867))</f>
        <v/>
      </c>
    </row>
    <row r="1868" ht="13.35" customHeight="1" s="162">
      <c r="B1868" s="31" t="n"/>
      <c r="C1868" s="31" t="n"/>
      <c r="E1868" s="31" t="n"/>
      <c r="F1868" s="32" t="n"/>
      <c r="G1868" s="33">
        <f>IF(F1868="", "", H1868/F1868)</f>
        <v/>
      </c>
      <c r="H1868" s="33" t="n"/>
      <c r="I1868" s="33" t="n"/>
      <c r="J1868" s="33">
        <f>IF(I1868="", "", I1868*$F1868)</f>
        <v/>
      </c>
      <c r="K1868" s="33" t="n"/>
      <c r="L1868" s="33">
        <f>IF(K1868="", "", K1868*$F1868)</f>
        <v/>
      </c>
      <c r="M1868" s="30">
        <f>IF(OR(H1868="",H1868=0),"",IF(K1868="",IF(J1868="","",J1868/H1868),L1868/H1868))</f>
        <v/>
      </c>
    </row>
    <row r="1869" ht="13.35" customHeight="1" s="162">
      <c r="B1869" s="42" t="n"/>
      <c r="C1869" s="231" t="inlineStr">
        <is>
          <t>Subtotal (this page)</t>
        </is>
      </c>
      <c r="D1869" s="159" t="n"/>
      <c r="E1869" s="42" t="n"/>
      <c r="F1869" s="42" t="n"/>
      <c r="G1869" s="43" t="n"/>
      <c r="H1869" s="43">
        <f>IF(SUM(H1865:H1868)=0,"",SUM(H1865:H1868))</f>
        <v/>
      </c>
      <c r="I1869" s="42" t="n"/>
      <c r="J1869" s="43">
        <f>IF(SUM(J1865:J1868)=0,"",SUM(J1865:J1868))</f>
        <v/>
      </c>
      <c r="K1869" s="42" t="n"/>
      <c r="L1869" s="43">
        <f>IF(SUM(L1865:L1868)=0,"",SUM(L1865:L1868))</f>
        <v/>
      </c>
      <c r="M1869" s="35">
        <f>IF(OR(H1869="",H1869=0),"",IF(L1869="",IF(J1869="","",J1869/H1869),L1869/H1869))</f>
        <v/>
      </c>
    </row>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Entry}'!B25="","",'{Equipment Data Entry}'!B25)</f>
        <v/>
      </c>
      <c r="E1876" s="418" t="n"/>
      <c r="F1876" s="403" t="n"/>
      <c r="G1876" s="200" t="inlineStr">
        <is>
          <t>Service</t>
        </is>
      </c>
      <c r="H1876" s="403" t="n"/>
      <c r="I1876" s="210">
        <f>IF('{Equipment Data Entry}'!C25="","",'{Equipment Data Entry}'!C25)</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25" t="inlineStr">
        <is>
          <t>Drive Type:</t>
        </is>
      </c>
      <c r="D1878" s="426" t="n"/>
      <c r="E1878" s="425" t="inlineStr">
        <is>
          <t>Rotation – Design:</t>
        </is>
      </c>
      <c r="G1878" s="426" t="n"/>
      <c r="I1878" s="425" t="inlineStr">
        <is>
          <t>Actual:</t>
        </is>
      </c>
      <c r="J1878" s="426" t="n"/>
      <c r="K1878" s="425" t="inlineStr">
        <is>
          <t>Shv Bore M/F:</t>
        </is>
      </c>
      <c r="M1878" s="426"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1" t="n"/>
      <c r="M1879" s="283" t="n"/>
    </row>
    <row r="1880" ht="13.35" customHeight="1" s="162">
      <c r="B1880" s="199" t="inlineStr">
        <is>
          <t>Manufacturer</t>
        </is>
      </c>
      <c r="C1880" s="401" t="n"/>
      <c r="D1880" s="204">
        <f>IF('{Equipment Data Entry}'!E25="","",'{Equipment Data Entry}'!E25)</f>
        <v/>
      </c>
      <c r="E1880" s="400" t="n"/>
      <c r="F1880" s="400" t="n"/>
      <c r="G1880" s="401" t="n"/>
      <c r="I1880" s="199" t="inlineStr">
        <is>
          <t>Design Criteria</t>
        </is>
      </c>
      <c r="J1880" s="401" t="n"/>
      <c r="K1880" s="199" t="inlineStr">
        <is>
          <t>Design</t>
        </is>
      </c>
      <c r="L1880" s="199" t="inlineStr">
        <is>
          <t>Actual</t>
        </is>
      </c>
    </row>
    <row r="1881" ht="13.35" customHeight="1" s="162">
      <c r="B1881" s="199" t="inlineStr">
        <is>
          <t>Model Number</t>
        </is>
      </c>
      <c r="C1881" s="401" t="n"/>
      <c r="D1881" s="204">
        <f>IF('{Equipment Data Entry}'!F25="","",'{Equipment Data Entry}'!F25)</f>
        <v/>
      </c>
      <c r="E1881" s="400" t="n"/>
      <c r="F1881" s="400" t="n"/>
      <c r="G1881" s="401" t="n"/>
      <c r="I1881" s="199" t="inlineStr">
        <is>
          <t>Total Airflow</t>
        </is>
      </c>
      <c r="J1881" s="401" t="n"/>
      <c r="K1881" s="24">
        <f>H1915</f>
        <v/>
      </c>
      <c r="L1881" s="24">
        <f>L1915</f>
        <v/>
      </c>
      <c r="M1881" s="22">
        <f>IF(OR(L1881="",K1881="",K1881=0),"",L1881/K1881)</f>
        <v/>
      </c>
    </row>
    <row r="1882" ht="13.35" customHeight="1" s="162">
      <c r="B1882" s="199" t="inlineStr">
        <is>
          <t>Serial Number</t>
        </is>
      </c>
      <c r="C1882" s="401" t="n"/>
      <c r="D1882" s="204" t="n"/>
      <c r="E1882" s="400" t="n"/>
      <c r="F1882" s="400" t="n"/>
      <c r="G1882" s="401" t="n"/>
      <c r="I1882" s="199" t="inlineStr">
        <is>
          <t>Outside Airflow</t>
        </is>
      </c>
      <c r="J1882" s="401" t="n"/>
      <c r="K1882" s="24">
        <f>IF(N(H1923)=0,"",H1923)</f>
        <v/>
      </c>
      <c r="L1882" s="24">
        <f>L1923</f>
        <v/>
      </c>
      <c r="M1882" s="22">
        <f>IF(OR(L1882="",K1882="",K1882=0),"",L1882/K1882)</f>
        <v/>
      </c>
    </row>
    <row r="1883" ht="13.35" customHeight="1" s="162">
      <c r="B1883" s="199" t="inlineStr">
        <is>
          <t>Area Served</t>
        </is>
      </c>
      <c r="C1883" s="401" t="n"/>
      <c r="D1883" s="204">
        <f>I1876</f>
        <v/>
      </c>
      <c r="E1883" s="400" t="n"/>
      <c r="F1883" s="400" t="n"/>
      <c r="G1883" s="401" t="n"/>
      <c r="I1883" s="199" t="inlineStr">
        <is>
          <t>Return Airflow</t>
        </is>
      </c>
      <c r="J1883" s="401" t="n"/>
      <c r="K1883" s="24">
        <f>IF(K1881="","",K1881-N(K1882))</f>
        <v/>
      </c>
      <c r="L1883" s="24">
        <f>IF(L1881="","",L1881-N(L1882))</f>
        <v/>
      </c>
    </row>
    <row r="1884" ht="13.35" customHeight="1" s="162">
      <c r="B1884" s="199" t="inlineStr">
        <is>
          <t>Location</t>
        </is>
      </c>
      <c r="C1884" s="401" t="n"/>
      <c r="D1884" s="204">
        <f>IF('{Equipment Data Entry}'!D25="","",'{Equipment Data Entry}'!D25)</f>
        <v/>
      </c>
      <c r="E1884" s="400" t="n"/>
      <c r="F1884" s="400" t="n"/>
      <c r="G1884" s="401" t="n"/>
      <c r="I1884" s="199" t="inlineStr">
        <is>
          <t>Unit ESP</t>
        </is>
      </c>
      <c r="J1884" s="401" t="n"/>
      <c r="K1884" s="71">
        <f>IF('{Equipment Data Entry}'!H25="","",'{Equipment Data Entry}'!H25)</f>
        <v/>
      </c>
      <c r="L1884" s="29">
        <f>F1897</f>
        <v/>
      </c>
    </row>
    <row r="1885" ht="13.35" customHeight="1" s="162">
      <c r="I1885" s="199" t="inlineStr">
        <is>
          <t>Fan RPMs</t>
        </is>
      </c>
      <c r="J1885" s="401" t="n"/>
      <c r="K1885" s="24">
        <f>IF('{Equipment Data Entry}'!I25="","",'{Equipment Data Entry}'!I25)</f>
        <v/>
      </c>
      <c r="L1885" s="24">
        <f>IF(L1894="","",L1894)</f>
        <v/>
      </c>
    </row>
    <row r="1886" ht="13.35" customHeight="1" s="162">
      <c r="B1886" s="200" t="inlineStr">
        <is>
          <t>Motor Data</t>
        </is>
      </c>
      <c r="C1886" s="400" t="n"/>
      <c r="D1886" s="400" t="n"/>
      <c r="E1886" s="400" t="n"/>
      <c r="F1886" s="400" t="n"/>
      <c r="G1886" s="401" t="n"/>
      <c r="I1886" s="199" t="inlineStr">
        <is>
          <t>Filter Type/Size/Qty</t>
        </is>
      </c>
      <c r="J1886" s="400" t="n"/>
      <c r="K1886" s="401" t="n"/>
      <c r="L1886" s="24" t="n"/>
      <c r="M1886" s="401" t="n"/>
    </row>
    <row r="1887" ht="13.35" customHeight="1" s="162">
      <c r="B1887" s="199" t="inlineStr">
        <is>
          <t>Manufacturer</t>
        </is>
      </c>
      <c r="C1887" s="401" t="n"/>
      <c r="D1887" s="203" t="n"/>
      <c r="E1887" s="400" t="n"/>
      <c r="F1887" s="400" t="n"/>
      <c r="G1887" s="401" t="n"/>
      <c r="I1887" s="200" t="inlineStr">
        <is>
          <t>Drive Data</t>
        </is>
      </c>
      <c r="J1887" s="400" t="n"/>
      <c r="K1887" s="400" t="n"/>
      <c r="L1887" s="401" t="n"/>
    </row>
    <row r="1888" ht="13.35" customHeight="1" s="162">
      <c r="B1888" s="199" t="inlineStr">
        <is>
          <t>Horsepower</t>
        </is>
      </c>
      <c r="C1888" s="401" t="n"/>
      <c r="D1888" s="28">
        <f>IF('{Equipment Data Entry}'!G25="","",'{Equipment Data Entry}'!G25)</f>
        <v/>
      </c>
      <c r="E1888" s="21" t="inlineStr">
        <is>
          <t>RPM</t>
        </is>
      </c>
      <c r="F1888" s="24" t="n"/>
      <c r="G1888" s="199" t="inlineStr">
        <is>
          <t>SF</t>
        </is>
      </c>
      <c r="I1888" s="199" t="inlineStr">
        <is>
          <t>Motor Shv OD/Bore/PD</t>
        </is>
      </c>
      <c r="J1888" s="400" t="n"/>
      <c r="K1888" s="401" t="n"/>
      <c r="L1888">
        <f>IF('{Equipment Data Entry}'!J25="","",'{Equipment Data Entry}'!J25)</f>
        <v/>
      </c>
    </row>
    <row r="1889" ht="13.35" customHeight="1" s="162">
      <c r="B1889" s="198">
        <f>IF('{Equipment Data Entry}'!N25="","",'{Equipment Data Entry}'!N25)</f>
        <v/>
      </c>
      <c r="C1889" s="198">
        <f>IF('{Equipment Data Entry}'!O25="","",'{Equipment Data Entry}'!O25)</f>
        <v/>
      </c>
      <c r="D1889" s="21" t="inlineStr">
        <is>
          <t>FLA</t>
        </is>
      </c>
      <c r="E1889" s="25" t="n"/>
      <c r="F1889" s="21" t="inlineStr">
        <is>
          <t>Frame</t>
        </is>
      </c>
      <c r="G1889" s="208" t="n"/>
      <c r="I1889" s="199" t="inlineStr">
        <is>
          <t>Fan Sheave OD/Bore</t>
        </is>
      </c>
      <c r="J1889" s="400" t="n"/>
      <c r="K1889" s="401" t="n"/>
      <c r="L1889">
        <f>IF('{Equipment Data Entry}'!K25="","",'{Equipment Data Entry}'!K25)</f>
        <v/>
      </c>
    </row>
    <row r="1890" ht="13.35" customHeight="1" s="162">
      <c r="B1890" s="199" t="inlineStr">
        <is>
          <t>Corrected FLA</t>
        </is>
      </c>
      <c r="C1890" s="401" t="n"/>
      <c r="D1890" s="27">
        <f>IF(OR(E1891="",E1889="",B1889=""),"",B1889/AVERAGE(E1891:G1891)*E1889)</f>
        <v/>
      </c>
      <c r="E1890" s="199" t="inlineStr">
        <is>
          <t>Estimated BHP</t>
        </is>
      </c>
      <c r="F1890" s="401" t="n"/>
      <c r="G1890" s="27">
        <f>IF(OR(COUNT(E1891:G1891)=0,COUNT(E1892:G1892)=0),"",IF(C1889="1-phase", ((0.8*0.9*E1891*E1892)/746), AVERAGE(E1891,F1891,G1891)*AVERAGE(E1892,F1892,G1892)*0.8*0.9*1.732/746))</f>
        <v/>
      </c>
      <c r="I1890" s="199" t="inlineStr">
        <is>
          <t>Belt(s)</t>
        </is>
      </c>
      <c r="J1890" s="208">
        <f>IF('{Equipment Data Entry}'!L25="","",'{Equipment Data Entry}'!L25)</f>
        <v/>
      </c>
      <c r="K1890" s="199" t="inlineStr">
        <is>
          <t>C to C</t>
        </is>
      </c>
      <c r="L1890" s="64">
        <f>IF('{Equipment Data Entry}'!M25="","",'{Equipment Data Entry}'!M25)</f>
        <v/>
      </c>
    </row>
    <row r="1891" ht="13.35" customHeight="1" s="162">
      <c r="B1891" s="199" t="inlineStr">
        <is>
          <t>Measured Voltage</t>
        </is>
      </c>
      <c r="C1891" s="400" t="n"/>
      <c r="D1891" s="401" t="n"/>
      <c r="E1891" s="24" t="n"/>
      <c r="F1891" s="24" t="n"/>
      <c r="G1891" s="24" t="n"/>
      <c r="I1891" s="199" t="inlineStr">
        <is>
          <t>Final Settings</t>
        </is>
      </c>
      <c r="J1891" s="400" t="n"/>
      <c r="K1891" s="401" t="n"/>
      <c r="L1891" s="24" t="n"/>
      <c r="M1891" s="401" t="n"/>
    </row>
    <row r="1892" ht="13.35" customHeight="1" s="162">
      <c r="B1892" s="199" t="inlineStr">
        <is>
          <t>Measured Amperage</t>
        </is>
      </c>
      <c r="C1892" s="400" t="n"/>
      <c r="D1892" s="401" t="n"/>
      <c r="E1892" s="25" t="n"/>
      <c r="F1892" s="25" t="n"/>
      <c r="G1892" s="25" t="n"/>
      <c r="I1892" s="205" t="inlineStr">
        <is>
          <t>RPM Data</t>
        </is>
      </c>
      <c r="J1892" s="401" t="n"/>
      <c r="K1892" s="205" t="inlineStr">
        <is>
          <t>Initial</t>
        </is>
      </c>
      <c r="L1892" s="205" t="inlineStr">
        <is>
          <t>Final</t>
        </is>
      </c>
    </row>
    <row r="1893" ht="13.35" customHeight="1" s="162">
      <c r="I1893" s="199" t="inlineStr">
        <is>
          <t>Motor RPM</t>
        </is>
      </c>
      <c r="J1893" s="401" t="n"/>
      <c r="K1893" s="24" t="n"/>
      <c r="L1893" s="24" t="n"/>
    </row>
    <row r="1894" ht="13.35" customHeight="1" s="162">
      <c r="B1894" s="200" t="inlineStr">
        <is>
          <t xml:space="preserve">Static Pressures Profile </t>
        </is>
      </c>
      <c r="C1894" s="400" t="n"/>
      <c r="D1894" s="400" t="n"/>
      <c r="E1894" s="400" t="n"/>
      <c r="F1894" s="400" t="n"/>
      <c r="G1894" s="401" t="n"/>
      <c r="I1894" s="199" t="inlineStr">
        <is>
          <t>Fan RPM</t>
        </is>
      </c>
      <c r="J1894" s="401" t="n"/>
      <c r="K1894" s="24" t="n"/>
      <c r="L1894" s="24" t="n"/>
    </row>
    <row r="1895" ht="13.35" customHeight="1" s="162">
      <c r="B1895" s="432" t="n"/>
      <c r="C1895" s="401" t="n"/>
      <c r="D1895" s="205" t="inlineStr">
        <is>
          <t>Flt/Coil</t>
        </is>
      </c>
      <c r="E1895" s="205" t="inlineStr">
        <is>
          <t>Fan</t>
        </is>
      </c>
      <c r="F1895" s="432" t="n"/>
      <c r="G1895" s="401" t="n"/>
      <c r="I1895" s="199" t="inlineStr">
        <is>
          <t>VSD Frequency</t>
        </is>
      </c>
      <c r="J1895" s="401" t="n"/>
      <c r="K1895" s="66" t="n"/>
      <c r="L1895" s="66" t="n"/>
    </row>
    <row r="1896" ht="13.35" customHeight="1" s="162">
      <c r="B1896" s="198" t="inlineStr">
        <is>
          <t>Entering</t>
        </is>
      </c>
      <c r="C1896" s="401" t="n"/>
      <c r="D1896" s="19" t="n"/>
      <c r="E1896" s="19" t="n"/>
      <c r="F1896" s="19">
        <f>IF(E1896="","",E1897-N(E1896))</f>
        <v/>
      </c>
      <c r="G1896" s="186" t="inlineStr">
        <is>
          <t>TSP</t>
        </is>
      </c>
      <c r="H1896" s="23" t="n"/>
      <c r="I1896" s="199" t="inlineStr">
        <is>
          <t>OA Damper Position</t>
        </is>
      </c>
      <c r="J1896" s="400" t="n"/>
      <c r="K1896" s="401" t="n"/>
      <c r="L1896" s="56" t="n"/>
    </row>
    <row r="1897" ht="13.35" customHeight="1" s="162">
      <c r="B1897" s="198" t="inlineStr">
        <is>
          <t>Exiting</t>
        </is>
      </c>
      <c r="C1897" s="401" t="n"/>
      <c r="D1897" s="55">
        <f>IF(E1896="", "", E1896)</f>
        <v/>
      </c>
      <c r="E1897" s="19" t="n"/>
      <c r="F1897" s="19">
        <f>IF(E1897="","",E1897-N(D1896))</f>
        <v/>
      </c>
      <c r="G1897" s="186" t="inlineStr">
        <is>
          <t>ESP</t>
        </is>
      </c>
      <c r="H1897" s="23" t="n"/>
    </row>
    <row r="1898" ht="13.35" customHeight="1" s="162">
      <c r="B1898" s="437" t="inlineStr">
        <is>
          <t>Instrument:</t>
        </is>
      </c>
      <c r="C1898" s="13" t="n"/>
      <c r="D1898" s="490" t="n"/>
      <c r="E1898" s="491" t="n"/>
      <c r="F1898" s="491" t="n"/>
      <c r="G1898" s="437" t="inlineStr">
        <is>
          <t>Ak basis / notes:</t>
        </is>
      </c>
      <c r="H1898" s="13" t="n"/>
      <c r="I1898" s="492" t="n"/>
      <c r="J1898" s="491" t="n"/>
      <c r="K1898" s="491" t="n"/>
      <c r="L1898" s="491" t="n"/>
      <c r="M1898" s="491" t="n"/>
    </row>
    <row r="1899" ht="13.35" customHeight="1" s="162">
      <c r="B1899" s="188" t="inlineStr">
        <is>
          <t>Supply Air Diffuser / Outlet Airflow</t>
        </is>
      </c>
      <c r="C1899" s="174" t="n"/>
      <c r="D1899" s="174" t="n"/>
      <c r="E1899" s="174" t="n"/>
      <c r="F1899" s="173" t="n"/>
      <c r="G1899" s="233" t="inlineStr">
        <is>
          <t>Design VEL</t>
        </is>
      </c>
      <c r="H1899" s="194" t="inlineStr">
        <is>
          <t>Design CFM</t>
        </is>
      </c>
      <c r="I1899" s="188" t="inlineStr">
        <is>
          <t>Initial</t>
        </is>
      </c>
      <c r="J1899" s="173" t="n"/>
      <c r="K1899" s="188" t="inlineStr">
        <is>
          <t>Final</t>
        </is>
      </c>
      <c r="L1899" s="173" t="n"/>
      <c r="M1899" s="188" t="inlineStr">
        <is>
          <t>%</t>
        </is>
      </c>
    </row>
    <row r="1900" ht="13.35" customHeight="1" s="162">
      <c r="B1900" s="153" t="inlineStr">
        <is>
          <t>No.</t>
        </is>
      </c>
      <c r="C1900" s="188" t="inlineStr">
        <is>
          <t>Area Served</t>
        </is>
      </c>
      <c r="D1900" s="188" t="inlineStr">
        <is>
          <t>Type</t>
        </is>
      </c>
      <c r="E1900" s="188" t="inlineStr">
        <is>
          <t>Size</t>
        </is>
      </c>
      <c r="F1900" s="188" t="inlineStr">
        <is>
          <t>Ak</t>
        </is>
      </c>
      <c r="G1900" s="440" t="n"/>
      <c r="H1900" s="440" t="n"/>
      <c r="I1900" s="188" t="inlineStr">
        <is>
          <t>VEL</t>
        </is>
      </c>
      <c r="J1900" s="188" t="inlineStr">
        <is>
          <t>CFM</t>
        </is>
      </c>
      <c r="K1900" s="188" t="inlineStr">
        <is>
          <t>VEL</t>
        </is>
      </c>
      <c r="L1900" s="188" t="inlineStr">
        <is>
          <t>CFM</t>
        </is>
      </c>
      <c r="M1900" s="440" t="n"/>
    </row>
    <row r="1901" ht="13.35" customHeight="1" s="162">
      <c r="B1901" s="307" t="n"/>
      <c r="C1901" s="307" t="n"/>
      <c r="E1901" s="307" t="n"/>
      <c r="F1901" s="32" t="n"/>
      <c r="G1901" s="33">
        <f>IF(F1901="", "", H1901/F1901)</f>
        <v/>
      </c>
      <c r="H1901" s="33" t="n"/>
      <c r="I1901" s="33" t="n"/>
      <c r="J1901" s="33">
        <f>IF(I1901="", "", I1901*$F1901)</f>
        <v/>
      </c>
      <c r="K1901" s="33" t="n"/>
      <c r="L1901" s="33">
        <f>IF(K1901="", "", K1901*$F1901)</f>
        <v/>
      </c>
      <c r="M1901" s="30">
        <f>IF(OR(H1901="",H1901=0),"",IF(K1901="",IF(J1901="","",J1901/H1901),L1901/H1901))</f>
        <v/>
      </c>
    </row>
    <row r="1902" ht="13.35" customHeight="1" s="162">
      <c r="B1902" s="307" t="n"/>
      <c r="C1902" s="307" t="n"/>
      <c r="E1902" s="307" t="n"/>
      <c r="F1902" s="32" t="n"/>
      <c r="G1902" s="33">
        <f>IF(F1902="", "", H1902/F1902)</f>
        <v/>
      </c>
      <c r="H1902" s="33" t="n"/>
      <c r="I1902" s="33" t="n"/>
      <c r="J1902" s="33">
        <f>IF(I1902="", "", I1902*$F1902)</f>
        <v/>
      </c>
      <c r="K1902" s="33" t="n"/>
      <c r="L1902" s="33">
        <f>IF(K1902="", "", K1902*$F1902)</f>
        <v/>
      </c>
      <c r="M1902" s="30">
        <f>IF(OR(H1902="",H1902=0),"",IF(K1902="",IF(J1902="","",J1902/H1902),L1902/H1902))</f>
        <v/>
      </c>
    </row>
    <row r="1903" ht="13.35" customHeight="1" s="162">
      <c r="B1903" s="307" t="n"/>
      <c r="C1903" s="307" t="n"/>
      <c r="E1903" s="307" t="n"/>
      <c r="F1903" s="32" t="n"/>
      <c r="G1903" s="33">
        <f>IF(F1903="", "", H1903/F1903)</f>
        <v/>
      </c>
      <c r="H1903" s="33" t="n"/>
      <c r="I1903" s="33" t="n"/>
      <c r="J1903" s="33">
        <f>IF(I1903="", "", I1903*$F1903)</f>
        <v/>
      </c>
      <c r="K1903" s="33" t="n"/>
      <c r="L1903" s="33">
        <f>IF(K1903="", "", K1903*$F1903)</f>
        <v/>
      </c>
      <c r="M1903" s="30">
        <f>IF(OR(H1903="",H1903=0),"",IF(K1903="",IF(J1903="","",J1903/H1903),L1903/H1903))</f>
        <v/>
      </c>
    </row>
    <row r="1904" ht="13.35" customHeight="1" s="162">
      <c r="B1904" s="307" t="n"/>
      <c r="C1904" s="307" t="n"/>
      <c r="E1904" s="307" t="n"/>
      <c r="F1904" s="32" t="n"/>
      <c r="G1904" s="33">
        <f>IF(F1904="", "", H1904/F1904)</f>
        <v/>
      </c>
      <c r="H1904" s="33" t="n"/>
      <c r="I1904" s="33" t="n"/>
      <c r="J1904" s="33">
        <f>IF(I1904="", "", I1904*$F1904)</f>
        <v/>
      </c>
      <c r="K1904" s="33" t="n"/>
      <c r="L1904" s="33">
        <f>IF(K1904="", "", K1904*$F1904)</f>
        <v/>
      </c>
      <c r="M1904" s="30">
        <f>IF(OR(H1904="",H1904=0),"",IF(K1904="",IF(J1904="","",J1904/H1904),L1904/H1904))</f>
        <v/>
      </c>
    </row>
    <row r="1905" ht="13.35" customHeight="1" s="162">
      <c r="B1905" s="307" t="n"/>
      <c r="C1905" s="307" t="n"/>
      <c r="E1905" s="307" t="n"/>
      <c r="F1905" s="32" t="n"/>
      <c r="G1905" s="33">
        <f>IF(F1905="", "", H1905/F1905)</f>
        <v/>
      </c>
      <c r="H1905" s="33" t="n"/>
      <c r="I1905" s="33" t="n"/>
      <c r="J1905" s="33">
        <f>IF(I1905="", "", I1905*$F1905)</f>
        <v/>
      </c>
      <c r="K1905" s="33" t="n"/>
      <c r="L1905" s="33">
        <f>IF(K1905="", "", K1905*$F1905)</f>
        <v/>
      </c>
      <c r="M1905" s="30">
        <f>IF(OR(H1905="",H1905=0),"",IF(K1905="",IF(J1905="","",J1905/H1905),L1905/H1905))</f>
        <v/>
      </c>
    </row>
    <row r="1906" ht="13.35" customHeight="1" s="162">
      <c r="B1906" s="307" t="n"/>
      <c r="C1906" s="307" t="n"/>
      <c r="E1906" s="307" t="n"/>
      <c r="F1906" s="32" t="n"/>
      <c r="G1906" s="33">
        <f>IF(F1906="", "", H1906/F1906)</f>
        <v/>
      </c>
      <c r="H1906" s="33" t="n"/>
      <c r="I1906" s="33" t="n"/>
      <c r="J1906" s="33">
        <f>IF(I1906="", "", I1906*$F1906)</f>
        <v/>
      </c>
      <c r="K1906" s="33" t="n"/>
      <c r="L1906" s="33">
        <f>IF(K1906="", "", K1906*$F1906)</f>
        <v/>
      </c>
      <c r="M1906" s="30">
        <f>IF(OR(H1906="",H1906=0),"",IF(K1906="",IF(J1906="","",J1906/H1906),L1906/H1906))</f>
        <v/>
      </c>
    </row>
    <row r="1907" ht="13.35" customHeight="1" s="162">
      <c r="B1907" s="307" t="n"/>
      <c r="C1907" s="307" t="n"/>
      <c r="E1907" s="307" t="n"/>
      <c r="F1907" s="32" t="n"/>
      <c r="G1907" s="33">
        <f>IF(F1907="", "", H1907/F1907)</f>
        <v/>
      </c>
      <c r="H1907" s="33" t="n"/>
      <c r="I1907" s="33" t="n"/>
      <c r="J1907" s="33">
        <f>IF(I1907="", "", I1907*$F1907)</f>
        <v/>
      </c>
      <c r="K1907" s="33" t="n"/>
      <c r="L1907" s="33">
        <f>IF(K1907="", "", K1907*$F1907)</f>
        <v/>
      </c>
      <c r="M1907" s="30">
        <f>IF(OR(H1907="",H1907=0),"",IF(K1907="",IF(J1907="","",J1907/H1907),L1907/H1907))</f>
        <v/>
      </c>
    </row>
    <row r="1908" ht="13.35" customHeight="1" s="162">
      <c r="B1908" s="307" t="n"/>
      <c r="C1908" s="307" t="n"/>
      <c r="E1908" s="307" t="n"/>
      <c r="F1908" s="32" t="n"/>
      <c r="G1908" s="33">
        <f>IF(F1908="", "", H1908/F1908)</f>
        <v/>
      </c>
      <c r="H1908" s="33" t="n"/>
      <c r="I1908" s="33" t="n"/>
      <c r="J1908" s="33">
        <f>IF(I1908="", "", I1908*$F1908)</f>
        <v/>
      </c>
      <c r="K1908" s="33" t="n"/>
      <c r="L1908" s="33">
        <f>IF(K1908="", "", K1908*$F1908)</f>
        <v/>
      </c>
      <c r="M1908" s="30">
        <f>IF(OR(H1908="",H1908=0),"",IF(K1908="",IF(J1908="","",J1908/H1908),L1908/H1908))</f>
        <v/>
      </c>
    </row>
    <row r="1909" ht="13.35" customHeight="1" s="162">
      <c r="B1909" s="307" t="n"/>
      <c r="C1909" s="307" t="n"/>
      <c r="E1909" s="307" t="n"/>
      <c r="F1909" s="32" t="n"/>
      <c r="G1909" s="33">
        <f>IF(F1909="", "", H1909/F1909)</f>
        <v/>
      </c>
      <c r="H1909" s="33" t="n"/>
      <c r="I1909" s="33" t="n"/>
      <c r="J1909" s="33">
        <f>IF(I1909="", "", I1909*$F1909)</f>
        <v/>
      </c>
      <c r="K1909" s="33" t="n"/>
      <c r="L1909" s="33">
        <f>IF(K1909="", "", K1909*$F1909)</f>
        <v/>
      </c>
      <c r="M1909" s="30">
        <f>IF(OR(H1909="",H1909=0),"",IF(K1909="",IF(J1909="","",J1909/H1909),L1909/H1909))</f>
        <v/>
      </c>
    </row>
    <row r="1910" ht="13.35" customHeight="1" s="162">
      <c r="B1910" s="307" t="n"/>
      <c r="C1910" s="307" t="n"/>
      <c r="E1910" s="307" t="n"/>
      <c r="F1910" s="32" t="n"/>
      <c r="G1910" s="33">
        <f>IF(F1910="", "", H1910/F1910)</f>
        <v/>
      </c>
      <c r="H1910" s="33" t="n"/>
      <c r="I1910" s="33" t="n"/>
      <c r="J1910" s="33">
        <f>IF(I1910="", "", I1910*$F1910)</f>
        <v/>
      </c>
      <c r="K1910" s="33" t="n"/>
      <c r="L1910" s="33">
        <f>IF(K1910="", "", K1910*$F1910)</f>
        <v/>
      </c>
      <c r="M1910" s="30">
        <f>IF(OR(H1910="",H1910=0),"",IF(K1910="",IF(J1910="","",J1910/H1910),L1910/H1910))</f>
        <v/>
      </c>
    </row>
    <row r="1911" ht="13.35" customHeight="1" s="162">
      <c r="B1911" s="307" t="n"/>
      <c r="C1911" s="307" t="n"/>
      <c r="E1911" s="307" t="n"/>
      <c r="F1911" s="32" t="n"/>
      <c r="G1911" s="33">
        <f>IF(F1911="", "", H1911/F1911)</f>
        <v/>
      </c>
      <c r="H1911" s="33" t="n"/>
      <c r="I1911" s="33" t="n"/>
      <c r="J1911" s="33">
        <f>IF(I1911="", "", I1911*$F1911)</f>
        <v/>
      </c>
      <c r="K1911" s="33" t="n"/>
      <c r="L1911" s="33">
        <f>IF(K1911="", "", K1911*$F1911)</f>
        <v/>
      </c>
      <c r="M1911" s="30">
        <f>IF(OR(H1911="",H1911=0),"",IF(K1911="",IF(J1911="","",J1911/H1911),L1911/H1911))</f>
        <v/>
      </c>
    </row>
    <row r="1912" ht="13.35" customHeight="1" s="162">
      <c r="B1912" s="307" t="n"/>
      <c r="C1912" s="307" t="n"/>
      <c r="E1912" s="307" t="n"/>
      <c r="F1912" s="32" t="n"/>
      <c r="G1912" s="33">
        <f>IF(F1912="", "", H1912/F1912)</f>
        <v/>
      </c>
      <c r="H1912" s="33" t="n"/>
      <c r="I1912" s="33" t="n"/>
      <c r="J1912" s="33">
        <f>IF(I1912="", "", I1912*$F1912)</f>
        <v/>
      </c>
      <c r="K1912" s="33" t="n"/>
      <c r="L1912" s="33">
        <f>IF(K1912="", "", K1912*$F1912)</f>
        <v/>
      </c>
      <c r="M1912" s="30">
        <f>IF(OR(H1912="",H1912=0),"",IF(K1912="",IF(J1912="","",J1912/H1912),L1912/H1912))</f>
        <v/>
      </c>
    </row>
    <row r="1913" ht="13.35" customHeight="1" s="162">
      <c r="B1913" s="307" t="n"/>
      <c r="C1913" s="307" t="n"/>
      <c r="E1913" s="307" t="n"/>
      <c r="F1913" s="32" t="n"/>
      <c r="G1913" s="33">
        <f>IF(F1913="", "", H1913/F1913)</f>
        <v/>
      </c>
      <c r="H1913" s="33" t="n"/>
      <c r="I1913" s="33" t="n"/>
      <c r="J1913" s="33">
        <f>IF(I1913="", "", I1913*$F1913)</f>
        <v/>
      </c>
      <c r="K1913" s="33" t="n"/>
      <c r="L1913" s="33">
        <f>IF(K1913="", "", K1913*$F1913)</f>
        <v/>
      </c>
      <c r="M1913" s="30">
        <f>IF(OR(H1913="",H1913=0),"",IF(K1913="",IF(J1913="","",J1913/H1913),L1913/H1913))</f>
        <v/>
      </c>
    </row>
    <row r="1914" ht="13.35" customHeight="1" s="162">
      <c r="B1914" s="307" t="n"/>
      <c r="C1914" s="307" t="n"/>
      <c r="E1914" s="307" t="n"/>
      <c r="F1914" s="32" t="n"/>
      <c r="G1914" s="33">
        <f>IF(F1914="", "", H1914/F1914)</f>
        <v/>
      </c>
      <c r="H1914" s="33" t="n"/>
      <c r="I1914" s="33" t="n"/>
      <c r="J1914" s="33">
        <f>IF(I1914="", "", I1914*$F1914)</f>
        <v/>
      </c>
      <c r="K1914" s="33" t="n"/>
      <c r="L1914" s="33">
        <f>IF(K1914="", "", K1914*$F1914)</f>
        <v/>
      </c>
      <c r="M1914" s="30">
        <f>IF(OR(H1914="",H1914=0),"",IF(K1914="",IF(J1914="","",J1914/H1914),L1914/H1914))</f>
        <v/>
      </c>
    </row>
    <row r="1915" ht="13.35" customHeight="1" s="162">
      <c r="B1915" s="42" t="n"/>
      <c r="C1915" s="231" t="inlineStr">
        <is>
          <t>Total</t>
        </is>
      </c>
      <c r="D1915" s="159" t="n"/>
      <c r="E1915" s="42" t="n"/>
      <c r="F1915" s="42" t="n"/>
      <c r="G1915" s="43" t="n"/>
      <c r="H1915" s="43">
        <f>IF(SUM(H1901:H1914)+SUM(H1932:H1965)=0,"",SUM(H1901:H1914)+SUM(H1932:H1965))</f>
        <v/>
      </c>
      <c r="I1915" s="43" t="n"/>
      <c r="J1915" s="43">
        <f>IF(SUM(J1901:J1914)+SUM(J1932:J1965)=0,"",SUM(J1901:J1914)+SUM(J1932:J1965))</f>
        <v/>
      </c>
      <c r="K1915" s="43" t="n"/>
      <c r="L1915" s="43">
        <f>IF(SUM(L1901:L1914)+SUM(L1932:L1965)=0,"",SUM(L1901:L1914)+SUM(L1932:L1965))</f>
        <v/>
      </c>
      <c r="M1915" s="35">
        <f>IF(OR(H1915="",H1915=0),"",IF(L1915="",IF(J1915="","",J1915/H1915),L1915/H1915))</f>
        <v/>
      </c>
    </row>
    <row r="1916" ht="13.35" customHeight="1" s="162">
      <c r="B1916" s="188" t="inlineStr">
        <is>
          <t>Return Air Register / Inlet Airflow</t>
        </is>
      </c>
      <c r="C1916" s="174" t="n"/>
      <c r="D1916" s="174" t="n"/>
      <c r="E1916" s="174" t="n"/>
      <c r="F1916" s="173" t="n"/>
      <c r="G1916" s="233" t="inlineStr">
        <is>
          <t>Design VEL</t>
        </is>
      </c>
      <c r="H1916" s="194" t="inlineStr">
        <is>
          <t>Design CFM</t>
        </is>
      </c>
      <c r="I1916" s="188" t="inlineStr">
        <is>
          <t>Initial</t>
        </is>
      </c>
      <c r="J1916" s="173" t="n"/>
      <c r="K1916" s="188" t="inlineStr">
        <is>
          <t>Final</t>
        </is>
      </c>
      <c r="L1916" s="173" t="n"/>
      <c r="M1916" s="188" t="inlineStr">
        <is>
          <t>%</t>
        </is>
      </c>
    </row>
    <row r="1917" ht="13.35" customHeight="1" s="162">
      <c r="B1917" s="153" t="inlineStr">
        <is>
          <t>No.</t>
        </is>
      </c>
      <c r="C1917" s="188" t="inlineStr">
        <is>
          <t>Area Served</t>
        </is>
      </c>
      <c r="D1917" s="188" t="inlineStr">
        <is>
          <t>Type</t>
        </is>
      </c>
      <c r="E1917" s="188" t="inlineStr">
        <is>
          <t>Size</t>
        </is>
      </c>
      <c r="F1917" s="188" t="inlineStr">
        <is>
          <t>Ak</t>
        </is>
      </c>
      <c r="G1917" s="440" t="n"/>
      <c r="H1917" s="440" t="n"/>
      <c r="I1917" s="188" t="inlineStr">
        <is>
          <t>VEL</t>
        </is>
      </c>
      <c r="J1917" s="188" t="inlineStr">
        <is>
          <t>CFM</t>
        </is>
      </c>
      <c r="K1917" s="188" t="inlineStr">
        <is>
          <t>VEL</t>
        </is>
      </c>
      <c r="L1917" s="188" t="inlineStr">
        <is>
          <t>CFM</t>
        </is>
      </c>
      <c r="M1917" s="440" t="n"/>
    </row>
    <row r="1918" ht="13.35" customHeight="1" s="162">
      <c r="B1918" s="31" t="n"/>
      <c r="C1918" s="31" t="n"/>
      <c r="E1918" s="31" t="n"/>
      <c r="F1918" s="32" t="n"/>
      <c r="G1918" s="33">
        <f>IF(F1918="", "", H1918/F1918)</f>
        <v/>
      </c>
      <c r="H1918" s="33">
        <f>IF(H1915="","",H1915-N(H1923))</f>
        <v/>
      </c>
      <c r="I1918" s="33" t="n"/>
      <c r="J1918" s="33">
        <f>IF(I1918="", "", I1918*$F1918)</f>
        <v/>
      </c>
      <c r="K1918" s="33" t="n"/>
      <c r="L1918" s="33">
        <f>IF(L1923="","",L1915-N(L1923))</f>
        <v/>
      </c>
      <c r="M1918" s="30">
        <f>IF(OR(H1918="",H1918=0),"",IF(K1918="",IF(J1918="","",J1918/H1918),L1918/H1918))</f>
        <v/>
      </c>
    </row>
    <row r="1919" ht="13.35" customHeight="1" s="162">
      <c r="B1919" s="31" t="n"/>
      <c r="C1919" s="31" t="n"/>
      <c r="E1919" s="31" t="n"/>
      <c r="F1919" s="32" t="n"/>
      <c r="G1919" s="33">
        <f>IF(F1919="", "", H1919/F1919)</f>
        <v/>
      </c>
      <c r="H1919" s="33" t="n"/>
      <c r="I1919" s="33" t="n"/>
      <c r="J1919" s="33">
        <f>IF(I1919="", "", I1919*$F1919)</f>
        <v/>
      </c>
      <c r="K1919" s="33" t="n"/>
      <c r="L1919" s="33">
        <f>IF(K1919="", "", K1919*$F1919)</f>
        <v/>
      </c>
      <c r="M1919" s="30">
        <f>IF(OR(H1919="",H1919=0),"",IF(K1919="",IF(J1919="","",J1919/H1919),L1919/H1919))</f>
        <v/>
      </c>
    </row>
    <row r="1920" ht="13.35" customHeight="1" s="162">
      <c r="B1920" s="42" t="n"/>
      <c r="C1920" s="231" t="inlineStr">
        <is>
          <t>Total</t>
        </is>
      </c>
      <c r="D1920" s="159" t="n"/>
      <c r="E1920" s="42" t="n"/>
      <c r="F1920" s="42" t="n"/>
      <c r="G1920" s="43" t="n"/>
      <c r="H1920" s="43">
        <f>IF(SUM(H1918:H1919)+SUM(H1969:H1972)=0,"",SUM(H1918:H1919)+SUM(H1969:H1972))</f>
        <v/>
      </c>
      <c r="I1920" s="42" t="n"/>
      <c r="J1920" s="43">
        <f>IF(SUM(J1918:J1919)+SUM(J1969:J1972)=0,"",SUM(J1918:J1919)+SUM(J1969:J1972))</f>
        <v/>
      </c>
      <c r="K1920" s="42" t="n"/>
      <c r="L1920" s="43">
        <f>IF(SUM(L1918:L1919)+SUM(L1969:L1972)=0,"",SUM(L1918:L1919)+SUM(L1969:L1972))</f>
        <v/>
      </c>
      <c r="M1920" s="35">
        <f>IF(OR(H1920="",H1920=0),"",IF(L1920="",IF(J1920="","",J1920/H1920),L1920/H1920))</f>
        <v/>
      </c>
    </row>
    <row r="1921" ht="13.35" customHeight="1" s="162">
      <c r="B1921" s="188" t="inlineStr">
        <is>
          <t>Outside Air Inlet / Duct Airflow</t>
        </is>
      </c>
      <c r="C1921" s="174" t="n"/>
      <c r="D1921" s="174" t="n"/>
      <c r="E1921" s="174" t="n"/>
      <c r="F1921" s="173" t="n"/>
      <c r="G1921" s="233" t="inlineStr">
        <is>
          <t>Design VEL</t>
        </is>
      </c>
      <c r="H1921" s="194" t="inlineStr">
        <is>
          <t>Design CFM</t>
        </is>
      </c>
      <c r="I1921" s="188" t="inlineStr">
        <is>
          <t>Initial</t>
        </is>
      </c>
      <c r="J1921" s="173" t="n"/>
      <c r="K1921" s="188" t="inlineStr">
        <is>
          <t>Final</t>
        </is>
      </c>
      <c r="L1921" s="173" t="n"/>
      <c r="M1921" s="188" t="inlineStr">
        <is>
          <t>%</t>
        </is>
      </c>
    </row>
    <row r="1922" ht="13.35" customHeight="1" s="162">
      <c r="B1922" s="153" t="inlineStr">
        <is>
          <t>No.</t>
        </is>
      </c>
      <c r="C1922" s="188" t="inlineStr">
        <is>
          <t>Area Served</t>
        </is>
      </c>
      <c r="D1922" s="188" t="inlineStr">
        <is>
          <t>Type</t>
        </is>
      </c>
      <c r="E1922" s="188" t="inlineStr">
        <is>
          <t>Size</t>
        </is>
      </c>
      <c r="F1922" s="188" t="inlineStr">
        <is>
          <t>Ak</t>
        </is>
      </c>
      <c r="G1922" s="440" t="n"/>
      <c r="H1922" s="440" t="n"/>
      <c r="I1922" s="188" t="inlineStr">
        <is>
          <t>VEL</t>
        </is>
      </c>
      <c r="J1922" s="188" t="inlineStr">
        <is>
          <t>CFM</t>
        </is>
      </c>
      <c r="K1922" s="188" t="inlineStr">
        <is>
          <t>VEL</t>
        </is>
      </c>
      <c r="L1922" s="188" t="inlineStr">
        <is>
          <t>CFM</t>
        </is>
      </c>
      <c r="M1922" s="440" t="n"/>
    </row>
    <row r="1923" ht="13.35" customHeight="1" s="162">
      <c r="B1923" s="31" t="n"/>
      <c r="C1923" s="31" t="n"/>
      <c r="E1923" s="31" t="n"/>
      <c r="F1923" s="32" t="n"/>
      <c r="G1923" s="33">
        <f>IF(F1923="", "", H1923/F1923)</f>
        <v/>
      </c>
      <c r="H1923" s="33" t="n"/>
      <c r="I1923" s="33" t="n"/>
      <c r="J1923" s="33">
        <f>IF(I1923="", "", I1923*$F1923)</f>
        <v/>
      </c>
      <c r="K1923" s="33" t="n"/>
      <c r="L1923" s="33">
        <f>IF(K1923="", "", K1923*$F1923)</f>
        <v/>
      </c>
      <c r="M1923" s="30">
        <f>IF(OR(H1923="",H1923=0),"",IF(K1923="",IF(J1923="","",J1923/H1923),L1923/H1923))</f>
        <v/>
      </c>
    </row>
    <row r="1924" ht="13.35" customHeight="1" s="162">
      <c r="B1924" s="188" t="inlineStr">
        <is>
          <t>Remarks</t>
        </is>
      </c>
      <c r="C1924" s="173" t="n"/>
      <c r="D1924" s="15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Entry}'!B25="","",'{Equipment Data Entry}'!B25)</f>
        <v/>
      </c>
      <c r="E1928" s="418" t="n"/>
      <c r="F1928" s="403" t="n"/>
      <c r="G1928" s="200" t="inlineStr">
        <is>
          <t>Service</t>
        </is>
      </c>
      <c r="H1928" s="403" t="n"/>
      <c r="I1928" s="210">
        <f>IF('{Equipment Data Entry}'!C25="","",'{Equipment Data Entry}'!C25)</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Supply Air Outlets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H1932/F1932)</f>
        <v/>
      </c>
      <c r="H1932" s="33" t="n"/>
      <c r="I1932" s="33" t="n"/>
      <c r="J1932" s="33">
        <f>IF(I1932="", "", I1932*$F1932)</f>
        <v/>
      </c>
      <c r="K1932" s="33" t="n"/>
      <c r="L1932" s="33">
        <f>IF(K1932="", "", K1932*$F1932)</f>
        <v/>
      </c>
      <c r="M1932" s="30">
        <f>IF(OR(H1932="",H1932=0),"",IF(K1932="",IF(J1932="","",J1932/H1932),L1932/H1932))</f>
        <v/>
      </c>
    </row>
    <row r="1933" ht="13.35" customHeight="1" s="162">
      <c r="B1933" s="307" t="n"/>
      <c r="C1933" s="307" t="n"/>
      <c r="E1933" s="307" t="n"/>
      <c r="F1933" s="32" t="n"/>
      <c r="G1933" s="33">
        <f>IF(F1933="", "", H1933/F1933)</f>
        <v/>
      </c>
      <c r="H1933" s="33" t="n"/>
      <c r="I1933" s="33" t="n"/>
      <c r="J1933" s="33">
        <f>IF(I1933="", "", I1933*$F1933)</f>
        <v/>
      </c>
      <c r="K1933" s="33" t="n"/>
      <c r="L1933" s="33">
        <f>IF(K1933="", "", K1933*$F1933)</f>
        <v/>
      </c>
      <c r="M1933" s="30">
        <f>IF(OR(H1933="",H1933=0),"",IF(K1933="",IF(J1933="","",J1933/H1933),L1933/H1933))</f>
        <v/>
      </c>
    </row>
    <row r="1934" ht="13.35" customHeight="1" s="162">
      <c r="B1934" s="307" t="n"/>
      <c r="C1934" s="307" t="n"/>
      <c r="E1934" s="307" t="n"/>
      <c r="F1934" s="32" t="n"/>
      <c r="G1934" s="33">
        <f>IF(F1934="", "", H1934/F1934)</f>
        <v/>
      </c>
      <c r="H1934" s="33" t="n"/>
      <c r="I1934" s="33" t="n"/>
      <c r="J1934" s="33">
        <f>IF(I1934="", "", I1934*$F1934)</f>
        <v/>
      </c>
      <c r="K1934" s="33" t="n"/>
      <c r="L1934" s="33">
        <f>IF(K1934="", "", K1934*$F1934)</f>
        <v/>
      </c>
      <c r="M1934" s="30">
        <f>IF(OR(H1934="",H1934=0),"",IF(K1934="",IF(J1934="","",J1934/H1934),L1934/H1934))</f>
        <v/>
      </c>
    </row>
    <row r="1935" ht="13.35" customHeight="1" s="162">
      <c r="B1935" s="307" t="n"/>
      <c r="C1935" s="307" t="n"/>
      <c r="E1935" s="307" t="n"/>
      <c r="F1935" s="32" t="n"/>
      <c r="G1935" s="33">
        <f>IF(F1935="", "", H1935/F1935)</f>
        <v/>
      </c>
      <c r="H1935" s="33" t="n"/>
      <c r="I1935" s="33" t="n"/>
      <c r="J1935" s="33">
        <f>IF(I1935="", "", I1935*$F1935)</f>
        <v/>
      </c>
      <c r="K1935" s="33" t="n"/>
      <c r="L1935" s="33">
        <f>IF(K1935="", "", K1935*$F1935)</f>
        <v/>
      </c>
      <c r="M1935" s="30">
        <f>IF(OR(H1935="",H1935=0),"",IF(K1935="",IF(J1935="","",J1935/H1935),L1935/H1935))</f>
        <v/>
      </c>
    </row>
    <row r="1936" ht="13.35" customHeight="1" s="162">
      <c r="B1936" s="307" t="n"/>
      <c r="C1936" s="307" t="n"/>
      <c r="E1936" s="307" t="n"/>
      <c r="F1936" s="32" t="n"/>
      <c r="G1936" s="33">
        <f>IF(F1936="", "", H1936/F1936)</f>
        <v/>
      </c>
      <c r="H1936" s="33" t="n"/>
      <c r="I1936" s="33" t="n"/>
      <c r="J1936" s="33">
        <f>IF(I1936="", "", I1936*$F1936)</f>
        <v/>
      </c>
      <c r="K1936" s="33" t="n"/>
      <c r="L1936" s="33">
        <f>IF(K1936="", "", K1936*$F1936)</f>
        <v/>
      </c>
      <c r="M1936" s="30">
        <f>IF(OR(H1936="",H1936=0),"",IF(K1936="",IF(J1936="","",J1936/H1936),L1936/H1936))</f>
        <v/>
      </c>
    </row>
    <row r="1937" ht="13.35" customHeight="1" s="162">
      <c r="B1937" s="307" t="n"/>
      <c r="C1937" s="307" t="n"/>
      <c r="E1937" s="307" t="n"/>
      <c r="F1937" s="32" t="n"/>
      <c r="G1937" s="33">
        <f>IF(F1937="", "", H1937/F1937)</f>
        <v/>
      </c>
      <c r="H1937" s="33" t="n"/>
      <c r="I1937" s="33" t="n"/>
      <c r="J1937" s="33">
        <f>IF(I1937="", "", I1937*$F1937)</f>
        <v/>
      </c>
      <c r="K1937" s="33" t="n"/>
      <c r="L1937" s="33">
        <f>IF(K1937="", "", K1937*$F1937)</f>
        <v/>
      </c>
      <c r="M1937" s="30">
        <f>IF(OR(H1937="",H1937=0),"",IF(K1937="",IF(J1937="","",J1937/H1937),L1937/H1937))</f>
        <v/>
      </c>
    </row>
    <row r="1938" ht="13.35" customHeight="1" s="162">
      <c r="B1938" s="307" t="n"/>
      <c r="C1938" s="307" t="n"/>
      <c r="E1938" s="307" t="n"/>
      <c r="F1938" s="32" t="n"/>
      <c r="G1938" s="33">
        <f>IF(F1938="", "", H1938/F1938)</f>
        <v/>
      </c>
      <c r="H1938" s="33" t="n"/>
      <c r="I1938" s="33" t="n"/>
      <c r="J1938" s="33">
        <f>IF(I1938="", "", I1938*$F1938)</f>
        <v/>
      </c>
      <c r="K1938" s="33" t="n"/>
      <c r="L1938" s="33">
        <f>IF(K1938="", "", K1938*$F1938)</f>
        <v/>
      </c>
      <c r="M1938" s="30">
        <f>IF(OR(H1938="",H1938=0),"",IF(K1938="",IF(J1938="","",J1938/H1938),L1938/H1938))</f>
        <v/>
      </c>
    </row>
    <row r="1939" ht="13.35" customHeight="1" s="162">
      <c r="B1939" s="307" t="n"/>
      <c r="C1939" s="307" t="n"/>
      <c r="E1939" s="307" t="n"/>
      <c r="F1939" s="32" t="n"/>
      <c r="G1939" s="33">
        <f>IF(F1939="", "", H1939/F1939)</f>
        <v/>
      </c>
      <c r="H1939" s="33" t="n"/>
      <c r="I1939" s="33" t="n"/>
      <c r="J1939" s="33">
        <f>IF(I1939="", "", I1939*$F1939)</f>
        <v/>
      </c>
      <c r="K1939" s="33" t="n"/>
      <c r="L1939" s="33">
        <f>IF(K1939="", "", K1939*$F1939)</f>
        <v/>
      </c>
      <c r="M1939" s="30">
        <f>IF(OR(H1939="",H1939=0),"",IF(K1939="",IF(J1939="","",J1939/H1939),L1939/H1939))</f>
        <v/>
      </c>
    </row>
    <row r="1940" ht="13.35" customHeight="1" s="162">
      <c r="B1940" s="307" t="n"/>
      <c r="C1940" s="307" t="n"/>
      <c r="E1940" s="307" t="n"/>
      <c r="F1940" s="32" t="n"/>
      <c r="G1940" s="33">
        <f>IF(F1940="", "", H1940/F1940)</f>
        <v/>
      </c>
      <c r="H1940" s="33" t="n"/>
      <c r="I1940" s="33" t="n"/>
      <c r="J1940" s="33">
        <f>IF(I1940="", "", I1940*$F1940)</f>
        <v/>
      </c>
      <c r="K1940" s="33" t="n"/>
      <c r="L1940" s="33">
        <f>IF(K1940="", "", K1940*$F1940)</f>
        <v/>
      </c>
      <c r="M1940" s="30">
        <f>IF(OR(H1940="",H1940=0),"",IF(K1940="",IF(J1940="","",J1940/H1940),L1940/H1940))</f>
        <v/>
      </c>
    </row>
    <row r="1941" ht="13.35" customHeight="1" s="162">
      <c r="B1941" s="307" t="n"/>
      <c r="C1941" s="307" t="n"/>
      <c r="E1941" s="307" t="n"/>
      <c r="F1941" s="32" t="n"/>
      <c r="G1941" s="33">
        <f>IF(F1941="", "", H1941/F1941)</f>
        <v/>
      </c>
      <c r="H1941" s="33" t="n"/>
      <c r="I1941" s="33" t="n"/>
      <c r="J1941" s="33">
        <f>IF(I1941="", "", I1941*$F1941)</f>
        <v/>
      </c>
      <c r="K1941" s="33" t="n"/>
      <c r="L1941" s="33">
        <f>IF(K1941="", "", K1941*$F1941)</f>
        <v/>
      </c>
      <c r="M1941" s="30">
        <f>IF(OR(H1941="",H1941=0),"",IF(K1941="",IF(J1941="","",J1941/H1941),L1941/H1941))</f>
        <v/>
      </c>
    </row>
    <row r="1942" ht="13.35" customHeight="1" s="162">
      <c r="B1942" s="307" t="n"/>
      <c r="C1942" s="307" t="n"/>
      <c r="E1942" s="307" t="n"/>
      <c r="F1942" s="32" t="n"/>
      <c r="G1942" s="33">
        <f>IF(F1942="", "", H1942/F1942)</f>
        <v/>
      </c>
      <c r="H1942" s="33" t="n"/>
      <c r="I1942" s="33" t="n"/>
      <c r="J1942" s="33">
        <f>IF(I1942="", "", I1942*$F1942)</f>
        <v/>
      </c>
      <c r="K1942" s="33" t="n"/>
      <c r="L1942" s="33">
        <f>IF(K1942="", "", K1942*$F1942)</f>
        <v/>
      </c>
      <c r="M1942" s="30">
        <f>IF(OR(H1942="",H1942=0),"",IF(K1942="",IF(J1942="","",J1942/H1942),L1942/H1942))</f>
        <v/>
      </c>
    </row>
    <row r="1943" ht="13.35" customHeight="1" s="162">
      <c r="B1943" s="307" t="n"/>
      <c r="C1943" s="307" t="n"/>
      <c r="E1943" s="307" t="n"/>
      <c r="F1943" s="32" t="n"/>
      <c r="G1943" s="33">
        <f>IF(F1943="", "", H1943/F1943)</f>
        <v/>
      </c>
      <c r="H1943" s="33" t="n"/>
      <c r="I1943" s="33" t="n"/>
      <c r="J1943" s="33">
        <f>IF(I1943="", "", I1943*$F1943)</f>
        <v/>
      </c>
      <c r="K1943" s="33" t="n"/>
      <c r="L1943" s="33">
        <f>IF(K1943="", "", K1943*$F1943)</f>
        <v/>
      </c>
      <c r="M1943" s="30">
        <f>IF(OR(H1943="",H1943=0),"",IF(K1943="",IF(J1943="","",J1943/H1943),L1943/H1943))</f>
        <v/>
      </c>
    </row>
    <row r="1944" ht="13.35" customHeight="1" s="162">
      <c r="B1944" s="307" t="n"/>
      <c r="C1944" s="307" t="n"/>
      <c r="E1944" s="307" t="n"/>
      <c r="F1944" s="32" t="n"/>
      <c r="G1944" s="33">
        <f>IF(F1944="", "", H1944/F1944)</f>
        <v/>
      </c>
      <c r="H1944" s="33" t="n"/>
      <c r="I1944" s="33" t="n"/>
      <c r="J1944" s="33">
        <f>IF(I1944="", "", I1944*$F1944)</f>
        <v/>
      </c>
      <c r="K1944" s="33" t="n"/>
      <c r="L1944" s="33">
        <f>IF(K1944="", "", K1944*$F1944)</f>
        <v/>
      </c>
      <c r="M1944" s="30">
        <f>IF(OR(H1944="",H1944=0),"",IF(K1944="",IF(J1944="","",J1944/H1944),L1944/H1944))</f>
        <v/>
      </c>
    </row>
    <row r="1945" ht="13.35" customHeight="1" s="162">
      <c r="B1945" s="307" t="n"/>
      <c r="C1945" s="307" t="n"/>
      <c r="E1945" s="307" t="n"/>
      <c r="F1945" s="32" t="n"/>
      <c r="G1945" s="33">
        <f>IF(F1945="", "", H1945/F1945)</f>
        <v/>
      </c>
      <c r="H1945" s="33" t="n"/>
      <c r="I1945" s="33" t="n"/>
      <c r="J1945" s="33">
        <f>IF(I1945="", "", I1945*$F1945)</f>
        <v/>
      </c>
      <c r="K1945" s="33" t="n"/>
      <c r="L1945" s="33">
        <f>IF(K1945="", "", K1945*$F1945)</f>
        <v/>
      </c>
      <c r="M1945" s="30">
        <f>IF(OR(H1945="",H1945=0),"",IF(K1945="",IF(J1945="","",J1945/H1945),L1945/H1945))</f>
        <v/>
      </c>
    </row>
    <row r="1946" ht="13.35" customHeight="1" s="162">
      <c r="B1946" s="307" t="n"/>
      <c r="C1946" s="307" t="n"/>
      <c r="E1946" s="307" t="n"/>
      <c r="F1946" s="32" t="n"/>
      <c r="G1946" s="33">
        <f>IF(F1946="", "", H1946/F1946)</f>
        <v/>
      </c>
      <c r="H1946" s="33" t="n"/>
      <c r="I1946" s="33" t="n"/>
      <c r="J1946" s="33">
        <f>IF(I1946="", "", I1946*$F1946)</f>
        <v/>
      </c>
      <c r="K1946" s="33" t="n"/>
      <c r="L1946" s="33">
        <f>IF(K1946="", "", K1946*$F1946)</f>
        <v/>
      </c>
      <c r="M1946" s="30">
        <f>IF(OR(H1946="",H1946=0),"",IF(K1946="",IF(J1946="","",J1946/H1946),L1946/H1946))</f>
        <v/>
      </c>
    </row>
    <row r="1947" ht="13.35" customHeight="1" s="162">
      <c r="B1947" s="307" t="n"/>
      <c r="C1947" s="307" t="n"/>
      <c r="E1947" s="307" t="n"/>
      <c r="F1947" s="32" t="n"/>
      <c r="G1947" s="33">
        <f>IF(F1947="", "", H1947/F1947)</f>
        <v/>
      </c>
      <c r="H1947" s="33" t="n"/>
      <c r="I1947" s="33" t="n"/>
      <c r="J1947" s="33">
        <f>IF(I1947="", "", I1947*$F1947)</f>
        <v/>
      </c>
      <c r="K1947" s="33" t="n"/>
      <c r="L1947" s="33">
        <f>IF(K1947="", "", K1947*$F1947)</f>
        <v/>
      </c>
      <c r="M1947" s="30">
        <f>IF(OR(H1947="",H1947=0),"",IF(K1947="",IF(J1947="","",J1947/H1947),L1947/H1947))</f>
        <v/>
      </c>
    </row>
    <row r="1948" ht="13.35" customHeight="1" s="162">
      <c r="B1948" s="307" t="n"/>
      <c r="C1948" s="307" t="n"/>
      <c r="E1948" s="307" t="n"/>
      <c r="F1948" s="32" t="n"/>
      <c r="G1948" s="33">
        <f>IF(F1948="", "", H1948/F1948)</f>
        <v/>
      </c>
      <c r="H1948" s="33" t="n"/>
      <c r="I1948" s="33" t="n"/>
      <c r="J1948" s="33">
        <f>IF(I1948="", "", I1948*$F1948)</f>
        <v/>
      </c>
      <c r="K1948" s="33" t="n"/>
      <c r="L1948" s="33">
        <f>IF(K1948="", "", K1948*$F1948)</f>
        <v/>
      </c>
      <c r="M1948" s="30">
        <f>IF(OR(H1948="",H1948=0),"",IF(K1948="",IF(J1948="","",J1948/H1948),L1948/H1948))</f>
        <v/>
      </c>
    </row>
    <row r="1949" ht="13.35" customHeight="1" s="162">
      <c r="B1949" s="307" t="n"/>
      <c r="C1949" s="307" t="n"/>
      <c r="E1949" s="307" t="n"/>
      <c r="F1949" s="32" t="n"/>
      <c r="G1949" s="33">
        <f>IF(F1949="", "", H1949/F1949)</f>
        <v/>
      </c>
      <c r="H1949" s="33" t="n"/>
      <c r="I1949" s="33" t="n"/>
      <c r="J1949" s="33">
        <f>IF(I1949="", "", I1949*$F1949)</f>
        <v/>
      </c>
      <c r="K1949" s="33" t="n"/>
      <c r="L1949" s="33">
        <f>IF(K1949="", "", K1949*$F1949)</f>
        <v/>
      </c>
      <c r="M1949" s="30">
        <f>IF(OR(H1949="",H1949=0),"",IF(K1949="",IF(J1949="","",J1949/H1949),L1949/H1949))</f>
        <v/>
      </c>
    </row>
    <row r="1950" ht="13.35" customHeight="1" s="162">
      <c r="B1950" s="307" t="n"/>
      <c r="C1950" s="307" t="n"/>
      <c r="E1950" s="307" t="n"/>
      <c r="F1950" s="32" t="n"/>
      <c r="G1950" s="33">
        <f>IF(F1950="", "", H1950/F1950)</f>
        <v/>
      </c>
      <c r="H1950" s="33" t="n"/>
      <c r="I1950" s="33" t="n"/>
      <c r="J1950" s="33">
        <f>IF(I1950="", "", I1950*$F1950)</f>
        <v/>
      </c>
      <c r="K1950" s="33" t="n"/>
      <c r="L1950" s="33">
        <f>IF(K1950="", "", K1950*$F1950)</f>
        <v/>
      </c>
      <c r="M1950" s="30">
        <f>IF(OR(H1950="",H1950=0),"",IF(K1950="",IF(J1950="","",J1950/H1950),L1950/H1950))</f>
        <v/>
      </c>
    </row>
    <row r="1951" ht="13.35" customHeight="1" s="162">
      <c r="B1951" s="307" t="n"/>
      <c r="C1951" s="307" t="n"/>
      <c r="E1951" s="307" t="n"/>
      <c r="F1951" s="32" t="n"/>
      <c r="G1951" s="33">
        <f>IF(F1951="", "", H1951/F1951)</f>
        <v/>
      </c>
      <c r="H1951" s="33" t="n"/>
      <c r="I1951" s="33" t="n"/>
      <c r="J1951" s="33">
        <f>IF(I1951="", "", I1951*$F1951)</f>
        <v/>
      </c>
      <c r="K1951" s="33" t="n"/>
      <c r="L1951" s="33">
        <f>IF(K1951="", "", K1951*$F1951)</f>
        <v/>
      </c>
      <c r="M1951" s="30">
        <f>IF(OR(H1951="",H1951=0),"",IF(K1951="",IF(J1951="","",J1951/H1951),L1951/H1951))</f>
        <v/>
      </c>
    </row>
    <row r="1952" ht="13.35" customHeight="1" s="162">
      <c r="B1952" s="307" t="n"/>
      <c r="C1952" s="307" t="n"/>
      <c r="E1952" s="307" t="n"/>
      <c r="F1952" s="32" t="n"/>
      <c r="G1952" s="33">
        <f>IF(F1952="", "", H1952/F1952)</f>
        <v/>
      </c>
      <c r="H1952" s="33" t="n"/>
      <c r="I1952" s="33" t="n"/>
      <c r="J1952" s="33">
        <f>IF(I1952="", "", I1952*$F1952)</f>
        <v/>
      </c>
      <c r="K1952" s="33" t="n"/>
      <c r="L1952" s="33">
        <f>IF(K1952="", "", K1952*$F1952)</f>
        <v/>
      </c>
      <c r="M1952" s="30">
        <f>IF(OR(H1952="",H1952=0),"",IF(K1952="",IF(J1952="","",J1952/H1952),L1952/H1952))</f>
        <v/>
      </c>
    </row>
    <row r="1953" ht="13.35" customHeight="1" s="162">
      <c r="B1953" s="307" t="n"/>
      <c r="C1953" s="307" t="n"/>
      <c r="E1953" s="307" t="n"/>
      <c r="F1953" s="32" t="n"/>
      <c r="G1953" s="33">
        <f>IF(F1953="", "", H1953/F1953)</f>
        <v/>
      </c>
      <c r="H1953" s="33" t="n"/>
      <c r="I1953" s="33" t="n"/>
      <c r="J1953" s="33">
        <f>IF(I1953="", "", I1953*$F1953)</f>
        <v/>
      </c>
      <c r="K1953" s="33" t="n"/>
      <c r="L1953" s="33">
        <f>IF(K1953="", "", K1953*$F1953)</f>
        <v/>
      </c>
      <c r="M1953" s="30">
        <f>IF(OR(H1953="",H1953=0),"",IF(K1953="",IF(J1953="","",J1953/H1953),L1953/H1953))</f>
        <v/>
      </c>
    </row>
    <row r="1954" ht="13.35" customHeight="1" s="162">
      <c r="B1954" s="307" t="n"/>
      <c r="C1954" s="307" t="n"/>
      <c r="E1954" s="307" t="n"/>
      <c r="F1954" s="32" t="n"/>
      <c r="G1954" s="33">
        <f>IF(F1954="", "", H1954/F1954)</f>
        <v/>
      </c>
      <c r="H1954" s="33" t="n"/>
      <c r="I1954" s="33" t="n"/>
      <c r="J1954" s="33">
        <f>IF(I1954="", "", I1954*$F1954)</f>
        <v/>
      </c>
      <c r="K1954" s="33" t="n"/>
      <c r="L1954" s="33">
        <f>IF(K1954="", "", K1954*$F1954)</f>
        <v/>
      </c>
      <c r="M1954" s="30">
        <f>IF(OR(H1954="",H1954=0),"",IF(K1954="",IF(J1954="","",J1954/H1954),L1954/H1954))</f>
        <v/>
      </c>
    </row>
    <row r="1955" ht="13.35" customHeight="1" s="162">
      <c r="B1955" s="307" t="n"/>
      <c r="C1955" s="307" t="n"/>
      <c r="E1955" s="307" t="n"/>
      <c r="F1955" s="32" t="n"/>
      <c r="G1955" s="33">
        <f>IF(F1955="", "", H1955/F1955)</f>
        <v/>
      </c>
      <c r="H1955" s="33" t="n"/>
      <c r="I1955" s="33" t="n"/>
      <c r="J1955" s="33">
        <f>IF(I1955="", "", I1955*$F1955)</f>
        <v/>
      </c>
      <c r="K1955" s="33" t="n"/>
      <c r="L1955" s="33">
        <f>IF(K1955="", "", K1955*$F1955)</f>
        <v/>
      </c>
      <c r="M1955" s="30">
        <f>IF(OR(H1955="",H1955=0),"",IF(K1955="",IF(J1955="","",J1955/H1955),L1955/H1955))</f>
        <v/>
      </c>
    </row>
    <row r="1956" ht="13.35" customHeight="1" s="162">
      <c r="B1956" s="307" t="n"/>
      <c r="C1956" s="307" t="n"/>
      <c r="E1956" s="307" t="n"/>
      <c r="F1956" s="32" t="n"/>
      <c r="G1956" s="33">
        <f>IF(F1956="", "", H1956/F1956)</f>
        <v/>
      </c>
      <c r="H1956" s="33" t="n"/>
      <c r="I1956" s="33" t="n"/>
      <c r="J1956" s="33">
        <f>IF(I1956="", "", I1956*$F1956)</f>
        <v/>
      </c>
      <c r="K1956" s="33" t="n"/>
      <c r="L1956" s="33">
        <f>IF(K1956="", "", K1956*$F1956)</f>
        <v/>
      </c>
      <c r="M1956" s="30">
        <f>IF(OR(H1956="",H1956=0),"",IF(K1956="",IF(J1956="","",J1956/H1956),L1956/H1956))</f>
        <v/>
      </c>
    </row>
    <row r="1957" ht="13.35" customHeight="1" s="162">
      <c r="B1957" s="307" t="n"/>
      <c r="C1957" s="307" t="n"/>
      <c r="E1957" s="307" t="n"/>
      <c r="F1957" s="32" t="n"/>
      <c r="G1957" s="33">
        <f>IF(F1957="", "", H1957/F1957)</f>
        <v/>
      </c>
      <c r="H1957" s="33" t="n"/>
      <c r="I1957" s="33" t="n"/>
      <c r="J1957" s="33">
        <f>IF(I1957="", "", I1957*$F1957)</f>
        <v/>
      </c>
      <c r="K1957" s="33" t="n"/>
      <c r="L1957" s="33">
        <f>IF(K1957="", "", K1957*$F1957)</f>
        <v/>
      </c>
      <c r="M1957" s="30">
        <f>IF(OR(H1957="",H1957=0),"",IF(K1957="",IF(J1957="","",J1957/H1957),L1957/H1957))</f>
        <v/>
      </c>
    </row>
    <row r="1958" ht="13.35" customHeight="1" s="162">
      <c r="B1958" s="307" t="n"/>
      <c r="C1958" s="307" t="n"/>
      <c r="E1958" s="307" t="n"/>
      <c r="F1958" s="32" t="n"/>
      <c r="G1958" s="33">
        <f>IF(F1958="", "", H1958/F1958)</f>
        <v/>
      </c>
      <c r="H1958" s="33" t="n"/>
      <c r="I1958" s="33" t="n"/>
      <c r="J1958" s="33">
        <f>IF(I1958="", "", I1958*$F1958)</f>
        <v/>
      </c>
      <c r="K1958" s="33" t="n"/>
      <c r="L1958" s="33">
        <f>IF(K1958="", "", K1958*$F1958)</f>
        <v/>
      </c>
      <c r="M1958" s="30">
        <f>IF(OR(H1958="",H1958=0),"",IF(K1958="",IF(J1958="","",J1958/H1958),L1958/H1958))</f>
        <v/>
      </c>
    </row>
    <row r="1959" ht="13.35" customHeight="1" s="162">
      <c r="B1959" s="307" t="n"/>
      <c r="C1959" s="307" t="n"/>
      <c r="E1959" s="307" t="n"/>
      <c r="F1959" s="32" t="n"/>
      <c r="G1959" s="33">
        <f>IF(F1959="", "", H1959/F1959)</f>
        <v/>
      </c>
      <c r="H1959" s="33" t="n"/>
      <c r="I1959" s="33" t="n"/>
      <c r="J1959" s="33">
        <f>IF(I1959="", "", I1959*$F1959)</f>
        <v/>
      </c>
      <c r="K1959" s="33" t="n"/>
      <c r="L1959" s="33">
        <f>IF(K1959="", "", K1959*$F1959)</f>
        <v/>
      </c>
      <c r="M1959" s="30">
        <f>IF(OR(H1959="",H1959=0),"",IF(K1959="",IF(J1959="","",J1959/H1959),L1959/H1959))</f>
        <v/>
      </c>
    </row>
    <row r="1960" ht="13.35" customHeight="1" s="162">
      <c r="B1960" s="307" t="n"/>
      <c r="C1960" s="307" t="n"/>
      <c r="E1960" s="307" t="n"/>
      <c r="F1960" s="32" t="n"/>
      <c r="G1960" s="33">
        <f>IF(F1960="", "", H1960/F1960)</f>
        <v/>
      </c>
      <c r="H1960" s="33" t="n"/>
      <c r="I1960" s="33" t="n"/>
      <c r="J1960" s="33">
        <f>IF(I1960="", "", I1960*$F1960)</f>
        <v/>
      </c>
      <c r="K1960" s="33" t="n"/>
      <c r="L1960" s="33">
        <f>IF(K1960="", "", K1960*$F1960)</f>
        <v/>
      </c>
      <c r="M1960" s="30">
        <f>IF(OR(H1960="",H1960=0),"",IF(K1960="",IF(J1960="","",J1960/H1960),L1960/H1960))</f>
        <v/>
      </c>
    </row>
    <row r="1961" ht="13.35" customHeight="1" s="162">
      <c r="B1961" s="307" t="n"/>
      <c r="C1961" s="307" t="n"/>
      <c r="E1961" s="307" t="n"/>
      <c r="F1961" s="32" t="n"/>
      <c r="G1961" s="33">
        <f>IF(F1961="", "", H1961/F1961)</f>
        <v/>
      </c>
      <c r="H1961" s="33" t="n"/>
      <c r="I1961" s="33" t="n"/>
      <c r="J1961" s="33">
        <f>IF(I1961="", "", I1961*$F1961)</f>
        <v/>
      </c>
      <c r="K1961" s="33" t="n"/>
      <c r="L1961" s="33">
        <f>IF(K1961="", "", K1961*$F1961)</f>
        <v/>
      </c>
      <c r="M1961" s="30">
        <f>IF(OR(H1961="",H1961=0),"",IF(K1961="",IF(J1961="","",J1961/H1961),L1961/H1961))</f>
        <v/>
      </c>
    </row>
    <row r="1962" ht="13.35" customHeight="1" s="162">
      <c r="B1962" s="307" t="n"/>
      <c r="C1962" s="307" t="n"/>
      <c r="E1962" s="307" t="n"/>
      <c r="F1962" s="32" t="n"/>
      <c r="G1962" s="33">
        <f>IF(F1962="", "", H1962/F1962)</f>
        <v/>
      </c>
      <c r="H1962" s="33" t="n"/>
      <c r="I1962" s="33" t="n"/>
      <c r="J1962" s="33">
        <f>IF(I1962="", "", I1962*$F1962)</f>
        <v/>
      </c>
      <c r="K1962" s="33" t="n"/>
      <c r="L1962" s="33">
        <f>IF(K1962="", "", K1962*$F1962)</f>
        <v/>
      </c>
      <c r="M1962" s="30">
        <f>IF(OR(H1962="",H1962=0),"",IF(K1962="",IF(J1962="","",J1962/H1962),L1962/H1962))</f>
        <v/>
      </c>
    </row>
    <row r="1963" ht="13.35" customHeight="1" s="162">
      <c r="B1963" s="307" t="n"/>
      <c r="C1963" s="307" t="n"/>
      <c r="E1963" s="307" t="n"/>
      <c r="F1963" s="32" t="n"/>
      <c r="G1963" s="33">
        <f>IF(F1963="", "", H1963/F1963)</f>
        <v/>
      </c>
      <c r="H1963" s="33" t="n"/>
      <c r="I1963" s="33" t="n"/>
      <c r="J1963" s="33">
        <f>IF(I1963="", "", I1963*$F1963)</f>
        <v/>
      </c>
      <c r="K1963" s="33" t="n"/>
      <c r="L1963" s="33">
        <f>IF(K1963="", "", K1963*$F1963)</f>
        <v/>
      </c>
      <c r="M1963" s="30">
        <f>IF(OR(H1963="",H1963=0),"",IF(K1963="",IF(J1963="","",J1963/H1963),L1963/H1963))</f>
        <v/>
      </c>
    </row>
    <row r="1964" ht="13.35" customHeight="1" s="162">
      <c r="B1964" s="307" t="n"/>
      <c r="C1964" s="307" t="n"/>
      <c r="E1964" s="307" t="n"/>
      <c r="F1964" s="32" t="n"/>
      <c r="G1964" s="33">
        <f>IF(F1964="", "", H1964/F1964)</f>
        <v/>
      </c>
      <c r="H1964" s="33" t="n"/>
      <c r="I1964" s="33" t="n"/>
      <c r="J1964" s="33">
        <f>IF(I1964="", "", I1964*$F1964)</f>
        <v/>
      </c>
      <c r="K1964" s="33" t="n"/>
      <c r="L1964" s="33">
        <f>IF(K1964="", "", K1964*$F1964)</f>
        <v/>
      </c>
      <c r="M1964" s="30">
        <f>IF(OR(H1964="",H1964=0),"",IF(K1964="",IF(J1964="","",J1964/H1964),L1964/H1964))</f>
        <v/>
      </c>
    </row>
    <row r="1965" ht="13.35" customHeight="1" s="162">
      <c r="B1965" s="307" t="n"/>
      <c r="C1965" s="307" t="n"/>
      <c r="E1965" s="307" t="n"/>
      <c r="F1965" s="32" t="n"/>
      <c r="G1965" s="33">
        <f>IF(F1965="", "", H1965/F1965)</f>
        <v/>
      </c>
      <c r="H1965" s="33" t="n"/>
      <c r="I1965" s="33" t="n"/>
      <c r="J1965" s="33">
        <f>IF(I1965="", "", I1965*$F1965)</f>
        <v/>
      </c>
      <c r="K1965" s="33" t="n"/>
      <c r="L1965" s="33">
        <f>IF(K1965="", "", K1965*$F1965)</f>
        <v/>
      </c>
      <c r="M1965" s="30">
        <f>IF(OR(H1965="",H1965=0),"",IF(K1965="",IF(J1965="","",J1965/H1965),L1965/H1965))</f>
        <v/>
      </c>
    </row>
    <row r="1966" ht="13.35" customHeight="1" s="162">
      <c r="B1966" s="42" t="n"/>
      <c r="C1966" s="231" t="inlineStr">
        <is>
          <t>Subtotal (this page)</t>
        </is>
      </c>
      <c r="D1966" s="159" t="n"/>
      <c r="E1966" s="42" t="n"/>
      <c r="F1966" s="42" t="n"/>
      <c r="G1966" s="43" t="n"/>
      <c r="H1966" s="43">
        <f>IF(SUM(H1932:H1965)=0,"",SUM(H1932:H1965))</f>
        <v/>
      </c>
      <c r="I1966" s="43" t="n"/>
      <c r="J1966" s="43">
        <f>IF(SUM(J1932:J1965)=0,"",SUM(J1932:J1965))</f>
        <v/>
      </c>
      <c r="K1966" s="43" t="n"/>
      <c r="L1966" s="43">
        <f>IF(SUM(L1932:L1965)=0,"",SUM(L1932:L1965))</f>
        <v/>
      </c>
      <c r="M1966" s="35">
        <f>IF(OR(H1966="",H1966=0),"",IF(L1966="",IF(J1966="","",J1966/H1966),L1966/H1966))</f>
        <v/>
      </c>
    </row>
    <row r="1967" ht="13.35" customHeight="1" s="162">
      <c r="B1967" s="188" t="inlineStr">
        <is>
          <t>Return Air Inlets (cont.)</t>
        </is>
      </c>
      <c r="C1967" s="174" t="n"/>
      <c r="D1967" s="174" t="n"/>
      <c r="E1967" s="174" t="n"/>
      <c r="F1967" s="173" t="n"/>
      <c r="G1967" s="233" t="inlineStr">
        <is>
          <t>Design VEL</t>
        </is>
      </c>
      <c r="H1967" s="194" t="inlineStr">
        <is>
          <t>Design CFM</t>
        </is>
      </c>
      <c r="I1967" s="188" t="inlineStr">
        <is>
          <t>Initial</t>
        </is>
      </c>
      <c r="J1967" s="173" t="n"/>
      <c r="K1967" s="188" t="inlineStr">
        <is>
          <t>Final</t>
        </is>
      </c>
      <c r="L1967" s="173" t="n"/>
      <c r="M1967" s="188" t="inlineStr">
        <is>
          <t>%</t>
        </is>
      </c>
    </row>
    <row r="1968" ht="13.35" customHeight="1" s="162">
      <c r="B1968" s="153" t="inlineStr">
        <is>
          <t>No.</t>
        </is>
      </c>
      <c r="C1968" s="188" t="inlineStr">
        <is>
          <t>Area Served</t>
        </is>
      </c>
      <c r="D1968" s="188" t="inlineStr">
        <is>
          <t>Type</t>
        </is>
      </c>
      <c r="E1968" s="188" t="inlineStr">
        <is>
          <t>Size</t>
        </is>
      </c>
      <c r="F1968" s="188" t="inlineStr">
        <is>
          <t>Ak</t>
        </is>
      </c>
      <c r="G1968" s="440" t="n"/>
      <c r="H1968" s="440" t="n"/>
      <c r="I1968" s="188" t="inlineStr">
        <is>
          <t>VEL</t>
        </is>
      </c>
      <c r="J1968" s="188" t="inlineStr">
        <is>
          <t>CFM</t>
        </is>
      </c>
      <c r="K1968" s="188" t="inlineStr">
        <is>
          <t>VEL</t>
        </is>
      </c>
      <c r="L1968" s="188" t="inlineStr">
        <is>
          <t>CFM</t>
        </is>
      </c>
      <c r="M1968" s="440" t="n"/>
    </row>
    <row r="1969" ht="13.35" customHeight="1" s="162">
      <c r="B1969" s="31" t="n"/>
      <c r="C1969" s="31" t="n"/>
      <c r="E1969" s="31" t="n"/>
      <c r="F1969" s="32" t="n"/>
      <c r="G1969" s="33">
        <f>IF(F1969="", "", H1969/F1969)</f>
        <v/>
      </c>
      <c r="H1969" s="33" t="n"/>
      <c r="I1969" s="33" t="n"/>
      <c r="J1969" s="33">
        <f>IF(I1969="", "", I1969*$F1969)</f>
        <v/>
      </c>
      <c r="K1969" s="33" t="n"/>
      <c r="L1969" s="33">
        <f>IF(K1969="", "", K1969*$F1969)</f>
        <v/>
      </c>
      <c r="M1969" s="30">
        <f>IF(OR(H1969="",H1969=0),"",IF(K1969="",IF(J1969="","",J1969/H1969),L1969/H1969))</f>
        <v/>
      </c>
    </row>
    <row r="1970" ht="13.35" customHeight="1" s="162">
      <c r="B1970" s="31" t="n"/>
      <c r="C1970" s="31" t="n"/>
      <c r="E1970" s="31" t="n"/>
      <c r="F1970" s="32" t="n"/>
      <c r="G1970" s="33">
        <f>IF(F1970="", "", H1970/F1970)</f>
        <v/>
      </c>
      <c r="H1970" s="33" t="n"/>
      <c r="I1970" s="33" t="n"/>
      <c r="J1970" s="33">
        <f>IF(I1970="", "", I1970*$F1970)</f>
        <v/>
      </c>
      <c r="K1970" s="33" t="n"/>
      <c r="L1970" s="33">
        <f>IF(K1970="", "", K1970*$F1970)</f>
        <v/>
      </c>
      <c r="M1970" s="30">
        <f>IF(OR(H1970="",H1970=0),"",IF(K1970="",IF(J1970="","",J1970/H1970),L1970/H1970))</f>
        <v/>
      </c>
    </row>
    <row r="1971" ht="13.35" customHeight="1" s="162">
      <c r="B1971" s="31" t="n"/>
      <c r="C1971" s="31" t="n"/>
      <c r="E1971" s="31" t="n"/>
      <c r="F1971" s="32" t="n"/>
      <c r="G1971" s="33">
        <f>IF(F1971="", "", H1971/F1971)</f>
        <v/>
      </c>
      <c r="H1971" s="33" t="n"/>
      <c r="I1971" s="33" t="n"/>
      <c r="J1971" s="33">
        <f>IF(I1971="", "", I1971*$F1971)</f>
        <v/>
      </c>
      <c r="K1971" s="33" t="n"/>
      <c r="L1971" s="33">
        <f>IF(K1971="", "", K1971*$F1971)</f>
        <v/>
      </c>
      <c r="M1971" s="30">
        <f>IF(OR(H1971="",H1971=0),"",IF(K1971="",IF(J1971="","",J1971/H1971),L1971/H1971))</f>
        <v/>
      </c>
    </row>
    <row r="1972" ht="13.35" customHeight="1" s="162">
      <c r="B1972" s="31" t="n"/>
      <c r="C1972" s="31" t="n"/>
      <c r="E1972" s="31" t="n"/>
      <c r="F1972" s="32" t="n"/>
      <c r="G1972" s="33">
        <f>IF(F1972="", "", H1972/F1972)</f>
        <v/>
      </c>
      <c r="H1972" s="33" t="n"/>
      <c r="I1972" s="33" t="n"/>
      <c r="J1972" s="33">
        <f>IF(I1972="", "", I1972*$F1972)</f>
        <v/>
      </c>
      <c r="K1972" s="33" t="n"/>
      <c r="L1972" s="33">
        <f>IF(K1972="", "", K1972*$F1972)</f>
        <v/>
      </c>
      <c r="M1972" s="30">
        <f>IF(OR(H1972="",H1972=0),"",IF(K1972="",IF(J1972="","",J1972/H1972),L1972/H1972))</f>
        <v/>
      </c>
    </row>
    <row r="1973" ht="13.35" customHeight="1" s="162">
      <c r="B1973" s="42" t="n"/>
      <c r="C1973" s="231" t="inlineStr">
        <is>
          <t>Subtotal (this page)</t>
        </is>
      </c>
      <c r="D1973" s="159" t="n"/>
      <c r="E1973" s="42" t="n"/>
      <c r="F1973" s="42" t="n"/>
      <c r="G1973" s="43" t="n"/>
      <c r="H1973" s="43">
        <f>IF(SUM(H1969:H1972)=0,"",SUM(H1969:H1972))</f>
        <v/>
      </c>
      <c r="I1973" s="42" t="n"/>
      <c r="J1973" s="43">
        <f>IF(SUM(J1969:J1972)=0,"",SUM(J1969:J1972))</f>
        <v/>
      </c>
      <c r="K1973" s="42" t="n"/>
      <c r="L1973" s="43">
        <f>IF(SUM(L1969:L1972)=0,"",SUM(L1969:L1972))</f>
        <v/>
      </c>
      <c r="M1973" s="35">
        <f>IF(OR(H1973="",H1973=0),"",IF(L1973="",IF(J1973="","",J1973/H1973),L1973/H1973))</f>
        <v/>
      </c>
    </row>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Entry}'!B26="","",'{Equipment Data Entry}'!B26)</f>
        <v/>
      </c>
      <c r="E1980" s="418" t="n"/>
      <c r="F1980" s="403" t="n"/>
      <c r="G1980" s="200" t="inlineStr">
        <is>
          <t>Service</t>
        </is>
      </c>
      <c r="H1980" s="403" t="n"/>
      <c r="I1980" s="210">
        <f>IF('{Equipment Data Entry}'!C26="","",'{Equipment Data Entry}'!C26)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25" t="inlineStr">
        <is>
          <t>Drive Type:</t>
        </is>
      </c>
      <c r="D1982" s="426" t="n"/>
      <c r="E1982" s="425" t="inlineStr">
        <is>
          <t>Rotation – Design:</t>
        </is>
      </c>
      <c r="G1982" s="426" t="n"/>
      <c r="I1982" s="425" t="inlineStr">
        <is>
          <t>Actual:</t>
        </is>
      </c>
      <c r="J1982" s="426" t="n"/>
      <c r="K1982" s="425" t="inlineStr">
        <is>
          <t>Shv Bore M/F:</t>
        </is>
      </c>
      <c r="M1982" s="426"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1" t="n"/>
      <c r="M1983" s="283" t="n"/>
    </row>
    <row r="1984" ht="13.35" customHeight="1" s="162">
      <c r="B1984" s="199" t="inlineStr">
        <is>
          <t>Manufacturer</t>
        </is>
      </c>
      <c r="C1984" s="401" t="n"/>
      <c r="D1984" s="204">
        <f>IF('{Equipment Data Entry}'!E26="","",'{Equipment Data Entry}'!E26)</f>
        <v/>
      </c>
      <c r="E1984" s="400" t="n"/>
      <c r="F1984" s="400" t="n"/>
      <c r="G1984" s="401" t="n"/>
      <c r="I1984" s="199" t="inlineStr">
        <is>
          <t>Design Criteria</t>
        </is>
      </c>
      <c r="J1984" s="401" t="n"/>
      <c r="K1984" s="199" t="inlineStr">
        <is>
          <t>Design</t>
        </is>
      </c>
      <c r="L1984" s="199" t="inlineStr">
        <is>
          <t>Actual</t>
        </is>
      </c>
    </row>
    <row r="1985" ht="13.35" customHeight="1" s="162">
      <c r="B1985" s="199" t="inlineStr">
        <is>
          <t>Model Number</t>
        </is>
      </c>
      <c r="C1985" s="401" t="n"/>
      <c r="D1985" s="204">
        <f>IF('{Equipment Data Entry}'!F26="","",'{Equipment Data Entry}'!F26)</f>
        <v/>
      </c>
      <c r="E1985" s="400" t="n"/>
      <c r="F1985" s="400" t="n"/>
      <c r="G1985" s="401" t="n"/>
      <c r="I1985" s="199" t="inlineStr">
        <is>
          <t>Total Airflow</t>
        </is>
      </c>
      <c r="J1985" s="401" t="n"/>
      <c r="K1985" s="24">
        <f>H2019</f>
        <v/>
      </c>
      <c r="L1985" s="24">
        <f>L2019</f>
        <v/>
      </c>
      <c r="M1985" s="22">
        <f>IF(OR(L1985="",K1985="",K1985=0),"",L1985/K1985)</f>
        <v/>
      </c>
    </row>
    <row r="1986" ht="13.35" customHeight="1" s="162">
      <c r="B1986" s="199" t="inlineStr">
        <is>
          <t>Serial Number</t>
        </is>
      </c>
      <c r="C1986" s="401" t="n"/>
      <c r="D1986" s="204" t="n"/>
      <c r="E1986" s="400" t="n"/>
      <c r="F1986" s="400" t="n"/>
      <c r="G1986" s="401" t="n"/>
      <c r="I1986" s="199" t="inlineStr">
        <is>
          <t>Outside Airflow</t>
        </is>
      </c>
      <c r="J1986" s="401" t="n"/>
      <c r="K1986" s="24">
        <f>IF(N(H2027)=0,"",H2027)</f>
        <v/>
      </c>
      <c r="L1986" s="24">
        <f>L2027</f>
        <v/>
      </c>
      <c r="M1986" s="22">
        <f>IF(OR(L1986="",K1986="",K1986=0),"",L1986/K1986)</f>
        <v/>
      </c>
    </row>
    <row r="1987" ht="13.35" customHeight="1" s="162">
      <c r="B1987" s="199" t="inlineStr">
        <is>
          <t>Area Served</t>
        </is>
      </c>
      <c r="C1987" s="401" t="n"/>
      <c r="D1987" s="204">
        <f>I1980</f>
        <v/>
      </c>
      <c r="E1987" s="400" t="n"/>
      <c r="F1987" s="400" t="n"/>
      <c r="G1987" s="401" t="n"/>
      <c r="I1987" s="199" t="inlineStr">
        <is>
          <t>Return Airflow</t>
        </is>
      </c>
      <c r="J1987" s="401" t="n"/>
      <c r="K1987" s="24">
        <f>IF(K1985="","",K1985-N(K1986))</f>
        <v/>
      </c>
      <c r="L1987" s="24">
        <f>IF(L1985="","",L1985-N(L1986))</f>
        <v/>
      </c>
    </row>
    <row r="1988" ht="13.35" customHeight="1" s="162">
      <c r="B1988" s="199" t="inlineStr">
        <is>
          <t>Location</t>
        </is>
      </c>
      <c r="C1988" s="401" t="n"/>
      <c r="D1988" s="204">
        <f>IF('{Equipment Data Entry}'!D26="","",'{Equipment Data Entry}'!D26)</f>
        <v/>
      </c>
      <c r="E1988" s="400" t="n"/>
      <c r="F1988" s="400" t="n"/>
      <c r="G1988" s="401" t="n"/>
      <c r="I1988" s="199" t="inlineStr">
        <is>
          <t>Unit ESP</t>
        </is>
      </c>
      <c r="J1988" s="401" t="n"/>
      <c r="K1988" s="71">
        <f>IF('{Equipment Data Entry}'!H26="","",'{Equipment Data Entry}'!H26)</f>
        <v/>
      </c>
      <c r="L1988" s="29">
        <f>F2001</f>
        <v/>
      </c>
    </row>
    <row r="1989" ht="13.35" customHeight="1" s="162">
      <c r="I1989" s="199" t="inlineStr">
        <is>
          <t>Fan RPMs</t>
        </is>
      </c>
      <c r="J1989" s="401" t="n"/>
      <c r="K1989" s="24">
        <f>IF('{Equipment Data Entry}'!I26="","",'{Equipment Data Entry}'!I26)</f>
        <v/>
      </c>
      <c r="L1989" s="24">
        <f>IF(L1998="","",L1998)</f>
        <v/>
      </c>
    </row>
    <row r="1990" ht="13.35" customHeight="1" s="162">
      <c r="B1990" s="200" t="inlineStr">
        <is>
          <t>Motor Data</t>
        </is>
      </c>
      <c r="C1990" s="400" t="n"/>
      <c r="D1990" s="400" t="n"/>
      <c r="E1990" s="400" t="n"/>
      <c r="F1990" s="400" t="n"/>
      <c r="G1990" s="401" t="n"/>
      <c r="I1990" s="199" t="inlineStr">
        <is>
          <t>Filter Type/Size/Qty</t>
        </is>
      </c>
      <c r="J1990" s="400" t="n"/>
      <c r="K1990" s="401" t="n"/>
      <c r="L1990" s="24" t="n"/>
      <c r="M1990" s="401" t="n"/>
    </row>
    <row r="1991" ht="13.35" customHeight="1" s="162">
      <c r="B1991" s="199" t="inlineStr">
        <is>
          <t>Manufacturer</t>
        </is>
      </c>
      <c r="C1991" s="401" t="n"/>
      <c r="D1991" s="203" t="n"/>
      <c r="E1991" s="400" t="n"/>
      <c r="F1991" s="400" t="n"/>
      <c r="G1991" s="401" t="n"/>
      <c r="I1991" s="200" t="inlineStr">
        <is>
          <t>Drive Data</t>
        </is>
      </c>
      <c r="J1991" s="400" t="n"/>
      <c r="K1991" s="400" t="n"/>
      <c r="L1991" s="401" t="n"/>
    </row>
    <row r="1992" ht="13.35" customHeight="1" s="162">
      <c r="B1992" s="199" t="inlineStr">
        <is>
          <t>Horsepower</t>
        </is>
      </c>
      <c r="C1992" s="401" t="n"/>
      <c r="D1992" s="28">
        <f>IF('{Equipment Data Entry}'!G26="","",'{Equipment Data Entry}'!G26)</f>
        <v/>
      </c>
      <c r="E1992" s="21" t="inlineStr">
        <is>
          <t>RPM</t>
        </is>
      </c>
      <c r="F1992" s="24" t="n"/>
      <c r="G1992" s="199" t="inlineStr">
        <is>
          <t>SF</t>
        </is>
      </c>
      <c r="I1992" s="199" t="inlineStr">
        <is>
          <t>Motor Shv OD/Bore/PD</t>
        </is>
      </c>
      <c r="J1992" s="400" t="n"/>
      <c r="K1992" s="401" t="n"/>
      <c r="L1992">
        <f>IF('{Equipment Data Entry}'!J26="","",'{Equipment Data Entry}'!J26)</f>
        <v/>
      </c>
    </row>
    <row r="1993" ht="13.35" customHeight="1" s="162">
      <c r="B1993" s="198">
        <f>IF('{Equipment Data Entry}'!N26="","",'{Equipment Data Entry}'!N26)</f>
        <v/>
      </c>
      <c r="C1993" s="198">
        <f>IF('{Equipment Data Entry}'!O26="","",'{Equipment Data Entry}'!O26)</f>
        <v/>
      </c>
      <c r="D1993" s="21" t="inlineStr">
        <is>
          <t>FLA</t>
        </is>
      </c>
      <c r="E1993" s="25" t="n"/>
      <c r="F1993" s="21" t="inlineStr">
        <is>
          <t>Frame</t>
        </is>
      </c>
      <c r="G1993" s="208" t="n"/>
      <c r="I1993" s="199" t="inlineStr">
        <is>
          <t>Fan Sheave OD/Bore</t>
        </is>
      </c>
      <c r="J1993" s="400" t="n"/>
      <c r="K1993" s="401" t="n"/>
      <c r="L1993">
        <f>IF('{Equipment Data Entry}'!K26="","",'{Equipment Data Entry}'!K26)</f>
        <v/>
      </c>
    </row>
    <row r="1994" ht="13.35" customHeight="1" s="162">
      <c r="B1994" s="199" t="inlineStr">
        <is>
          <t>Corrected FLA</t>
        </is>
      </c>
      <c r="C1994" s="401" t="n"/>
      <c r="D1994" s="27">
        <f>IF(OR(E1995="",E1993="",B1993=""),"",B1993/AVERAGE(E1995:G1995)*E1993)</f>
        <v/>
      </c>
      <c r="E1994" s="199" t="inlineStr">
        <is>
          <t>Estimated BHP</t>
        </is>
      </c>
      <c r="F1994" s="401" t="n"/>
      <c r="G1994" s="27">
        <f>IF(OR(COUNT(E1995:G1995)=0,COUNT(E1996:G1996)=0),"",IF(C1993="1-phase", ((0.8*0.9*E1995*E1996)/746), AVERAGE(E1995,F1995,G1995)*AVERAGE(E1996,F1996,G1996)*0.8*0.9*1.732/746))</f>
        <v/>
      </c>
      <c r="I1994" s="199" t="inlineStr">
        <is>
          <t>Belt(s)</t>
        </is>
      </c>
      <c r="J1994" s="208">
        <f>IF('{Equipment Data Entry}'!L26="","",'{Equipment Data Entry}'!L26)</f>
        <v/>
      </c>
      <c r="K1994" s="199" t="inlineStr">
        <is>
          <t>C to C</t>
        </is>
      </c>
      <c r="L1994" s="64">
        <f>IF('{Equipment Data Entry}'!M26="","",'{Equipment Data Entry}'!M26)</f>
        <v/>
      </c>
    </row>
    <row r="1995" ht="13.35" customHeight="1" s="162">
      <c r="B1995" s="199" t="inlineStr">
        <is>
          <t>Measured Voltage</t>
        </is>
      </c>
      <c r="C1995" s="400" t="n"/>
      <c r="D1995" s="401" t="n"/>
      <c r="E1995" s="24" t="n"/>
      <c r="F1995" s="24" t="n"/>
      <c r="G1995" s="24" t="n"/>
      <c r="I1995" s="199" t="inlineStr">
        <is>
          <t>Final Settings</t>
        </is>
      </c>
      <c r="J1995" s="400" t="n"/>
      <c r="K1995" s="401" t="n"/>
      <c r="L1995" s="24" t="n"/>
      <c r="M1995" s="401" t="n"/>
    </row>
    <row r="1996" ht="13.35" customHeight="1" s="162">
      <c r="B1996" s="199" t="inlineStr">
        <is>
          <t>Measured Amperage</t>
        </is>
      </c>
      <c r="C1996" s="400" t="n"/>
      <c r="D1996" s="401" t="n"/>
      <c r="E1996" s="25" t="n"/>
      <c r="F1996" s="25" t="n"/>
      <c r="G1996" s="25" t="n"/>
      <c r="I1996" s="205" t="inlineStr">
        <is>
          <t>RPM Data</t>
        </is>
      </c>
      <c r="J1996" s="401" t="n"/>
      <c r="K1996" s="205" t="inlineStr">
        <is>
          <t>Initial</t>
        </is>
      </c>
      <c r="L1996" s="205" t="inlineStr">
        <is>
          <t>Final</t>
        </is>
      </c>
    </row>
    <row r="1997" ht="13.35" customHeight="1" s="162">
      <c r="I1997" s="199" t="inlineStr">
        <is>
          <t>Motor RPM</t>
        </is>
      </c>
      <c r="J1997" s="401" t="n"/>
      <c r="K1997" s="24" t="n"/>
      <c r="L1997" s="24" t="n"/>
    </row>
    <row r="1998" ht="13.35" customHeight="1" s="162">
      <c r="B1998" s="200" t="inlineStr">
        <is>
          <t xml:space="preserve">Static Pressures Profile </t>
        </is>
      </c>
      <c r="C1998" s="400" t="n"/>
      <c r="D1998" s="400" t="n"/>
      <c r="E1998" s="400" t="n"/>
      <c r="F1998" s="400" t="n"/>
      <c r="G1998" s="401" t="n"/>
      <c r="I1998" s="199" t="inlineStr">
        <is>
          <t>Fan RPM</t>
        </is>
      </c>
      <c r="J1998" s="401" t="n"/>
      <c r="K1998" s="24" t="n"/>
      <c r="L1998" s="24" t="n"/>
    </row>
    <row r="1999" ht="13.35" customHeight="1" s="162">
      <c r="B1999" s="432" t="n"/>
      <c r="C1999" s="401" t="n"/>
      <c r="D1999" s="205" t="inlineStr">
        <is>
          <t>Flt/Coil</t>
        </is>
      </c>
      <c r="E1999" s="205" t="inlineStr">
        <is>
          <t>Fan</t>
        </is>
      </c>
      <c r="F1999" s="432" t="n"/>
      <c r="G1999" s="401" t="n"/>
      <c r="I1999" s="199" t="inlineStr">
        <is>
          <t>VSD Frequency</t>
        </is>
      </c>
      <c r="J1999" s="401" t="n"/>
      <c r="K1999" s="66" t="n"/>
      <c r="L1999" s="66" t="n"/>
    </row>
    <row r="2000" ht="13.35" customHeight="1" s="162">
      <c r="B2000" s="198" t="inlineStr">
        <is>
          <t>Entering</t>
        </is>
      </c>
      <c r="C2000" s="401" t="n"/>
      <c r="D2000" s="19" t="n"/>
      <c r="E2000" s="19" t="n"/>
      <c r="F2000" s="19">
        <f>IF(E2000="","",E2001-N(E2000))</f>
        <v/>
      </c>
      <c r="G2000" s="186" t="inlineStr">
        <is>
          <t>TSP</t>
        </is>
      </c>
      <c r="H2000" s="23" t="n"/>
      <c r="I2000" s="199" t="inlineStr">
        <is>
          <t>OA Damper Position</t>
        </is>
      </c>
      <c r="J2000" s="400" t="n"/>
      <c r="K2000" s="401" t="n"/>
      <c r="L2000" s="56" t="n"/>
    </row>
    <row r="2001" ht="13.35" customHeight="1" s="162">
      <c r="B2001" s="198" t="inlineStr">
        <is>
          <t>Exiting</t>
        </is>
      </c>
      <c r="C2001" s="401" t="n"/>
      <c r="D2001" s="55">
        <f>IF(E2000="", "", E2000)</f>
        <v/>
      </c>
      <c r="E2001" s="19" t="n"/>
      <c r="F2001" s="19">
        <f>IF(E2001="","",E2001-N(D2000))</f>
        <v/>
      </c>
      <c r="G2001" s="186" t="inlineStr">
        <is>
          <t>ESP</t>
        </is>
      </c>
      <c r="H2001" s="23" t="n"/>
    </row>
    <row r="2002" ht="13.35" customHeight="1" s="162">
      <c r="B2002" s="437" t="inlineStr">
        <is>
          <t>Instrument:</t>
        </is>
      </c>
      <c r="C2002" s="13" t="n"/>
      <c r="D2002" s="490" t="n"/>
      <c r="E2002" s="491" t="n"/>
      <c r="F2002" s="491" t="n"/>
      <c r="G2002" s="437" t="inlineStr">
        <is>
          <t>Ak basis / notes:</t>
        </is>
      </c>
      <c r="H2002" s="13" t="n"/>
      <c r="I2002" s="492" t="n"/>
      <c r="J2002" s="491" t="n"/>
      <c r="K2002" s="491" t="n"/>
      <c r="L2002" s="491" t="n"/>
      <c r="M2002" s="491" t="n"/>
    </row>
    <row r="2003" ht="13.35" customHeight="1" s="162">
      <c r="B2003" s="188" t="inlineStr">
        <is>
          <t>Supply Air Diffuser / Outlet Airflow</t>
        </is>
      </c>
      <c r="C2003" s="174" t="n"/>
      <c r="D2003" s="174" t="n"/>
      <c r="E2003" s="174" t="n"/>
      <c r="F2003" s="173" t="n"/>
      <c r="G2003" s="233" t="inlineStr">
        <is>
          <t>Design VEL</t>
        </is>
      </c>
      <c r="H2003" s="194" t="inlineStr">
        <is>
          <t>Design CFM</t>
        </is>
      </c>
      <c r="I2003" s="188" t="inlineStr">
        <is>
          <t>Initial</t>
        </is>
      </c>
      <c r="J2003" s="173" t="n"/>
      <c r="K2003" s="188" t="inlineStr">
        <is>
          <t>Final</t>
        </is>
      </c>
      <c r="L2003" s="173" t="n"/>
      <c r="M2003" s="188" t="inlineStr">
        <is>
          <t>%</t>
        </is>
      </c>
    </row>
    <row r="2004" ht="13.35" customHeight="1" s="162">
      <c r="B2004" s="153" t="inlineStr">
        <is>
          <t>No.</t>
        </is>
      </c>
      <c r="C2004" s="188" t="inlineStr">
        <is>
          <t>Area Served</t>
        </is>
      </c>
      <c r="D2004" s="188" t="inlineStr">
        <is>
          <t>Type</t>
        </is>
      </c>
      <c r="E2004" s="188" t="inlineStr">
        <is>
          <t>Size</t>
        </is>
      </c>
      <c r="F2004" s="188" t="inlineStr">
        <is>
          <t>Ak</t>
        </is>
      </c>
      <c r="G2004" s="440" t="n"/>
      <c r="H2004" s="440" t="n"/>
      <c r="I2004" s="188" t="inlineStr">
        <is>
          <t>VEL</t>
        </is>
      </c>
      <c r="J2004" s="188" t="inlineStr">
        <is>
          <t>CFM</t>
        </is>
      </c>
      <c r="K2004" s="188" t="inlineStr">
        <is>
          <t>VEL</t>
        </is>
      </c>
      <c r="L2004" s="188" t="inlineStr">
        <is>
          <t>CFM</t>
        </is>
      </c>
      <c r="M2004" s="440" t="n"/>
    </row>
    <row r="2005" ht="13.35" customHeight="1" s="162">
      <c r="B2005" s="307" t="n"/>
      <c r="C2005" s="307" t="n"/>
      <c r="E2005" s="307" t="n"/>
      <c r="F2005" s="32" t="n"/>
      <c r="G2005" s="33">
        <f>IF(F2005="", "", H2005/F2005)</f>
        <v/>
      </c>
      <c r="H2005" s="33" t="n"/>
      <c r="I2005" s="33" t="n"/>
      <c r="J2005" s="33">
        <f>IF(I2005="", "", I2005*$F2005)</f>
        <v/>
      </c>
      <c r="K2005" s="33" t="n"/>
      <c r="L2005" s="33">
        <f>IF(K2005="", "", K2005*$F2005)</f>
        <v/>
      </c>
      <c r="M2005" s="30">
        <f>IF(OR(H2005="",H2005=0),"",IF(K2005="",IF(J2005="","",J2005/H2005),L2005/H2005))</f>
        <v/>
      </c>
    </row>
    <row r="2006" ht="13.35" customHeight="1" s="162">
      <c r="B2006" s="307" t="n"/>
      <c r="C2006" s="307" t="n"/>
      <c r="E2006" s="307" t="n"/>
      <c r="F2006" s="32" t="n"/>
      <c r="G2006" s="33">
        <f>IF(F2006="", "", H2006/F2006)</f>
        <v/>
      </c>
      <c r="H2006" s="33" t="n"/>
      <c r="I2006" s="33" t="n"/>
      <c r="J2006" s="33">
        <f>IF(I2006="", "", I2006*$F2006)</f>
        <v/>
      </c>
      <c r="K2006" s="33" t="n"/>
      <c r="L2006" s="33">
        <f>IF(K2006="", "", K2006*$F2006)</f>
        <v/>
      </c>
      <c r="M2006" s="30">
        <f>IF(OR(H2006="",H2006=0),"",IF(K2006="",IF(J2006="","",J2006/H2006),L2006/H2006))</f>
        <v/>
      </c>
    </row>
    <row r="2007" ht="13.35" customHeight="1" s="162">
      <c r="B2007" s="307" t="n"/>
      <c r="C2007" s="307" t="n"/>
      <c r="E2007" s="307" t="n"/>
      <c r="F2007" s="32" t="n"/>
      <c r="G2007" s="33">
        <f>IF(F2007="", "", H2007/F2007)</f>
        <v/>
      </c>
      <c r="H2007" s="33" t="n"/>
      <c r="I2007" s="33" t="n"/>
      <c r="J2007" s="33">
        <f>IF(I2007="", "", I2007*$F2007)</f>
        <v/>
      </c>
      <c r="K2007" s="33" t="n"/>
      <c r="L2007" s="33">
        <f>IF(K2007="", "", K2007*$F2007)</f>
        <v/>
      </c>
      <c r="M2007" s="30">
        <f>IF(OR(H2007="",H2007=0),"",IF(K2007="",IF(J2007="","",J2007/H2007),L2007/H2007))</f>
        <v/>
      </c>
    </row>
    <row r="2008" ht="13.35" customHeight="1" s="162">
      <c r="B2008" s="307" t="n"/>
      <c r="C2008" s="307" t="n"/>
      <c r="E2008" s="307" t="n"/>
      <c r="F2008" s="32" t="n"/>
      <c r="G2008" s="33">
        <f>IF(F2008="", "", H2008/F2008)</f>
        <v/>
      </c>
      <c r="H2008" s="33" t="n"/>
      <c r="I2008" s="33" t="n"/>
      <c r="J2008" s="33">
        <f>IF(I2008="", "", I2008*$F2008)</f>
        <v/>
      </c>
      <c r="K2008" s="33" t="n"/>
      <c r="L2008" s="33">
        <f>IF(K2008="", "", K2008*$F2008)</f>
        <v/>
      </c>
      <c r="M2008" s="30">
        <f>IF(OR(H2008="",H2008=0),"",IF(K2008="",IF(J2008="","",J2008/H2008),L2008/H2008))</f>
        <v/>
      </c>
    </row>
    <row r="2009" ht="13.35" customHeight="1" s="162">
      <c r="B2009" s="307" t="n"/>
      <c r="C2009" s="307" t="n"/>
      <c r="E2009" s="307" t="n"/>
      <c r="F2009" s="32" t="n"/>
      <c r="G2009" s="33">
        <f>IF(F2009="", "", H2009/F2009)</f>
        <v/>
      </c>
      <c r="H2009" s="33" t="n"/>
      <c r="I2009" s="33" t="n"/>
      <c r="J2009" s="33">
        <f>IF(I2009="", "", I2009*$F2009)</f>
        <v/>
      </c>
      <c r="K2009" s="33" t="n"/>
      <c r="L2009" s="33">
        <f>IF(K2009="", "", K2009*$F2009)</f>
        <v/>
      </c>
      <c r="M2009" s="30">
        <f>IF(OR(H2009="",H2009=0),"",IF(K2009="",IF(J2009="","",J2009/H2009),L2009/H2009))</f>
        <v/>
      </c>
    </row>
    <row r="2010" ht="13.35" customHeight="1" s="162">
      <c r="B2010" s="307" t="n"/>
      <c r="C2010" s="307" t="n"/>
      <c r="E2010" s="307" t="n"/>
      <c r="F2010" s="32" t="n"/>
      <c r="G2010" s="33">
        <f>IF(F2010="", "", H2010/F2010)</f>
        <v/>
      </c>
      <c r="H2010" s="33" t="n"/>
      <c r="I2010" s="33" t="n"/>
      <c r="J2010" s="33">
        <f>IF(I2010="", "", I2010*$F2010)</f>
        <v/>
      </c>
      <c r="K2010" s="33" t="n"/>
      <c r="L2010" s="33">
        <f>IF(K2010="", "", K2010*$F2010)</f>
        <v/>
      </c>
      <c r="M2010" s="30">
        <f>IF(OR(H2010="",H2010=0),"",IF(K2010="",IF(J2010="","",J2010/H2010),L2010/H2010))</f>
        <v/>
      </c>
    </row>
    <row r="2011" ht="13.35" customHeight="1" s="162">
      <c r="B2011" s="307" t="n"/>
      <c r="C2011" s="307" t="n"/>
      <c r="E2011" s="307" t="n"/>
      <c r="F2011" s="32" t="n"/>
      <c r="G2011" s="33">
        <f>IF(F2011="", "", H2011/F2011)</f>
        <v/>
      </c>
      <c r="H2011" s="33" t="n"/>
      <c r="I2011" s="33" t="n"/>
      <c r="J2011" s="33">
        <f>IF(I2011="", "", I2011*$F2011)</f>
        <v/>
      </c>
      <c r="K2011" s="33" t="n"/>
      <c r="L2011" s="33">
        <f>IF(K2011="", "", K2011*$F2011)</f>
        <v/>
      </c>
      <c r="M2011" s="30">
        <f>IF(OR(H2011="",H2011=0),"",IF(K2011="",IF(J2011="","",J2011/H2011),L2011/H2011))</f>
        <v/>
      </c>
    </row>
    <row r="2012" ht="13.35" customHeight="1" s="162">
      <c r="B2012" s="307" t="n"/>
      <c r="C2012" s="307" t="n"/>
      <c r="E2012" s="307" t="n"/>
      <c r="F2012" s="32" t="n"/>
      <c r="G2012" s="33">
        <f>IF(F2012="", "", H2012/F2012)</f>
        <v/>
      </c>
      <c r="H2012" s="33" t="n"/>
      <c r="I2012" s="33" t="n"/>
      <c r="J2012" s="33">
        <f>IF(I2012="", "", I2012*$F2012)</f>
        <v/>
      </c>
      <c r="K2012" s="33" t="n"/>
      <c r="L2012" s="33">
        <f>IF(K2012="", "", K2012*$F2012)</f>
        <v/>
      </c>
      <c r="M2012" s="30">
        <f>IF(OR(H2012="",H2012=0),"",IF(K2012="",IF(J2012="","",J2012/H2012),L2012/H2012))</f>
        <v/>
      </c>
    </row>
    <row r="2013" ht="13.35" customHeight="1" s="162">
      <c r="B2013" s="307" t="n"/>
      <c r="C2013" s="307" t="n"/>
      <c r="E2013" s="307" t="n"/>
      <c r="F2013" s="32" t="n"/>
      <c r="G2013" s="33">
        <f>IF(F2013="", "", H2013/F2013)</f>
        <v/>
      </c>
      <c r="H2013" s="33" t="n"/>
      <c r="I2013" s="33" t="n"/>
      <c r="J2013" s="33">
        <f>IF(I2013="", "", I2013*$F2013)</f>
        <v/>
      </c>
      <c r="K2013" s="33" t="n"/>
      <c r="L2013" s="33">
        <f>IF(K2013="", "", K2013*$F2013)</f>
        <v/>
      </c>
      <c r="M2013" s="30">
        <f>IF(OR(H2013="",H2013=0),"",IF(K2013="",IF(J2013="","",J2013/H2013),L2013/H2013))</f>
        <v/>
      </c>
    </row>
    <row r="2014" ht="13.35" customHeight="1" s="162">
      <c r="B2014" s="307" t="n"/>
      <c r="C2014" s="307" t="n"/>
      <c r="E2014" s="307" t="n"/>
      <c r="F2014" s="32" t="n"/>
      <c r="G2014" s="33">
        <f>IF(F2014="", "", H2014/F2014)</f>
        <v/>
      </c>
      <c r="H2014" s="33" t="n"/>
      <c r="I2014" s="33" t="n"/>
      <c r="J2014" s="33">
        <f>IF(I2014="", "", I2014*$F2014)</f>
        <v/>
      </c>
      <c r="K2014" s="33" t="n"/>
      <c r="L2014" s="33">
        <f>IF(K2014="", "", K2014*$F2014)</f>
        <v/>
      </c>
      <c r="M2014" s="30">
        <f>IF(OR(H2014="",H2014=0),"",IF(K2014="",IF(J2014="","",J2014/H2014),L2014/H2014))</f>
        <v/>
      </c>
    </row>
    <row r="2015" ht="13.35" customHeight="1" s="162">
      <c r="B2015" s="307" t="n"/>
      <c r="C2015" s="307" t="n"/>
      <c r="E2015" s="307" t="n"/>
      <c r="F2015" s="32" t="n"/>
      <c r="G2015" s="33">
        <f>IF(F2015="", "", H2015/F2015)</f>
        <v/>
      </c>
      <c r="H2015" s="33" t="n"/>
      <c r="I2015" s="33" t="n"/>
      <c r="J2015" s="33">
        <f>IF(I2015="", "", I2015*$F2015)</f>
        <v/>
      </c>
      <c r="K2015" s="33" t="n"/>
      <c r="L2015" s="33">
        <f>IF(K2015="", "", K2015*$F2015)</f>
        <v/>
      </c>
      <c r="M2015" s="30">
        <f>IF(OR(H2015="",H2015=0),"",IF(K2015="",IF(J2015="","",J2015/H2015),L2015/H2015))</f>
        <v/>
      </c>
    </row>
    <row r="2016" ht="13.35" customHeight="1" s="162">
      <c r="B2016" s="307" t="n"/>
      <c r="C2016" s="307" t="n"/>
      <c r="E2016" s="307" t="n"/>
      <c r="F2016" s="32" t="n"/>
      <c r="G2016" s="33">
        <f>IF(F2016="", "", H2016/F2016)</f>
        <v/>
      </c>
      <c r="H2016" s="33" t="n"/>
      <c r="I2016" s="33" t="n"/>
      <c r="J2016" s="33">
        <f>IF(I2016="", "", I2016*$F2016)</f>
        <v/>
      </c>
      <c r="K2016" s="33" t="n"/>
      <c r="L2016" s="33">
        <f>IF(K2016="", "", K2016*$F2016)</f>
        <v/>
      </c>
      <c r="M2016" s="30">
        <f>IF(OR(H2016="",H2016=0),"",IF(K2016="",IF(J2016="","",J2016/H2016),L2016/H2016))</f>
        <v/>
      </c>
    </row>
    <row r="2017" ht="13.35" customHeight="1" s="162">
      <c r="B2017" s="307" t="n"/>
      <c r="C2017" s="307" t="n"/>
      <c r="E2017" s="307" t="n"/>
      <c r="F2017" s="32" t="n"/>
      <c r="G2017" s="33">
        <f>IF(F2017="", "", H2017/F2017)</f>
        <v/>
      </c>
      <c r="H2017" s="33" t="n"/>
      <c r="I2017" s="33" t="n"/>
      <c r="J2017" s="33">
        <f>IF(I2017="", "", I2017*$F2017)</f>
        <v/>
      </c>
      <c r="K2017" s="33" t="n"/>
      <c r="L2017" s="33">
        <f>IF(K2017="", "", K2017*$F2017)</f>
        <v/>
      </c>
      <c r="M2017" s="30">
        <f>IF(OR(H2017="",H2017=0),"",IF(K2017="",IF(J2017="","",J2017/H2017),L2017/H2017))</f>
        <v/>
      </c>
    </row>
    <row r="2018" ht="13.35" customHeight="1" s="162">
      <c r="B2018" s="307" t="n"/>
      <c r="C2018" s="307" t="n"/>
      <c r="E2018" s="307" t="n"/>
      <c r="F2018" s="32" t="n"/>
      <c r="G2018" s="33">
        <f>IF(F2018="", "", H2018/F2018)</f>
        <v/>
      </c>
      <c r="H2018" s="33" t="n"/>
      <c r="I2018" s="33" t="n"/>
      <c r="J2018" s="33">
        <f>IF(I2018="", "", I2018*$F2018)</f>
        <v/>
      </c>
      <c r="K2018" s="33" t="n"/>
      <c r="L2018" s="33">
        <f>IF(K2018="", "", K2018*$F2018)</f>
        <v/>
      </c>
      <c r="M2018" s="30">
        <f>IF(OR(H2018="",H2018=0),"",IF(K2018="",IF(J2018="","",J2018/H2018),L2018/H2018))</f>
        <v/>
      </c>
    </row>
    <row r="2019" ht="13.35" customHeight="1" s="162">
      <c r="B2019" s="42" t="n"/>
      <c r="C2019" s="231" t="inlineStr">
        <is>
          <t>Total</t>
        </is>
      </c>
      <c r="D2019" s="159" t="n"/>
      <c r="E2019" s="42" t="n"/>
      <c r="F2019" s="42" t="n"/>
      <c r="G2019" s="43" t="n"/>
      <c r="H2019" s="43">
        <f>IF(SUM(H2005:H2018)+SUM(H2036:H2069)=0,"",SUM(H2005:H2018)+SUM(H2036:H2069))</f>
        <v/>
      </c>
      <c r="I2019" s="43" t="n"/>
      <c r="J2019" s="43">
        <f>IF(SUM(J2005:J2018)+SUM(J2036:J2069)=0,"",SUM(J2005:J2018)+SUM(J2036:J2069))</f>
        <v/>
      </c>
      <c r="K2019" s="43" t="n"/>
      <c r="L2019" s="43">
        <f>IF(SUM(L2005:L2018)+SUM(L2036:L2069)=0,"",SUM(L2005:L2018)+SUM(L2036:L2069))</f>
        <v/>
      </c>
      <c r="M2019" s="35">
        <f>IF(OR(H2019="",H2019=0),"",IF(L2019="",IF(J2019="","",J2019/H2019),L2019/H2019))</f>
        <v/>
      </c>
    </row>
    <row r="2020" ht="13.35" customHeight="1" s="162">
      <c r="B2020" s="188" t="inlineStr">
        <is>
          <t>Return Air Register / Inlet Airflow</t>
        </is>
      </c>
      <c r="C2020" s="174" t="n"/>
      <c r="D2020" s="174" t="n"/>
      <c r="E2020" s="174" t="n"/>
      <c r="F2020" s="173" t="n"/>
      <c r="G2020" s="233" t="inlineStr">
        <is>
          <t>Design VEL</t>
        </is>
      </c>
      <c r="H2020" s="194" t="inlineStr">
        <is>
          <t>Design CFM</t>
        </is>
      </c>
      <c r="I2020" s="188" t="inlineStr">
        <is>
          <t>Initial</t>
        </is>
      </c>
      <c r="J2020" s="173" t="n"/>
      <c r="K2020" s="188" t="inlineStr">
        <is>
          <t>Final</t>
        </is>
      </c>
      <c r="L2020" s="173" t="n"/>
      <c r="M2020" s="188" t="inlineStr">
        <is>
          <t>%</t>
        </is>
      </c>
    </row>
    <row r="2021" ht="13.35" customHeight="1" s="162">
      <c r="B2021" s="153" t="inlineStr">
        <is>
          <t>No.</t>
        </is>
      </c>
      <c r="C2021" s="188" t="inlineStr">
        <is>
          <t>Area Served</t>
        </is>
      </c>
      <c r="D2021" s="188" t="inlineStr">
        <is>
          <t>Type</t>
        </is>
      </c>
      <c r="E2021" s="188" t="inlineStr">
        <is>
          <t>Size</t>
        </is>
      </c>
      <c r="F2021" s="188" t="inlineStr">
        <is>
          <t>Ak</t>
        </is>
      </c>
      <c r="G2021" s="440" t="n"/>
      <c r="H2021" s="440" t="n"/>
      <c r="I2021" s="188" t="inlineStr">
        <is>
          <t>VEL</t>
        </is>
      </c>
      <c r="J2021" s="188" t="inlineStr">
        <is>
          <t>CFM</t>
        </is>
      </c>
      <c r="K2021" s="188" t="inlineStr">
        <is>
          <t>VEL</t>
        </is>
      </c>
      <c r="L2021" s="188" t="inlineStr">
        <is>
          <t>CFM</t>
        </is>
      </c>
      <c r="M2021" s="440" t="n"/>
    </row>
    <row r="2022" ht="13.35" customHeight="1" s="162">
      <c r="B2022" s="31" t="n"/>
      <c r="C2022" s="31" t="n"/>
      <c r="E2022" s="31" t="n"/>
      <c r="F2022" s="32" t="n"/>
      <c r="G2022" s="33">
        <f>IF(F2022="", "", H2022/F2022)</f>
        <v/>
      </c>
      <c r="H2022" s="33">
        <f>IF(H2019="","",H2019-N(H2027))</f>
        <v/>
      </c>
      <c r="I2022" s="33" t="n"/>
      <c r="J2022" s="33">
        <f>IF(I2022="", "", I2022*$F2022)</f>
        <v/>
      </c>
      <c r="K2022" s="33" t="n"/>
      <c r="L2022" s="33">
        <f>IF(L2027="","",L2019-N(L2027))</f>
        <v/>
      </c>
      <c r="M2022" s="30">
        <f>IF(OR(H2022="",H2022=0),"",IF(K2022="",IF(J2022="","",J2022/H2022),L2022/H2022))</f>
        <v/>
      </c>
    </row>
    <row r="2023" ht="13.35" customHeight="1" s="162">
      <c r="B2023" s="31" t="n"/>
      <c r="C2023" s="31" t="n"/>
      <c r="E2023" s="31" t="n"/>
      <c r="F2023" s="32" t="n"/>
      <c r="G2023" s="33">
        <f>IF(F2023="", "", H2023/F2023)</f>
        <v/>
      </c>
      <c r="H2023" s="33" t="n"/>
      <c r="I2023" s="33" t="n"/>
      <c r="J2023" s="33">
        <f>IF(I2023="", "", I2023*$F2023)</f>
        <v/>
      </c>
      <c r="K2023" s="33" t="n"/>
      <c r="L2023" s="33">
        <f>IF(K2023="", "", K2023*$F2023)</f>
        <v/>
      </c>
      <c r="M2023" s="30">
        <f>IF(OR(H2023="",H2023=0),"",IF(K2023="",IF(J2023="","",J2023/H2023),L2023/H2023))</f>
        <v/>
      </c>
    </row>
    <row r="2024" ht="13.35" customHeight="1" s="162">
      <c r="B2024" s="42" t="n"/>
      <c r="C2024" s="231" t="inlineStr">
        <is>
          <t>Total</t>
        </is>
      </c>
      <c r="D2024" s="159" t="n"/>
      <c r="E2024" s="42" t="n"/>
      <c r="F2024" s="42" t="n"/>
      <c r="G2024" s="43" t="n"/>
      <c r="H2024" s="43">
        <f>IF(SUM(H2022:H2023)+SUM(H2073:H2076)=0,"",SUM(H2022:H2023)+SUM(H2073:H2076))</f>
        <v/>
      </c>
      <c r="I2024" s="42" t="n"/>
      <c r="J2024" s="43">
        <f>IF(SUM(J2022:J2023)+SUM(J2073:J2076)=0,"",SUM(J2022:J2023)+SUM(J2073:J2076))</f>
        <v/>
      </c>
      <c r="K2024" s="42" t="n"/>
      <c r="L2024" s="43">
        <f>IF(SUM(L2022:L2023)+SUM(L2073:L2076)=0,"",SUM(L2022:L2023)+SUM(L2073:L2076))</f>
        <v/>
      </c>
      <c r="M2024" s="35">
        <f>IF(OR(H2024="",H2024=0),"",IF(L2024="",IF(J2024="","",J2024/H2024),L2024/H2024))</f>
        <v/>
      </c>
    </row>
    <row r="2025" ht="13.35" customHeight="1" s="162">
      <c r="B2025" s="188" t="inlineStr">
        <is>
          <t>Outside Air Inlet / Duct Airflow</t>
        </is>
      </c>
      <c r="C2025" s="174" t="n"/>
      <c r="D2025" s="174" t="n"/>
      <c r="E2025" s="174" t="n"/>
      <c r="F2025" s="173" t="n"/>
      <c r="G2025" s="233" t="inlineStr">
        <is>
          <t>Design VEL</t>
        </is>
      </c>
      <c r="H2025" s="194" t="inlineStr">
        <is>
          <t>Design CFM</t>
        </is>
      </c>
      <c r="I2025" s="188" t="inlineStr">
        <is>
          <t>Initial</t>
        </is>
      </c>
      <c r="J2025" s="173" t="n"/>
      <c r="K2025" s="188" t="inlineStr">
        <is>
          <t>Final</t>
        </is>
      </c>
      <c r="L2025" s="173" t="n"/>
      <c r="M2025" s="188" t="inlineStr">
        <is>
          <t>%</t>
        </is>
      </c>
    </row>
    <row r="2026" ht="13.35" customHeight="1" s="162">
      <c r="B2026" s="153" t="inlineStr">
        <is>
          <t>No.</t>
        </is>
      </c>
      <c r="C2026" s="188" t="inlineStr">
        <is>
          <t>Area Served</t>
        </is>
      </c>
      <c r="D2026" s="188" t="inlineStr">
        <is>
          <t>Type</t>
        </is>
      </c>
      <c r="E2026" s="188" t="inlineStr">
        <is>
          <t>Size</t>
        </is>
      </c>
      <c r="F2026" s="188" t="inlineStr">
        <is>
          <t>Ak</t>
        </is>
      </c>
      <c r="G2026" s="440" t="n"/>
      <c r="H2026" s="440" t="n"/>
      <c r="I2026" s="188" t="inlineStr">
        <is>
          <t>VEL</t>
        </is>
      </c>
      <c r="J2026" s="188" t="inlineStr">
        <is>
          <t>CFM</t>
        </is>
      </c>
      <c r="K2026" s="188" t="inlineStr">
        <is>
          <t>VEL</t>
        </is>
      </c>
      <c r="L2026" s="188" t="inlineStr">
        <is>
          <t>CFM</t>
        </is>
      </c>
      <c r="M2026" s="440" t="n"/>
    </row>
    <row r="2027" ht="13.35" customHeight="1" s="162">
      <c r="B2027" s="31" t="n"/>
      <c r="C2027" s="31" t="n"/>
      <c r="E2027" s="31" t="n"/>
      <c r="F2027" s="32" t="n"/>
      <c r="G2027" s="33">
        <f>IF(F2027="", "", H2027/F2027)</f>
        <v/>
      </c>
      <c r="H2027" s="33" t="n"/>
      <c r="I2027" s="33" t="n"/>
      <c r="J2027" s="33">
        <f>IF(I2027="", "", I2027*$F2027)</f>
        <v/>
      </c>
      <c r="K2027" s="33" t="n"/>
      <c r="L2027" s="33">
        <f>IF(K2027="", "", K2027*$F2027)</f>
        <v/>
      </c>
      <c r="M2027" s="30">
        <f>IF(OR(H2027="",H2027=0),"",IF(K2027="",IF(J2027="","",J2027/H2027),L2027/H2027))</f>
        <v/>
      </c>
    </row>
    <row r="2028" ht="13.35" customHeight="1" s="162">
      <c r="B2028" s="188" t="inlineStr">
        <is>
          <t>Remarks</t>
        </is>
      </c>
      <c r="C2028" s="173" t="n"/>
      <c r="D2028" s="15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Entry}'!B26="","",'{Equipment Data Entry}'!B26)</f>
        <v/>
      </c>
      <c r="E2032" s="418" t="n"/>
      <c r="F2032" s="403" t="n"/>
      <c r="G2032" s="200" t="inlineStr">
        <is>
          <t>Service</t>
        </is>
      </c>
      <c r="H2032" s="403" t="n"/>
      <c r="I2032" s="210">
        <f>IF('{Equipment Data Entry}'!C26="","",'{Equipment Data Entry}'!C26)</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Supply Air Outlets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H2036/F2036)</f>
        <v/>
      </c>
      <c r="H2036" s="33" t="n"/>
      <c r="I2036" s="33" t="n"/>
      <c r="J2036" s="33">
        <f>IF(I2036="", "", I2036*$F2036)</f>
        <v/>
      </c>
      <c r="K2036" s="33" t="n"/>
      <c r="L2036" s="33">
        <f>IF(K2036="", "", K2036*$F2036)</f>
        <v/>
      </c>
      <c r="M2036" s="30">
        <f>IF(OR(H2036="",H2036=0),"",IF(K2036="",IF(J2036="","",J2036/H2036),L2036/H2036))</f>
        <v/>
      </c>
    </row>
    <row r="2037" ht="13.35" customHeight="1" s="162">
      <c r="B2037" s="307" t="n"/>
      <c r="C2037" s="307" t="n"/>
      <c r="E2037" s="307" t="n"/>
      <c r="F2037" s="32" t="n"/>
      <c r="G2037" s="33">
        <f>IF(F2037="", "", H2037/F2037)</f>
        <v/>
      </c>
      <c r="H2037" s="33" t="n"/>
      <c r="I2037" s="33" t="n"/>
      <c r="J2037" s="33">
        <f>IF(I2037="", "", I2037*$F2037)</f>
        <v/>
      </c>
      <c r="K2037" s="33" t="n"/>
      <c r="L2037" s="33">
        <f>IF(K2037="", "", K2037*$F2037)</f>
        <v/>
      </c>
      <c r="M2037" s="30">
        <f>IF(OR(H2037="",H2037=0),"",IF(K2037="",IF(J2037="","",J2037/H2037),L2037/H2037))</f>
        <v/>
      </c>
    </row>
    <row r="2038" ht="13.35" customHeight="1" s="162">
      <c r="B2038" s="307" t="n"/>
      <c r="C2038" s="307" t="n"/>
      <c r="E2038" s="307" t="n"/>
      <c r="F2038" s="32" t="n"/>
      <c r="G2038" s="33">
        <f>IF(F2038="", "", H2038/F2038)</f>
        <v/>
      </c>
      <c r="H2038" s="33" t="n"/>
      <c r="I2038" s="33" t="n"/>
      <c r="J2038" s="33">
        <f>IF(I2038="", "", I2038*$F2038)</f>
        <v/>
      </c>
      <c r="K2038" s="33" t="n"/>
      <c r="L2038" s="33">
        <f>IF(K2038="", "", K2038*$F2038)</f>
        <v/>
      </c>
      <c r="M2038" s="30">
        <f>IF(OR(H2038="",H2038=0),"",IF(K2038="",IF(J2038="","",J2038/H2038),L2038/H2038))</f>
        <v/>
      </c>
    </row>
    <row r="2039" ht="13.35" customHeight="1" s="162">
      <c r="B2039" s="307" t="n"/>
      <c r="C2039" s="307" t="n"/>
      <c r="E2039" s="307" t="n"/>
      <c r="F2039" s="32" t="n"/>
      <c r="G2039" s="33">
        <f>IF(F2039="", "", H2039/F2039)</f>
        <v/>
      </c>
      <c r="H2039" s="33" t="n"/>
      <c r="I2039" s="33" t="n"/>
      <c r="J2039" s="33">
        <f>IF(I2039="", "", I2039*$F2039)</f>
        <v/>
      </c>
      <c r="K2039" s="33" t="n"/>
      <c r="L2039" s="33">
        <f>IF(K2039="", "", K2039*$F2039)</f>
        <v/>
      </c>
      <c r="M2039" s="30">
        <f>IF(OR(H2039="",H2039=0),"",IF(K2039="",IF(J2039="","",J2039/H2039),L2039/H2039))</f>
        <v/>
      </c>
    </row>
    <row r="2040" ht="13.35" customHeight="1" s="162">
      <c r="B2040" s="307" t="n"/>
      <c r="C2040" s="307" t="n"/>
      <c r="E2040" s="307" t="n"/>
      <c r="F2040" s="32" t="n"/>
      <c r="G2040" s="33">
        <f>IF(F2040="", "", H2040/F2040)</f>
        <v/>
      </c>
      <c r="H2040" s="33" t="n"/>
      <c r="I2040" s="33" t="n"/>
      <c r="J2040" s="33">
        <f>IF(I2040="", "", I2040*$F2040)</f>
        <v/>
      </c>
      <c r="K2040" s="33" t="n"/>
      <c r="L2040" s="33">
        <f>IF(K2040="", "", K2040*$F2040)</f>
        <v/>
      </c>
      <c r="M2040" s="30">
        <f>IF(OR(H2040="",H2040=0),"",IF(K2040="",IF(J2040="","",J2040/H2040),L2040/H2040))</f>
        <v/>
      </c>
    </row>
    <row r="2041" ht="13.35" customHeight="1" s="162">
      <c r="B2041" s="307" t="n"/>
      <c r="C2041" s="307" t="n"/>
      <c r="E2041" s="307" t="n"/>
      <c r="F2041" s="32" t="n"/>
      <c r="G2041" s="33">
        <f>IF(F2041="", "", H2041/F2041)</f>
        <v/>
      </c>
      <c r="H2041" s="33" t="n"/>
      <c r="I2041" s="33" t="n"/>
      <c r="J2041" s="33">
        <f>IF(I2041="", "", I2041*$F2041)</f>
        <v/>
      </c>
      <c r="K2041" s="33" t="n"/>
      <c r="L2041" s="33">
        <f>IF(K2041="", "", K2041*$F2041)</f>
        <v/>
      </c>
      <c r="M2041" s="30">
        <f>IF(OR(H2041="",H2041=0),"",IF(K2041="",IF(J2041="","",J2041/H2041),L2041/H2041))</f>
        <v/>
      </c>
    </row>
    <row r="2042" ht="13.35" customHeight="1" s="162">
      <c r="B2042" s="307" t="n"/>
      <c r="C2042" s="307" t="n"/>
      <c r="E2042" s="307" t="n"/>
      <c r="F2042" s="32" t="n"/>
      <c r="G2042" s="33">
        <f>IF(F2042="", "", H2042/F2042)</f>
        <v/>
      </c>
      <c r="H2042" s="33" t="n"/>
      <c r="I2042" s="33" t="n"/>
      <c r="J2042" s="33">
        <f>IF(I2042="", "", I2042*$F2042)</f>
        <v/>
      </c>
      <c r="K2042" s="33" t="n"/>
      <c r="L2042" s="33">
        <f>IF(K2042="", "", K2042*$F2042)</f>
        <v/>
      </c>
      <c r="M2042" s="30">
        <f>IF(OR(H2042="",H2042=0),"",IF(K2042="",IF(J2042="","",J2042/H2042),L2042/H2042))</f>
        <v/>
      </c>
    </row>
    <row r="2043" ht="13.35" customHeight="1" s="162">
      <c r="B2043" s="307" t="n"/>
      <c r="C2043" s="307" t="n"/>
      <c r="E2043" s="307" t="n"/>
      <c r="F2043" s="32" t="n"/>
      <c r="G2043" s="33">
        <f>IF(F2043="", "", H2043/F2043)</f>
        <v/>
      </c>
      <c r="H2043" s="33" t="n"/>
      <c r="I2043" s="33" t="n"/>
      <c r="J2043" s="33">
        <f>IF(I2043="", "", I2043*$F2043)</f>
        <v/>
      </c>
      <c r="K2043" s="33" t="n"/>
      <c r="L2043" s="33">
        <f>IF(K2043="", "", K2043*$F2043)</f>
        <v/>
      </c>
      <c r="M2043" s="30">
        <f>IF(OR(H2043="",H2043=0),"",IF(K2043="",IF(J2043="","",J2043/H2043),L2043/H2043))</f>
        <v/>
      </c>
    </row>
    <row r="2044" ht="13.35" customHeight="1" s="162">
      <c r="B2044" s="307" t="n"/>
      <c r="C2044" s="307" t="n"/>
      <c r="E2044" s="307" t="n"/>
      <c r="F2044" s="32" t="n"/>
      <c r="G2044" s="33">
        <f>IF(F2044="", "", H2044/F2044)</f>
        <v/>
      </c>
      <c r="H2044" s="33" t="n"/>
      <c r="I2044" s="33" t="n"/>
      <c r="J2044" s="33">
        <f>IF(I2044="", "", I2044*$F2044)</f>
        <v/>
      </c>
      <c r="K2044" s="33" t="n"/>
      <c r="L2044" s="33">
        <f>IF(K2044="", "", K2044*$F2044)</f>
        <v/>
      </c>
      <c r="M2044" s="30">
        <f>IF(OR(H2044="",H2044=0),"",IF(K2044="",IF(J2044="","",J2044/H2044),L2044/H2044))</f>
        <v/>
      </c>
    </row>
    <row r="2045" ht="13.35" customHeight="1" s="162">
      <c r="B2045" s="307" t="n"/>
      <c r="C2045" s="307" t="n"/>
      <c r="E2045" s="307" t="n"/>
      <c r="F2045" s="32" t="n"/>
      <c r="G2045" s="33">
        <f>IF(F2045="", "", H2045/F2045)</f>
        <v/>
      </c>
      <c r="H2045" s="33" t="n"/>
      <c r="I2045" s="33" t="n"/>
      <c r="J2045" s="33">
        <f>IF(I2045="", "", I2045*$F2045)</f>
        <v/>
      </c>
      <c r="K2045" s="33" t="n"/>
      <c r="L2045" s="33">
        <f>IF(K2045="", "", K2045*$F2045)</f>
        <v/>
      </c>
      <c r="M2045" s="30">
        <f>IF(OR(H2045="",H2045=0),"",IF(K2045="",IF(J2045="","",J2045/H2045),L2045/H2045))</f>
        <v/>
      </c>
    </row>
    <row r="2046" ht="13.35" customHeight="1" s="162">
      <c r="B2046" s="307" t="n"/>
      <c r="C2046" s="307" t="n"/>
      <c r="E2046" s="307" t="n"/>
      <c r="F2046" s="32" t="n"/>
      <c r="G2046" s="33">
        <f>IF(F2046="", "", H2046/F2046)</f>
        <v/>
      </c>
      <c r="H2046" s="33" t="n"/>
      <c r="I2046" s="33" t="n"/>
      <c r="J2046" s="33">
        <f>IF(I2046="", "", I2046*$F2046)</f>
        <v/>
      </c>
      <c r="K2046" s="33" t="n"/>
      <c r="L2046" s="33">
        <f>IF(K2046="", "", K2046*$F2046)</f>
        <v/>
      </c>
      <c r="M2046" s="30">
        <f>IF(OR(H2046="",H2046=0),"",IF(K2046="",IF(J2046="","",J2046/H2046),L2046/H2046))</f>
        <v/>
      </c>
    </row>
    <row r="2047" ht="13.35" customHeight="1" s="162">
      <c r="B2047" s="307" t="n"/>
      <c r="C2047" s="307" t="n"/>
      <c r="E2047" s="307" t="n"/>
      <c r="F2047" s="32" t="n"/>
      <c r="G2047" s="33">
        <f>IF(F2047="", "", H2047/F2047)</f>
        <v/>
      </c>
      <c r="H2047" s="33" t="n"/>
      <c r="I2047" s="33" t="n"/>
      <c r="J2047" s="33">
        <f>IF(I2047="", "", I2047*$F2047)</f>
        <v/>
      </c>
      <c r="K2047" s="33" t="n"/>
      <c r="L2047" s="33">
        <f>IF(K2047="", "", K2047*$F2047)</f>
        <v/>
      </c>
      <c r="M2047" s="30">
        <f>IF(OR(H2047="",H2047=0),"",IF(K2047="",IF(J2047="","",J2047/H2047),L2047/H2047))</f>
        <v/>
      </c>
    </row>
    <row r="2048" ht="13.35" customHeight="1" s="162">
      <c r="B2048" s="307" t="n"/>
      <c r="C2048" s="307" t="n"/>
      <c r="E2048" s="307" t="n"/>
      <c r="F2048" s="32" t="n"/>
      <c r="G2048" s="33">
        <f>IF(F2048="", "", H2048/F2048)</f>
        <v/>
      </c>
      <c r="H2048" s="33" t="n"/>
      <c r="I2048" s="33" t="n"/>
      <c r="J2048" s="33">
        <f>IF(I2048="", "", I2048*$F2048)</f>
        <v/>
      </c>
      <c r="K2048" s="33" t="n"/>
      <c r="L2048" s="33">
        <f>IF(K2048="", "", K2048*$F2048)</f>
        <v/>
      </c>
      <c r="M2048" s="30">
        <f>IF(OR(H2048="",H2048=0),"",IF(K2048="",IF(J2048="","",J2048/H2048),L2048/H2048))</f>
        <v/>
      </c>
    </row>
    <row r="2049" ht="13.35" customHeight="1" s="162">
      <c r="B2049" s="307" t="n"/>
      <c r="C2049" s="307" t="n"/>
      <c r="E2049" s="307" t="n"/>
      <c r="F2049" s="32" t="n"/>
      <c r="G2049" s="33">
        <f>IF(F2049="", "", H2049/F2049)</f>
        <v/>
      </c>
      <c r="H2049" s="33" t="n"/>
      <c r="I2049" s="33" t="n"/>
      <c r="J2049" s="33">
        <f>IF(I2049="", "", I2049*$F2049)</f>
        <v/>
      </c>
      <c r="K2049" s="33" t="n"/>
      <c r="L2049" s="33">
        <f>IF(K2049="", "", K2049*$F2049)</f>
        <v/>
      </c>
      <c r="M2049" s="30">
        <f>IF(OR(H2049="",H2049=0),"",IF(K2049="",IF(J2049="","",J2049/H2049),L2049/H2049))</f>
        <v/>
      </c>
    </row>
    <row r="2050" ht="13.35" customHeight="1" s="162">
      <c r="B2050" s="307" t="n"/>
      <c r="C2050" s="307" t="n"/>
      <c r="E2050" s="307" t="n"/>
      <c r="F2050" s="32" t="n"/>
      <c r="G2050" s="33">
        <f>IF(F2050="", "", H2050/F2050)</f>
        <v/>
      </c>
      <c r="H2050" s="33" t="n"/>
      <c r="I2050" s="33" t="n"/>
      <c r="J2050" s="33">
        <f>IF(I2050="", "", I2050*$F2050)</f>
        <v/>
      </c>
      <c r="K2050" s="33" t="n"/>
      <c r="L2050" s="33">
        <f>IF(K2050="", "", K2050*$F2050)</f>
        <v/>
      </c>
      <c r="M2050" s="30">
        <f>IF(OR(H2050="",H2050=0),"",IF(K2050="",IF(J2050="","",J2050/H2050),L2050/H2050))</f>
        <v/>
      </c>
    </row>
    <row r="2051" ht="13.35" customHeight="1" s="162">
      <c r="B2051" s="307" t="n"/>
      <c r="C2051" s="307" t="n"/>
      <c r="E2051" s="307" t="n"/>
      <c r="F2051" s="32" t="n"/>
      <c r="G2051" s="33">
        <f>IF(F2051="", "", H2051/F2051)</f>
        <v/>
      </c>
      <c r="H2051" s="33" t="n"/>
      <c r="I2051" s="33" t="n"/>
      <c r="J2051" s="33">
        <f>IF(I2051="", "", I2051*$F2051)</f>
        <v/>
      </c>
      <c r="K2051" s="33" t="n"/>
      <c r="L2051" s="33">
        <f>IF(K2051="", "", K2051*$F2051)</f>
        <v/>
      </c>
      <c r="M2051" s="30">
        <f>IF(OR(H2051="",H2051=0),"",IF(K2051="",IF(J2051="","",J2051/H2051),L2051/H2051))</f>
        <v/>
      </c>
    </row>
    <row r="2052" ht="13.35" customHeight="1" s="162">
      <c r="B2052" s="307" t="n"/>
      <c r="C2052" s="307" t="n"/>
      <c r="E2052" s="307" t="n"/>
      <c r="F2052" s="32" t="n"/>
      <c r="G2052" s="33">
        <f>IF(F2052="", "", H2052/F2052)</f>
        <v/>
      </c>
      <c r="H2052" s="33" t="n"/>
      <c r="I2052" s="33" t="n"/>
      <c r="J2052" s="33">
        <f>IF(I2052="", "", I2052*$F2052)</f>
        <v/>
      </c>
      <c r="K2052" s="33" t="n"/>
      <c r="L2052" s="33">
        <f>IF(K2052="", "", K2052*$F2052)</f>
        <v/>
      </c>
      <c r="M2052" s="30">
        <f>IF(OR(H2052="",H2052=0),"",IF(K2052="",IF(J2052="","",J2052/H2052),L2052/H2052))</f>
        <v/>
      </c>
    </row>
    <row r="2053" ht="13.35" customHeight="1" s="162">
      <c r="B2053" s="307" t="n"/>
      <c r="C2053" s="307" t="n"/>
      <c r="E2053" s="307" t="n"/>
      <c r="F2053" s="32" t="n"/>
      <c r="G2053" s="33">
        <f>IF(F2053="", "", H2053/F2053)</f>
        <v/>
      </c>
      <c r="H2053" s="33" t="n"/>
      <c r="I2053" s="33" t="n"/>
      <c r="J2053" s="33">
        <f>IF(I2053="", "", I2053*$F2053)</f>
        <v/>
      </c>
      <c r="K2053" s="33" t="n"/>
      <c r="L2053" s="33">
        <f>IF(K2053="", "", K2053*$F2053)</f>
        <v/>
      </c>
      <c r="M2053" s="30">
        <f>IF(OR(H2053="",H2053=0),"",IF(K2053="",IF(J2053="","",J2053/H2053),L2053/H2053))</f>
        <v/>
      </c>
    </row>
    <row r="2054" ht="13.35" customHeight="1" s="162">
      <c r="B2054" s="307" t="n"/>
      <c r="C2054" s="307" t="n"/>
      <c r="E2054" s="307" t="n"/>
      <c r="F2054" s="32" t="n"/>
      <c r="G2054" s="33">
        <f>IF(F2054="", "", H2054/F2054)</f>
        <v/>
      </c>
      <c r="H2054" s="33" t="n"/>
      <c r="I2054" s="33" t="n"/>
      <c r="J2054" s="33">
        <f>IF(I2054="", "", I2054*$F2054)</f>
        <v/>
      </c>
      <c r="K2054" s="33" t="n"/>
      <c r="L2054" s="33">
        <f>IF(K2054="", "", K2054*$F2054)</f>
        <v/>
      </c>
      <c r="M2054" s="30">
        <f>IF(OR(H2054="",H2054=0),"",IF(K2054="",IF(J2054="","",J2054/H2054),L2054/H2054))</f>
        <v/>
      </c>
    </row>
    <row r="2055" ht="13.35" customHeight="1" s="162">
      <c r="B2055" s="307" t="n"/>
      <c r="C2055" s="307" t="n"/>
      <c r="E2055" s="307" t="n"/>
      <c r="F2055" s="32" t="n"/>
      <c r="G2055" s="33">
        <f>IF(F2055="", "", H2055/F2055)</f>
        <v/>
      </c>
      <c r="H2055" s="33" t="n"/>
      <c r="I2055" s="33" t="n"/>
      <c r="J2055" s="33">
        <f>IF(I2055="", "", I2055*$F2055)</f>
        <v/>
      </c>
      <c r="K2055" s="33" t="n"/>
      <c r="L2055" s="33">
        <f>IF(K2055="", "", K2055*$F2055)</f>
        <v/>
      </c>
      <c r="M2055" s="30">
        <f>IF(OR(H2055="",H2055=0),"",IF(K2055="",IF(J2055="","",J2055/H2055),L2055/H2055))</f>
        <v/>
      </c>
    </row>
    <row r="2056" ht="13.35" customHeight="1" s="162">
      <c r="B2056" s="307" t="n"/>
      <c r="C2056" s="307" t="n"/>
      <c r="E2056" s="307" t="n"/>
      <c r="F2056" s="32" t="n"/>
      <c r="G2056" s="33">
        <f>IF(F2056="", "", H2056/F2056)</f>
        <v/>
      </c>
      <c r="H2056" s="33" t="n"/>
      <c r="I2056" s="33" t="n"/>
      <c r="J2056" s="33">
        <f>IF(I2056="", "", I2056*$F2056)</f>
        <v/>
      </c>
      <c r="K2056" s="33" t="n"/>
      <c r="L2056" s="33">
        <f>IF(K2056="", "", K2056*$F2056)</f>
        <v/>
      </c>
      <c r="M2056" s="30">
        <f>IF(OR(H2056="",H2056=0),"",IF(K2056="",IF(J2056="","",J2056/H2056),L2056/H2056))</f>
        <v/>
      </c>
    </row>
    <row r="2057" ht="13.35" customHeight="1" s="162">
      <c r="B2057" s="307" t="n"/>
      <c r="C2057" s="307" t="n"/>
      <c r="E2057" s="307" t="n"/>
      <c r="F2057" s="32" t="n"/>
      <c r="G2057" s="33">
        <f>IF(F2057="", "", H2057/F2057)</f>
        <v/>
      </c>
      <c r="H2057" s="33" t="n"/>
      <c r="I2057" s="33" t="n"/>
      <c r="J2057" s="33">
        <f>IF(I2057="", "", I2057*$F2057)</f>
        <v/>
      </c>
      <c r="K2057" s="33" t="n"/>
      <c r="L2057" s="33">
        <f>IF(K2057="", "", K2057*$F2057)</f>
        <v/>
      </c>
      <c r="M2057" s="30">
        <f>IF(OR(H2057="",H2057=0),"",IF(K2057="",IF(J2057="","",J2057/H2057),L2057/H2057))</f>
        <v/>
      </c>
    </row>
    <row r="2058" ht="13.35" customHeight="1" s="162">
      <c r="B2058" s="307" t="n"/>
      <c r="C2058" s="307" t="n"/>
      <c r="E2058" s="307" t="n"/>
      <c r="F2058" s="32" t="n"/>
      <c r="G2058" s="33">
        <f>IF(F2058="", "", H2058/F2058)</f>
        <v/>
      </c>
      <c r="H2058" s="33" t="n"/>
      <c r="I2058" s="33" t="n"/>
      <c r="J2058" s="33">
        <f>IF(I2058="", "", I2058*$F2058)</f>
        <v/>
      </c>
      <c r="K2058" s="33" t="n"/>
      <c r="L2058" s="33">
        <f>IF(K2058="", "", K2058*$F2058)</f>
        <v/>
      </c>
      <c r="M2058" s="30">
        <f>IF(OR(H2058="",H2058=0),"",IF(K2058="",IF(J2058="","",J2058/H2058),L2058/H2058))</f>
        <v/>
      </c>
    </row>
    <row r="2059" ht="13.35" customHeight="1" s="162">
      <c r="B2059" s="307" t="n"/>
      <c r="C2059" s="307" t="n"/>
      <c r="E2059" s="307" t="n"/>
      <c r="F2059" s="32" t="n"/>
      <c r="G2059" s="33">
        <f>IF(F2059="", "", H2059/F2059)</f>
        <v/>
      </c>
      <c r="H2059" s="33" t="n"/>
      <c r="I2059" s="33" t="n"/>
      <c r="J2059" s="33">
        <f>IF(I2059="", "", I2059*$F2059)</f>
        <v/>
      </c>
      <c r="K2059" s="33" t="n"/>
      <c r="L2059" s="33">
        <f>IF(K2059="", "", K2059*$F2059)</f>
        <v/>
      </c>
      <c r="M2059" s="30">
        <f>IF(OR(H2059="",H2059=0),"",IF(K2059="",IF(J2059="","",J2059/H2059),L2059/H2059))</f>
        <v/>
      </c>
    </row>
    <row r="2060" ht="13.35" customHeight="1" s="162">
      <c r="B2060" s="307" t="n"/>
      <c r="C2060" s="307" t="n"/>
      <c r="E2060" s="307" t="n"/>
      <c r="F2060" s="32" t="n"/>
      <c r="G2060" s="33">
        <f>IF(F2060="", "", H2060/F2060)</f>
        <v/>
      </c>
      <c r="H2060" s="33" t="n"/>
      <c r="I2060" s="33" t="n"/>
      <c r="J2060" s="33">
        <f>IF(I2060="", "", I2060*$F2060)</f>
        <v/>
      </c>
      <c r="K2060" s="33" t="n"/>
      <c r="L2060" s="33">
        <f>IF(K2060="", "", K2060*$F2060)</f>
        <v/>
      </c>
      <c r="M2060" s="30">
        <f>IF(OR(H2060="",H2060=0),"",IF(K2060="",IF(J2060="","",J2060/H2060),L2060/H2060))</f>
        <v/>
      </c>
    </row>
    <row r="2061" ht="13.35" customHeight="1" s="162">
      <c r="B2061" s="307" t="n"/>
      <c r="C2061" s="307" t="n"/>
      <c r="E2061" s="307" t="n"/>
      <c r="F2061" s="32" t="n"/>
      <c r="G2061" s="33">
        <f>IF(F2061="", "", H2061/F2061)</f>
        <v/>
      </c>
      <c r="H2061" s="33" t="n"/>
      <c r="I2061" s="33" t="n"/>
      <c r="J2061" s="33">
        <f>IF(I2061="", "", I2061*$F2061)</f>
        <v/>
      </c>
      <c r="K2061" s="33" t="n"/>
      <c r="L2061" s="33">
        <f>IF(K2061="", "", K2061*$F2061)</f>
        <v/>
      </c>
      <c r="M2061" s="30">
        <f>IF(OR(H2061="",H2061=0),"",IF(K2061="",IF(J2061="","",J2061/H2061),L2061/H2061))</f>
        <v/>
      </c>
    </row>
    <row r="2062" ht="13.35" customHeight="1" s="162">
      <c r="B2062" s="307" t="n"/>
      <c r="C2062" s="307" t="n"/>
      <c r="E2062" s="307" t="n"/>
      <c r="F2062" s="32" t="n"/>
      <c r="G2062" s="33">
        <f>IF(F2062="", "", H2062/F2062)</f>
        <v/>
      </c>
      <c r="H2062" s="33" t="n"/>
      <c r="I2062" s="33" t="n"/>
      <c r="J2062" s="33">
        <f>IF(I2062="", "", I2062*$F2062)</f>
        <v/>
      </c>
      <c r="K2062" s="33" t="n"/>
      <c r="L2062" s="33">
        <f>IF(K2062="", "", K2062*$F2062)</f>
        <v/>
      </c>
      <c r="M2062" s="30">
        <f>IF(OR(H2062="",H2062=0),"",IF(K2062="",IF(J2062="","",J2062/H2062),L2062/H2062))</f>
        <v/>
      </c>
    </row>
    <row r="2063" ht="13.35" customHeight="1" s="162">
      <c r="B2063" s="307" t="n"/>
      <c r="C2063" s="307" t="n"/>
      <c r="E2063" s="307" t="n"/>
      <c r="F2063" s="32" t="n"/>
      <c r="G2063" s="33">
        <f>IF(F2063="", "", H2063/F2063)</f>
        <v/>
      </c>
      <c r="H2063" s="33" t="n"/>
      <c r="I2063" s="33" t="n"/>
      <c r="J2063" s="33">
        <f>IF(I2063="", "", I2063*$F2063)</f>
        <v/>
      </c>
      <c r="K2063" s="33" t="n"/>
      <c r="L2063" s="33">
        <f>IF(K2063="", "", K2063*$F2063)</f>
        <v/>
      </c>
      <c r="M2063" s="30">
        <f>IF(OR(H2063="",H2063=0),"",IF(K2063="",IF(J2063="","",J2063/H2063),L2063/H2063))</f>
        <v/>
      </c>
    </row>
    <row r="2064" ht="13.35" customHeight="1" s="162">
      <c r="B2064" s="307" t="n"/>
      <c r="C2064" s="307" t="n"/>
      <c r="E2064" s="307" t="n"/>
      <c r="F2064" s="32" t="n"/>
      <c r="G2064" s="33">
        <f>IF(F2064="", "", H2064/F2064)</f>
        <v/>
      </c>
      <c r="H2064" s="33" t="n"/>
      <c r="I2064" s="33" t="n"/>
      <c r="J2064" s="33">
        <f>IF(I2064="", "", I2064*$F2064)</f>
        <v/>
      </c>
      <c r="K2064" s="33" t="n"/>
      <c r="L2064" s="33">
        <f>IF(K2064="", "", K2064*$F2064)</f>
        <v/>
      </c>
      <c r="M2064" s="30">
        <f>IF(OR(H2064="",H2064=0),"",IF(K2064="",IF(J2064="","",J2064/H2064),L2064/H2064))</f>
        <v/>
      </c>
    </row>
    <row r="2065" ht="13.35" customHeight="1" s="162">
      <c r="B2065" s="307" t="n"/>
      <c r="C2065" s="307" t="n"/>
      <c r="E2065" s="307" t="n"/>
      <c r="F2065" s="32" t="n"/>
      <c r="G2065" s="33">
        <f>IF(F2065="", "", H2065/F2065)</f>
        <v/>
      </c>
      <c r="H2065" s="33" t="n"/>
      <c r="I2065" s="33" t="n"/>
      <c r="J2065" s="33">
        <f>IF(I2065="", "", I2065*$F2065)</f>
        <v/>
      </c>
      <c r="K2065" s="33" t="n"/>
      <c r="L2065" s="33">
        <f>IF(K2065="", "", K2065*$F2065)</f>
        <v/>
      </c>
      <c r="M2065" s="30">
        <f>IF(OR(H2065="",H2065=0),"",IF(K2065="",IF(J2065="","",J2065/H2065),L2065/H2065))</f>
        <v/>
      </c>
    </row>
    <row r="2066" ht="13.35" customHeight="1" s="162">
      <c r="B2066" s="307" t="n"/>
      <c r="C2066" s="307" t="n"/>
      <c r="E2066" s="307" t="n"/>
      <c r="F2066" s="32" t="n"/>
      <c r="G2066" s="33">
        <f>IF(F2066="", "", H2066/F2066)</f>
        <v/>
      </c>
      <c r="H2066" s="33" t="n"/>
      <c r="I2066" s="33" t="n"/>
      <c r="J2066" s="33">
        <f>IF(I2066="", "", I2066*$F2066)</f>
        <v/>
      </c>
      <c r="K2066" s="33" t="n"/>
      <c r="L2066" s="33">
        <f>IF(K2066="", "", K2066*$F2066)</f>
        <v/>
      </c>
      <c r="M2066" s="30">
        <f>IF(OR(H2066="",H2066=0),"",IF(K2066="",IF(J2066="","",J2066/H2066),L2066/H2066))</f>
        <v/>
      </c>
    </row>
    <row r="2067" ht="13.35" customHeight="1" s="162">
      <c r="B2067" s="307" t="n"/>
      <c r="C2067" s="307" t="n"/>
      <c r="E2067" s="307" t="n"/>
      <c r="F2067" s="32" t="n"/>
      <c r="G2067" s="33">
        <f>IF(F2067="", "", H2067/F2067)</f>
        <v/>
      </c>
      <c r="H2067" s="33" t="n"/>
      <c r="I2067" s="33" t="n"/>
      <c r="J2067" s="33">
        <f>IF(I2067="", "", I2067*$F2067)</f>
        <v/>
      </c>
      <c r="K2067" s="33" t="n"/>
      <c r="L2067" s="33">
        <f>IF(K2067="", "", K2067*$F2067)</f>
        <v/>
      </c>
      <c r="M2067" s="30">
        <f>IF(OR(H2067="",H2067=0),"",IF(K2067="",IF(J2067="","",J2067/H2067),L2067/H2067))</f>
        <v/>
      </c>
    </row>
    <row r="2068" ht="13.35" customHeight="1" s="162">
      <c r="B2068" s="307" t="n"/>
      <c r="C2068" s="307" t="n"/>
      <c r="E2068" s="307" t="n"/>
      <c r="F2068" s="32" t="n"/>
      <c r="G2068" s="33">
        <f>IF(F2068="", "", H2068/F2068)</f>
        <v/>
      </c>
      <c r="H2068" s="33" t="n"/>
      <c r="I2068" s="33" t="n"/>
      <c r="J2068" s="33">
        <f>IF(I2068="", "", I2068*$F2068)</f>
        <v/>
      </c>
      <c r="K2068" s="33" t="n"/>
      <c r="L2068" s="33">
        <f>IF(K2068="", "", K2068*$F2068)</f>
        <v/>
      </c>
      <c r="M2068" s="30">
        <f>IF(OR(H2068="",H2068=0),"",IF(K2068="",IF(J2068="","",J2068/H2068),L2068/H2068))</f>
        <v/>
      </c>
    </row>
    <row r="2069" ht="13.35" customHeight="1" s="162">
      <c r="B2069" s="307" t="n"/>
      <c r="C2069" s="307" t="n"/>
      <c r="E2069" s="307" t="n"/>
      <c r="F2069" s="32" t="n"/>
      <c r="G2069" s="33">
        <f>IF(F2069="", "", H2069/F2069)</f>
        <v/>
      </c>
      <c r="H2069" s="33" t="n"/>
      <c r="I2069" s="33" t="n"/>
      <c r="J2069" s="33">
        <f>IF(I2069="", "", I2069*$F2069)</f>
        <v/>
      </c>
      <c r="K2069" s="33" t="n"/>
      <c r="L2069" s="33">
        <f>IF(K2069="", "", K2069*$F2069)</f>
        <v/>
      </c>
      <c r="M2069" s="30">
        <f>IF(OR(H2069="",H2069=0),"",IF(K2069="",IF(J2069="","",J2069/H2069),L2069/H2069))</f>
        <v/>
      </c>
    </row>
    <row r="2070" ht="13.35" customHeight="1" s="162">
      <c r="B2070" s="42" t="n"/>
      <c r="C2070" s="231" t="inlineStr">
        <is>
          <t>Subtotal (this page)</t>
        </is>
      </c>
      <c r="D2070" s="159" t="n"/>
      <c r="E2070" s="42" t="n"/>
      <c r="F2070" s="42" t="n"/>
      <c r="G2070" s="43" t="n"/>
      <c r="H2070" s="43">
        <f>IF(SUM(H2036:H2069)=0,"",SUM(H2036:H2069))</f>
        <v/>
      </c>
      <c r="I2070" s="43" t="n"/>
      <c r="J2070" s="43">
        <f>IF(SUM(J2036:J2069)=0,"",SUM(J2036:J2069))</f>
        <v/>
      </c>
      <c r="K2070" s="43" t="n"/>
      <c r="L2070" s="43">
        <f>IF(SUM(L2036:L2069)=0,"",SUM(L2036:L2069))</f>
        <v/>
      </c>
      <c r="M2070" s="35">
        <f>IF(OR(H2070="",H2070=0),"",IF(L2070="",IF(J2070="","",J2070/H2070),L2070/H2070))</f>
        <v/>
      </c>
    </row>
    <row r="2071" ht="13.35" customHeight="1" s="162">
      <c r="B2071" s="188" t="inlineStr">
        <is>
          <t>Return Air Inlets (cont.)</t>
        </is>
      </c>
      <c r="C2071" s="174" t="n"/>
      <c r="D2071" s="174" t="n"/>
      <c r="E2071" s="174" t="n"/>
      <c r="F2071" s="173" t="n"/>
      <c r="G2071" s="233" t="inlineStr">
        <is>
          <t>Design VEL</t>
        </is>
      </c>
      <c r="H2071" s="194" t="inlineStr">
        <is>
          <t>Design CFM</t>
        </is>
      </c>
      <c r="I2071" s="188" t="inlineStr">
        <is>
          <t>Initial</t>
        </is>
      </c>
      <c r="J2071" s="173" t="n"/>
      <c r="K2071" s="188" t="inlineStr">
        <is>
          <t>Final</t>
        </is>
      </c>
      <c r="L2071" s="173" t="n"/>
      <c r="M2071" s="188" t="inlineStr">
        <is>
          <t>%</t>
        </is>
      </c>
    </row>
    <row r="2072" ht="13.35" customHeight="1" s="162">
      <c r="B2072" s="153" t="inlineStr">
        <is>
          <t>No.</t>
        </is>
      </c>
      <c r="C2072" s="188" t="inlineStr">
        <is>
          <t>Area Served</t>
        </is>
      </c>
      <c r="D2072" s="188" t="inlineStr">
        <is>
          <t>Type</t>
        </is>
      </c>
      <c r="E2072" s="188" t="inlineStr">
        <is>
          <t>Size</t>
        </is>
      </c>
      <c r="F2072" s="188" t="inlineStr">
        <is>
          <t>Ak</t>
        </is>
      </c>
      <c r="G2072" s="440" t="n"/>
      <c r="H2072" s="440" t="n"/>
      <c r="I2072" s="188" t="inlineStr">
        <is>
          <t>VEL</t>
        </is>
      </c>
      <c r="J2072" s="188" t="inlineStr">
        <is>
          <t>CFM</t>
        </is>
      </c>
      <c r="K2072" s="188" t="inlineStr">
        <is>
          <t>VEL</t>
        </is>
      </c>
      <c r="L2072" s="188" t="inlineStr">
        <is>
          <t>CFM</t>
        </is>
      </c>
      <c r="M2072" s="440" t="n"/>
    </row>
    <row r="2073" ht="13.35" customHeight="1" s="162">
      <c r="B2073" s="31" t="n"/>
      <c r="C2073" s="31" t="n"/>
      <c r="E2073" s="31" t="n"/>
      <c r="F2073" s="32" t="n"/>
      <c r="G2073" s="33">
        <f>IF(F2073="", "", H2073/F2073)</f>
        <v/>
      </c>
      <c r="H2073" s="33" t="n"/>
      <c r="I2073" s="33" t="n"/>
      <c r="J2073" s="33">
        <f>IF(I2073="", "", I2073*$F2073)</f>
        <v/>
      </c>
      <c r="K2073" s="33" t="n"/>
      <c r="L2073" s="33">
        <f>IF(K2073="", "", K2073*$F2073)</f>
        <v/>
      </c>
      <c r="M2073" s="30">
        <f>IF(OR(H2073="",H2073=0),"",IF(K2073="",IF(J2073="","",J2073/H2073),L2073/H2073))</f>
        <v/>
      </c>
    </row>
    <row r="2074" ht="13.35" customHeight="1" s="162">
      <c r="B2074" s="31" t="n"/>
      <c r="C2074" s="31" t="n"/>
      <c r="E2074" s="31" t="n"/>
      <c r="F2074" s="32" t="n"/>
      <c r="G2074" s="33">
        <f>IF(F2074="", "", H2074/F2074)</f>
        <v/>
      </c>
      <c r="H2074" s="33" t="n"/>
      <c r="I2074" s="33" t="n"/>
      <c r="J2074" s="33">
        <f>IF(I2074="", "", I2074*$F2074)</f>
        <v/>
      </c>
      <c r="K2074" s="33" t="n"/>
      <c r="L2074" s="33">
        <f>IF(K2074="", "", K2074*$F2074)</f>
        <v/>
      </c>
      <c r="M2074" s="30">
        <f>IF(OR(H2074="",H2074=0),"",IF(K2074="",IF(J2074="","",J2074/H2074),L2074/H2074))</f>
        <v/>
      </c>
    </row>
    <row r="2075" ht="13.35" customHeight="1" s="162">
      <c r="B2075" s="31" t="n"/>
      <c r="C2075" s="31" t="n"/>
      <c r="E2075" s="31" t="n"/>
      <c r="F2075" s="32" t="n"/>
      <c r="G2075" s="33">
        <f>IF(F2075="", "", H2075/F2075)</f>
        <v/>
      </c>
      <c r="H2075" s="33" t="n"/>
      <c r="I2075" s="33" t="n"/>
      <c r="J2075" s="33">
        <f>IF(I2075="", "", I2075*$F2075)</f>
        <v/>
      </c>
      <c r="K2075" s="33" t="n"/>
      <c r="L2075" s="33">
        <f>IF(K2075="", "", K2075*$F2075)</f>
        <v/>
      </c>
      <c r="M2075" s="30">
        <f>IF(OR(H2075="",H2075=0),"",IF(K2075="",IF(J2075="","",J2075/H2075),L2075/H2075))</f>
        <v/>
      </c>
    </row>
    <row r="2076" ht="13.35" customHeight="1" s="162">
      <c r="B2076" s="31" t="n"/>
      <c r="C2076" s="31" t="n"/>
      <c r="E2076" s="31" t="n"/>
      <c r="F2076" s="32" t="n"/>
      <c r="G2076" s="33">
        <f>IF(F2076="", "", H2076/F2076)</f>
        <v/>
      </c>
      <c r="H2076" s="33" t="n"/>
      <c r="I2076" s="33" t="n"/>
      <c r="J2076" s="33">
        <f>IF(I2076="", "", I2076*$F2076)</f>
        <v/>
      </c>
      <c r="K2076" s="33" t="n"/>
      <c r="L2076" s="33">
        <f>IF(K2076="", "", K2076*$F2076)</f>
        <v/>
      </c>
      <c r="M2076" s="30">
        <f>IF(OR(H2076="",H2076=0),"",IF(K2076="",IF(J2076="","",J2076/H2076),L2076/H2076))</f>
        <v/>
      </c>
    </row>
    <row r="2077" ht="13.35" customHeight="1" s="162">
      <c r="B2077" s="42" t="n"/>
      <c r="C2077" s="231" t="inlineStr">
        <is>
          <t>Subtotal (this page)</t>
        </is>
      </c>
      <c r="D2077" s="159" t="n"/>
      <c r="E2077" s="42" t="n"/>
      <c r="F2077" s="42" t="n"/>
      <c r="G2077" s="43" t="n"/>
      <c r="H2077" s="43">
        <f>IF(SUM(H2073:H2076)=0,"",SUM(H2073:H2076))</f>
        <v/>
      </c>
      <c r="I2077" s="42" t="n"/>
      <c r="J2077" s="43">
        <f>IF(SUM(J2073:J2076)=0,"",SUM(J2073:J2076))</f>
        <v/>
      </c>
      <c r="K2077" s="42" t="n"/>
      <c r="L2077" s="43">
        <f>IF(SUM(L2073:L2076)=0,"",SUM(L2073:L2076))</f>
        <v/>
      </c>
      <c r="M2077" s="35">
        <f>IF(OR(H2077="",H2077=0),"",IF(L2077="",IF(J2077="","",J2077/H2077),L2077/H2077))</f>
        <v/>
      </c>
    </row>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Entry}'!B27="","",'{Equipment Data Entry}'!B27)</f>
        <v/>
      </c>
      <c r="E2084" s="418" t="n"/>
      <c r="F2084" s="403" t="n"/>
      <c r="G2084" s="200" t="inlineStr">
        <is>
          <t>Service</t>
        </is>
      </c>
      <c r="H2084" s="403" t="n"/>
      <c r="I2084" s="210">
        <f>IF('{Equipment Data Entry}'!C27="","",'{Equipment Data Entry}'!C27)</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25" t="inlineStr">
        <is>
          <t>Drive Type:</t>
        </is>
      </c>
      <c r="D2086" s="426" t="n"/>
      <c r="E2086" s="425" t="inlineStr">
        <is>
          <t>Rotation – Design:</t>
        </is>
      </c>
      <c r="G2086" s="426" t="n"/>
      <c r="I2086" s="425" t="inlineStr">
        <is>
          <t>Actual:</t>
        </is>
      </c>
      <c r="J2086" s="426" t="n"/>
      <c r="K2086" s="425" t="inlineStr">
        <is>
          <t>Shv Bore M/F:</t>
        </is>
      </c>
      <c r="M2086" s="426" t="n"/>
    </row>
    <row r="2087" ht="13.35" customHeight="1" s="162">
      <c r="B2087" s="200" t="inlineStr">
        <is>
          <t>Unit Data</t>
        </is>
      </c>
      <c r="C2087" s="400" t="n"/>
      <c r="D2087" s="400" t="n"/>
      <c r="E2087" s="400" t="n"/>
      <c r="F2087" s="400" t="n"/>
      <c r="G2087" s="401" t="n"/>
      <c r="I2087" s="200" t="inlineStr">
        <is>
          <t>Design and Performance Data</t>
        </is>
      </c>
      <c r="J2087" s="400" t="n"/>
      <c r="K2087" s="400" t="n"/>
      <c r="L2087" s="401" t="n"/>
      <c r="M2087" s="283" t="n"/>
    </row>
    <row r="2088" ht="13.35" customHeight="1" s="162">
      <c r="B2088" s="199" t="inlineStr">
        <is>
          <t>Manufacturer</t>
        </is>
      </c>
      <c r="C2088" s="401" t="n"/>
      <c r="D2088" s="204">
        <f>IF('{Equipment Data Entry}'!E27="","",'{Equipment Data Entry}'!E27)</f>
        <v/>
      </c>
      <c r="E2088" s="400" t="n"/>
      <c r="F2088" s="400" t="n"/>
      <c r="G2088" s="401" t="n"/>
      <c r="I2088" s="199" t="inlineStr">
        <is>
          <t>Design Criteria</t>
        </is>
      </c>
      <c r="J2088" s="401" t="n"/>
      <c r="K2088" s="199" t="inlineStr">
        <is>
          <t>Design</t>
        </is>
      </c>
      <c r="L2088" s="199" t="inlineStr">
        <is>
          <t>Actual</t>
        </is>
      </c>
    </row>
    <row r="2089" ht="13.35" customHeight="1" s="162">
      <c r="B2089" s="199" t="inlineStr">
        <is>
          <t>Model Number</t>
        </is>
      </c>
      <c r="C2089" s="401" t="n"/>
      <c r="D2089" s="204">
        <f>IF('{Equipment Data Entry}'!F27="","",'{Equipment Data Entry}'!F27)</f>
        <v/>
      </c>
      <c r="E2089" s="400" t="n"/>
      <c r="F2089" s="400" t="n"/>
      <c r="G2089" s="401" t="n"/>
      <c r="I2089" s="199" t="inlineStr">
        <is>
          <t>Total Airflow</t>
        </is>
      </c>
      <c r="J2089" s="401" t="n"/>
      <c r="K2089" s="24">
        <f>H2123</f>
        <v/>
      </c>
      <c r="L2089" s="24">
        <f>L2123</f>
        <v/>
      </c>
      <c r="M2089" s="22">
        <f>IF(OR(L2089="",K2089="",K2089=0),"",L2089/K2089)</f>
        <v/>
      </c>
    </row>
    <row r="2090" ht="13.35" customHeight="1" s="162">
      <c r="B2090" s="199" t="inlineStr">
        <is>
          <t>Serial Number</t>
        </is>
      </c>
      <c r="C2090" s="401" t="n"/>
      <c r="D2090" s="204" t="n"/>
      <c r="E2090" s="400" t="n"/>
      <c r="F2090" s="400" t="n"/>
      <c r="G2090" s="401" t="n"/>
      <c r="I2090" s="199" t="inlineStr">
        <is>
          <t>Outside Airflow</t>
        </is>
      </c>
      <c r="J2090" s="401" t="n"/>
      <c r="K2090" s="24">
        <f>IF(N(H2131)=0,"",H2131)</f>
        <v/>
      </c>
      <c r="L2090" s="24">
        <f>L2131</f>
        <v/>
      </c>
      <c r="M2090" s="22">
        <f>IF(OR(L2090="",K2090="",K2090=0),"",L2090/K2090)</f>
        <v/>
      </c>
    </row>
    <row r="2091" ht="13.35" customHeight="1" s="162">
      <c r="B2091" s="199" t="inlineStr">
        <is>
          <t>Area Served</t>
        </is>
      </c>
      <c r="C2091" s="401" t="n"/>
      <c r="D2091" s="204">
        <f>I2084</f>
        <v/>
      </c>
      <c r="E2091" s="400" t="n"/>
      <c r="F2091" s="400" t="n"/>
      <c r="G2091" s="401" t="n"/>
      <c r="I2091" s="199" t="inlineStr">
        <is>
          <t>Return Airflow</t>
        </is>
      </c>
      <c r="J2091" s="401" t="n"/>
      <c r="K2091" s="24">
        <f>IF(K2089="","",K2089-N(K2090))</f>
        <v/>
      </c>
      <c r="L2091" s="24">
        <f>IF(L2089="","",L2089-N(L2090))</f>
        <v/>
      </c>
    </row>
    <row r="2092" ht="13.35" customHeight="1" s="162">
      <c r="B2092" s="199" t="inlineStr">
        <is>
          <t>Location</t>
        </is>
      </c>
      <c r="C2092" s="401" t="n"/>
      <c r="D2092" s="204">
        <f>IF('{Equipment Data Entry}'!D27="","",'{Equipment Data Entry}'!D27)</f>
        <v/>
      </c>
      <c r="E2092" s="400" t="n"/>
      <c r="F2092" s="400" t="n"/>
      <c r="G2092" s="401" t="n"/>
      <c r="I2092" s="199" t="inlineStr">
        <is>
          <t>Unit ESP</t>
        </is>
      </c>
      <c r="J2092" s="401" t="n"/>
      <c r="K2092" s="71">
        <f>IF('{Equipment Data Entry}'!H27="","",'{Equipment Data Entry}'!H27)</f>
        <v/>
      </c>
      <c r="L2092" s="29">
        <f>F2105</f>
        <v/>
      </c>
    </row>
    <row r="2093" ht="13.35" customHeight="1" s="162">
      <c r="I2093" s="199" t="inlineStr">
        <is>
          <t>Fan RPMs</t>
        </is>
      </c>
      <c r="J2093" s="401" t="n"/>
      <c r="K2093" s="24">
        <f>IF('{Equipment Data Entry}'!I27="","",'{Equipment Data Entry}'!I27)</f>
        <v/>
      </c>
      <c r="L2093" s="24">
        <f>IF(L2102="","",L2102)</f>
        <v/>
      </c>
    </row>
    <row r="2094" ht="13.35" customHeight="1" s="162">
      <c r="B2094" s="200" t="inlineStr">
        <is>
          <t>Motor Data</t>
        </is>
      </c>
      <c r="C2094" s="400" t="n"/>
      <c r="D2094" s="400" t="n"/>
      <c r="E2094" s="400" t="n"/>
      <c r="F2094" s="400" t="n"/>
      <c r="G2094" s="401" t="n"/>
      <c r="I2094" s="199" t="inlineStr">
        <is>
          <t>Filter Type/Size/Qty</t>
        </is>
      </c>
      <c r="J2094" s="400" t="n"/>
      <c r="K2094" s="401" t="n"/>
      <c r="L2094" s="24" t="n"/>
      <c r="M2094" s="401" t="n"/>
    </row>
    <row r="2095" ht="13.35" customHeight="1" s="162">
      <c r="B2095" s="199" t="inlineStr">
        <is>
          <t>Manufacturer</t>
        </is>
      </c>
      <c r="C2095" s="401" t="n"/>
      <c r="D2095" s="203" t="n"/>
      <c r="E2095" s="400" t="n"/>
      <c r="F2095" s="400" t="n"/>
      <c r="G2095" s="401" t="n"/>
      <c r="I2095" s="200" t="inlineStr">
        <is>
          <t>Drive Data</t>
        </is>
      </c>
      <c r="J2095" s="400" t="n"/>
      <c r="K2095" s="400" t="n"/>
      <c r="L2095" s="401" t="n"/>
    </row>
    <row r="2096" ht="13.35" customHeight="1" s="162">
      <c r="B2096" s="199" t="inlineStr">
        <is>
          <t>Horsepower</t>
        </is>
      </c>
      <c r="C2096" s="401" t="n"/>
      <c r="D2096" s="28">
        <f>IF('{Equipment Data Entry}'!G27="","",'{Equipment Data Entry}'!G27)</f>
        <v/>
      </c>
      <c r="E2096" s="21" t="inlineStr">
        <is>
          <t>RPM</t>
        </is>
      </c>
      <c r="F2096" s="24" t="n"/>
      <c r="G2096" s="199" t="inlineStr">
        <is>
          <t>SF</t>
        </is>
      </c>
      <c r="I2096" s="199" t="inlineStr">
        <is>
          <t>Motor Shv OD/Bore/PD</t>
        </is>
      </c>
      <c r="J2096" s="400" t="n"/>
      <c r="K2096" s="401" t="n"/>
      <c r="L2096">
        <f>IF('{Equipment Data Entry}'!J27="","",'{Equipment Data Entry}'!J27)</f>
        <v/>
      </c>
    </row>
    <row r="2097" ht="13.35" customHeight="1" s="162">
      <c r="B2097" s="198">
        <f>IF('{Equipment Data Entry}'!N27="","",'{Equipment Data Entry}'!N27)</f>
        <v/>
      </c>
      <c r="C2097" s="198">
        <f>IF('{Equipment Data Entry}'!O27="","",'{Equipment Data Entry}'!O27)</f>
        <v/>
      </c>
      <c r="D2097" s="21" t="inlineStr">
        <is>
          <t>FLA</t>
        </is>
      </c>
      <c r="E2097" s="25" t="n"/>
      <c r="F2097" s="21" t="inlineStr">
        <is>
          <t>Frame</t>
        </is>
      </c>
      <c r="G2097" s="208" t="n"/>
      <c r="I2097" s="199" t="inlineStr">
        <is>
          <t>Fan Sheave OD/Bore</t>
        </is>
      </c>
      <c r="J2097" s="400" t="n"/>
      <c r="K2097" s="401" t="n"/>
      <c r="L2097">
        <f>IF('{Equipment Data Entry}'!K27="","",'{Equipment Data Entry}'!K27)</f>
        <v/>
      </c>
    </row>
    <row r="2098" ht="13.35" customHeight="1" s="162">
      <c r="B2098" s="199" t="inlineStr">
        <is>
          <t>Corrected FLA</t>
        </is>
      </c>
      <c r="C2098" s="401" t="n"/>
      <c r="D2098" s="27">
        <f>IF(OR(E2099="",E2097="",B2097=""),"",B2097/AVERAGE(E2099:G2099)*E2097)</f>
        <v/>
      </c>
      <c r="E2098" s="199" t="inlineStr">
        <is>
          <t>Estimated BHP</t>
        </is>
      </c>
      <c r="F2098" s="401" t="n"/>
      <c r="G2098" s="27">
        <f>IF(OR(COUNT(E2099:G2099)=0,COUNT(E2100:G2100)=0),"",IF(C2097="1-phase", ((0.8*0.9*E2099*E2100)/746), AVERAGE(E2099,F2099,G2099)*AVERAGE(E2100,F2100,G2100)*0.8*0.9*1.732/746))</f>
        <v/>
      </c>
      <c r="I2098" s="199" t="inlineStr">
        <is>
          <t>Belt(s)</t>
        </is>
      </c>
      <c r="J2098" s="208">
        <f>IF('{Equipment Data Entry}'!L27="","",'{Equipment Data Entry}'!L27)</f>
        <v/>
      </c>
      <c r="K2098" s="199" t="inlineStr">
        <is>
          <t>C to C</t>
        </is>
      </c>
      <c r="L2098" s="64">
        <f>IF('{Equipment Data Entry}'!M27="","",'{Equipment Data Entry}'!M27)</f>
        <v/>
      </c>
    </row>
    <row r="2099" ht="13.35" customHeight="1" s="162">
      <c r="B2099" s="199" t="inlineStr">
        <is>
          <t>Measured Voltage</t>
        </is>
      </c>
      <c r="C2099" s="400" t="n"/>
      <c r="D2099" s="401" t="n"/>
      <c r="E2099" s="24" t="n"/>
      <c r="F2099" s="24" t="n"/>
      <c r="G2099" s="24" t="n"/>
      <c r="I2099" s="199" t="inlineStr">
        <is>
          <t>Final Settings</t>
        </is>
      </c>
      <c r="J2099" s="400" t="n"/>
      <c r="K2099" s="401" t="n"/>
      <c r="L2099" s="24" t="n"/>
      <c r="M2099" s="401" t="n"/>
    </row>
    <row r="2100" ht="13.35" customHeight="1" s="162">
      <c r="B2100" s="199" t="inlineStr">
        <is>
          <t>Measured Amperage</t>
        </is>
      </c>
      <c r="C2100" s="400" t="n"/>
      <c r="D2100" s="401" t="n"/>
      <c r="E2100" s="25" t="n"/>
      <c r="F2100" s="25" t="n"/>
      <c r="G2100" s="25" t="n"/>
      <c r="I2100" s="205" t="inlineStr">
        <is>
          <t>RPM Data</t>
        </is>
      </c>
      <c r="J2100" s="401" t="n"/>
      <c r="K2100" s="205" t="inlineStr">
        <is>
          <t>Initial</t>
        </is>
      </c>
      <c r="L2100" s="205" t="inlineStr">
        <is>
          <t>Final</t>
        </is>
      </c>
    </row>
    <row r="2101" ht="13.35" customHeight="1" s="162">
      <c r="I2101" s="199" t="inlineStr">
        <is>
          <t>Motor RPM</t>
        </is>
      </c>
      <c r="J2101" s="401" t="n"/>
      <c r="K2101" s="24" t="n"/>
      <c r="L2101" s="24" t="n"/>
    </row>
    <row r="2102" ht="13.35" customHeight="1" s="162">
      <c r="B2102" s="200" t="inlineStr">
        <is>
          <t xml:space="preserve">Static Pressures Profile </t>
        </is>
      </c>
      <c r="C2102" s="400" t="n"/>
      <c r="D2102" s="400" t="n"/>
      <c r="E2102" s="400" t="n"/>
      <c r="F2102" s="400" t="n"/>
      <c r="G2102" s="401" t="n"/>
      <c r="I2102" s="199" t="inlineStr">
        <is>
          <t>Fan RPM</t>
        </is>
      </c>
      <c r="J2102" s="401" t="n"/>
      <c r="K2102" s="24" t="n"/>
      <c r="L2102" s="24" t="n"/>
    </row>
    <row r="2103" ht="13.35" customHeight="1" s="162">
      <c r="B2103" s="432" t="n"/>
      <c r="C2103" s="401" t="n"/>
      <c r="D2103" s="205" t="inlineStr">
        <is>
          <t>Flt/Coil</t>
        </is>
      </c>
      <c r="E2103" s="205" t="inlineStr">
        <is>
          <t>Fan</t>
        </is>
      </c>
      <c r="F2103" s="432" t="n"/>
      <c r="G2103" s="401" t="n"/>
      <c r="I2103" s="199" t="inlineStr">
        <is>
          <t>VSD Frequency</t>
        </is>
      </c>
      <c r="J2103" s="401" t="n"/>
      <c r="K2103" s="66" t="n"/>
      <c r="L2103" s="66" t="n"/>
    </row>
    <row r="2104" ht="13.35" customHeight="1" s="162">
      <c r="B2104" s="198" t="inlineStr">
        <is>
          <t>Entering</t>
        </is>
      </c>
      <c r="C2104" s="401" t="n"/>
      <c r="D2104" s="19" t="n"/>
      <c r="E2104" s="19" t="n"/>
      <c r="F2104" s="19">
        <f>IF(E2104="","",E2105-N(E2104))</f>
        <v/>
      </c>
      <c r="G2104" s="186" t="inlineStr">
        <is>
          <t>TSP</t>
        </is>
      </c>
      <c r="H2104" s="23" t="n"/>
      <c r="I2104" s="199" t="inlineStr">
        <is>
          <t>OA Damper Position</t>
        </is>
      </c>
      <c r="J2104" s="400" t="n"/>
      <c r="K2104" s="401" t="n"/>
      <c r="L2104" s="56" t="n"/>
    </row>
    <row r="2105" ht="13.35" customHeight="1" s="162">
      <c r="B2105" s="198" t="inlineStr">
        <is>
          <t>Exiting</t>
        </is>
      </c>
      <c r="C2105" s="401" t="n"/>
      <c r="D2105" s="55">
        <f>IF(E2104="", "", E2104)</f>
        <v/>
      </c>
      <c r="E2105" s="19" t="n"/>
      <c r="F2105" s="19">
        <f>IF(E2105="","",E2105-N(D2104))</f>
        <v/>
      </c>
      <c r="G2105" s="186" t="inlineStr">
        <is>
          <t>ESP</t>
        </is>
      </c>
      <c r="H2105" s="23" t="n"/>
    </row>
    <row r="2106" ht="13.35" customHeight="1" s="162">
      <c r="B2106" s="437" t="inlineStr">
        <is>
          <t>Instrument:</t>
        </is>
      </c>
      <c r="C2106" s="13" t="n"/>
      <c r="D2106" s="490" t="n"/>
      <c r="E2106" s="491" t="n"/>
      <c r="F2106" s="491" t="n"/>
      <c r="G2106" s="437" t="inlineStr">
        <is>
          <t>Ak basis / notes:</t>
        </is>
      </c>
      <c r="H2106" s="13" t="n"/>
      <c r="I2106" s="492" t="n"/>
      <c r="J2106" s="491" t="n"/>
      <c r="K2106" s="491" t="n"/>
      <c r="L2106" s="491" t="n"/>
      <c r="M2106" s="491" t="n"/>
    </row>
    <row r="2107" ht="13.35" customHeight="1" s="162">
      <c r="B2107" s="188" t="inlineStr">
        <is>
          <t>Supply Air Diffuser / Outlet Airflow</t>
        </is>
      </c>
      <c r="C2107" s="174" t="n"/>
      <c r="D2107" s="174" t="n"/>
      <c r="E2107" s="174" t="n"/>
      <c r="F2107" s="173" t="n"/>
      <c r="G2107" s="233" t="inlineStr">
        <is>
          <t>Design VEL</t>
        </is>
      </c>
      <c r="H2107" s="194" t="inlineStr">
        <is>
          <t>Design CFM</t>
        </is>
      </c>
      <c r="I2107" s="188" t="inlineStr">
        <is>
          <t>Initial</t>
        </is>
      </c>
      <c r="J2107" s="173" t="n"/>
      <c r="K2107" s="188" t="inlineStr">
        <is>
          <t>Final</t>
        </is>
      </c>
      <c r="L2107" s="173" t="n"/>
      <c r="M2107" s="188" t="inlineStr">
        <is>
          <t>%</t>
        </is>
      </c>
    </row>
    <row r="2108" ht="13.35" customHeight="1" s="162">
      <c r="B2108" s="153" t="inlineStr">
        <is>
          <t>No.</t>
        </is>
      </c>
      <c r="C2108" s="188" t="inlineStr">
        <is>
          <t>Area Served</t>
        </is>
      </c>
      <c r="D2108" s="188" t="inlineStr">
        <is>
          <t>Type</t>
        </is>
      </c>
      <c r="E2108" s="188" t="inlineStr">
        <is>
          <t>Size</t>
        </is>
      </c>
      <c r="F2108" s="188" t="inlineStr">
        <is>
          <t>Ak</t>
        </is>
      </c>
      <c r="G2108" s="440" t="n"/>
      <c r="H2108" s="440" t="n"/>
      <c r="I2108" s="188" t="inlineStr">
        <is>
          <t>VEL</t>
        </is>
      </c>
      <c r="J2108" s="188" t="inlineStr">
        <is>
          <t>CFM</t>
        </is>
      </c>
      <c r="K2108" s="188" t="inlineStr">
        <is>
          <t>VEL</t>
        </is>
      </c>
      <c r="L2108" s="188" t="inlineStr">
        <is>
          <t>CFM</t>
        </is>
      </c>
      <c r="M2108" s="440" t="n"/>
    </row>
    <row r="2109" ht="13.35" customHeight="1" s="162">
      <c r="B2109" s="307" t="n"/>
      <c r="C2109" s="307" t="n"/>
      <c r="E2109" s="307" t="n"/>
      <c r="F2109" s="32" t="n"/>
      <c r="G2109" s="33">
        <f>IF(F2109="", "", H2109/F2109)</f>
        <v/>
      </c>
      <c r="H2109" s="33" t="n"/>
      <c r="I2109" s="33" t="n"/>
      <c r="J2109" s="33">
        <f>IF(I2109="", "", I2109*$F2109)</f>
        <v/>
      </c>
      <c r="K2109" s="33" t="n"/>
      <c r="L2109" s="33">
        <f>IF(K2109="", "", K2109*$F2109)</f>
        <v/>
      </c>
      <c r="M2109" s="30">
        <f>IF(OR(H2109="",H2109=0),"",IF(K2109="",IF(J2109="","",J2109/H2109),L2109/H2109))</f>
        <v/>
      </c>
    </row>
    <row r="2110" ht="13.35" customHeight="1" s="162">
      <c r="B2110" s="307" t="n"/>
      <c r="C2110" s="307" t="n"/>
      <c r="E2110" s="307" t="n"/>
      <c r="F2110" s="32" t="n"/>
      <c r="G2110" s="33">
        <f>IF(F2110="", "", H2110/F2110)</f>
        <v/>
      </c>
      <c r="H2110" s="33" t="n"/>
      <c r="I2110" s="33" t="n"/>
      <c r="J2110" s="33">
        <f>IF(I2110="", "", I2110*$F2110)</f>
        <v/>
      </c>
      <c r="K2110" s="33" t="n"/>
      <c r="L2110" s="33">
        <f>IF(K2110="", "", K2110*$F2110)</f>
        <v/>
      </c>
      <c r="M2110" s="30">
        <f>IF(OR(H2110="",H2110=0),"",IF(K2110="",IF(J2110="","",J2110/H2110),L2110/H2110))</f>
        <v/>
      </c>
    </row>
    <row r="2111" ht="13.35" customHeight="1" s="162">
      <c r="B2111" s="307" t="n"/>
      <c r="C2111" s="307" t="n"/>
      <c r="E2111" s="307" t="n"/>
      <c r="F2111" s="32" t="n"/>
      <c r="G2111" s="33">
        <f>IF(F2111="", "", H2111/F2111)</f>
        <v/>
      </c>
      <c r="H2111" s="33" t="n"/>
      <c r="I2111" s="33" t="n"/>
      <c r="J2111" s="33">
        <f>IF(I2111="", "", I2111*$F2111)</f>
        <v/>
      </c>
      <c r="K2111" s="33" t="n"/>
      <c r="L2111" s="33">
        <f>IF(K2111="", "", K2111*$F2111)</f>
        <v/>
      </c>
      <c r="M2111" s="30">
        <f>IF(OR(H2111="",H2111=0),"",IF(K2111="",IF(J2111="","",J2111/H2111),L2111/H2111))</f>
        <v/>
      </c>
    </row>
    <row r="2112" ht="13.35" customHeight="1" s="162">
      <c r="B2112" s="307" t="n"/>
      <c r="C2112" s="307" t="n"/>
      <c r="E2112" s="307" t="n"/>
      <c r="F2112" s="32" t="n"/>
      <c r="G2112" s="33">
        <f>IF(F2112="", "", H2112/F2112)</f>
        <v/>
      </c>
      <c r="H2112" s="33" t="n"/>
      <c r="I2112" s="33" t="n"/>
      <c r="J2112" s="33">
        <f>IF(I2112="", "", I2112*$F2112)</f>
        <v/>
      </c>
      <c r="K2112" s="33" t="n"/>
      <c r="L2112" s="33">
        <f>IF(K2112="", "", K2112*$F2112)</f>
        <v/>
      </c>
      <c r="M2112" s="30">
        <f>IF(OR(H2112="",H2112=0),"",IF(K2112="",IF(J2112="","",J2112/H2112),L2112/H2112))</f>
        <v/>
      </c>
    </row>
    <row r="2113" ht="13.35" customHeight="1" s="162">
      <c r="B2113" s="307" t="n"/>
      <c r="C2113" s="307" t="n"/>
      <c r="E2113" s="307" t="n"/>
      <c r="F2113" s="32" t="n"/>
      <c r="G2113" s="33">
        <f>IF(F2113="", "", H2113/F2113)</f>
        <v/>
      </c>
      <c r="H2113" s="33" t="n"/>
      <c r="I2113" s="33" t="n"/>
      <c r="J2113" s="33">
        <f>IF(I2113="", "", I2113*$F2113)</f>
        <v/>
      </c>
      <c r="K2113" s="33" t="n"/>
      <c r="L2113" s="33">
        <f>IF(K2113="", "", K2113*$F2113)</f>
        <v/>
      </c>
      <c r="M2113" s="30">
        <f>IF(OR(H2113="",H2113=0),"",IF(K2113="",IF(J2113="","",J2113/H2113),L2113/H2113))</f>
        <v/>
      </c>
    </row>
    <row r="2114" ht="13.35" customHeight="1" s="162">
      <c r="B2114" s="307" t="n"/>
      <c r="C2114" s="307" t="n"/>
      <c r="E2114" s="307" t="n"/>
      <c r="F2114" s="32" t="n"/>
      <c r="G2114" s="33">
        <f>IF(F2114="", "", H2114/F2114)</f>
        <v/>
      </c>
      <c r="H2114" s="33" t="n"/>
      <c r="I2114" s="33" t="n"/>
      <c r="J2114" s="33">
        <f>IF(I2114="", "", I2114*$F2114)</f>
        <v/>
      </c>
      <c r="K2114" s="33" t="n"/>
      <c r="L2114" s="33">
        <f>IF(K2114="", "", K2114*$F2114)</f>
        <v/>
      </c>
      <c r="M2114" s="30">
        <f>IF(OR(H2114="",H2114=0),"",IF(K2114="",IF(J2114="","",J2114/H2114),L2114/H2114))</f>
        <v/>
      </c>
    </row>
    <row r="2115" ht="13.35" customHeight="1" s="162">
      <c r="B2115" s="307" t="n"/>
      <c r="C2115" s="307" t="n"/>
      <c r="E2115" s="307" t="n"/>
      <c r="F2115" s="32" t="n"/>
      <c r="G2115" s="33">
        <f>IF(F2115="", "", H2115/F2115)</f>
        <v/>
      </c>
      <c r="H2115" s="33" t="n"/>
      <c r="I2115" s="33" t="n"/>
      <c r="J2115" s="33">
        <f>IF(I2115="", "", I2115*$F2115)</f>
        <v/>
      </c>
      <c r="K2115" s="33" t="n"/>
      <c r="L2115" s="33">
        <f>IF(K2115="", "", K2115*$F2115)</f>
        <v/>
      </c>
      <c r="M2115" s="30">
        <f>IF(OR(H2115="",H2115=0),"",IF(K2115="",IF(J2115="","",J2115/H2115),L2115/H2115))</f>
        <v/>
      </c>
    </row>
    <row r="2116" ht="13.35" customHeight="1" s="162">
      <c r="B2116" s="307" t="n"/>
      <c r="C2116" s="307" t="n"/>
      <c r="E2116" s="307" t="n"/>
      <c r="F2116" s="32" t="n"/>
      <c r="G2116" s="33">
        <f>IF(F2116="", "", H2116/F2116)</f>
        <v/>
      </c>
      <c r="H2116" s="33" t="n"/>
      <c r="I2116" s="33" t="n"/>
      <c r="J2116" s="33">
        <f>IF(I2116="", "", I2116*$F2116)</f>
        <v/>
      </c>
      <c r="K2116" s="33" t="n"/>
      <c r="L2116" s="33">
        <f>IF(K2116="", "", K2116*$F2116)</f>
        <v/>
      </c>
      <c r="M2116" s="30">
        <f>IF(OR(H2116="",H2116=0),"",IF(K2116="",IF(J2116="","",J2116/H2116),L2116/H2116))</f>
        <v/>
      </c>
    </row>
    <row r="2117" ht="13.35" customHeight="1" s="162">
      <c r="B2117" s="307" t="n"/>
      <c r="C2117" s="307" t="n"/>
      <c r="E2117" s="307" t="n"/>
      <c r="F2117" s="32" t="n"/>
      <c r="G2117" s="33">
        <f>IF(F2117="", "", H2117/F2117)</f>
        <v/>
      </c>
      <c r="H2117" s="33" t="n"/>
      <c r="I2117" s="33" t="n"/>
      <c r="J2117" s="33">
        <f>IF(I2117="", "", I2117*$F2117)</f>
        <v/>
      </c>
      <c r="K2117" s="33" t="n"/>
      <c r="L2117" s="33">
        <f>IF(K2117="", "", K2117*$F2117)</f>
        <v/>
      </c>
      <c r="M2117" s="30">
        <f>IF(OR(H2117="",H2117=0),"",IF(K2117="",IF(J2117="","",J2117/H2117),L2117/H2117))</f>
        <v/>
      </c>
    </row>
    <row r="2118" ht="13.35" customHeight="1" s="162">
      <c r="B2118" s="307" t="n"/>
      <c r="C2118" s="307" t="n"/>
      <c r="E2118" s="307" t="n"/>
      <c r="F2118" s="32" t="n"/>
      <c r="G2118" s="33">
        <f>IF(F2118="", "", H2118/F2118)</f>
        <v/>
      </c>
      <c r="H2118" s="33" t="n"/>
      <c r="I2118" s="33" t="n"/>
      <c r="J2118" s="33">
        <f>IF(I2118="", "", I2118*$F2118)</f>
        <v/>
      </c>
      <c r="K2118" s="33" t="n"/>
      <c r="L2118" s="33">
        <f>IF(K2118="", "", K2118*$F2118)</f>
        <v/>
      </c>
      <c r="M2118" s="30">
        <f>IF(OR(H2118="",H2118=0),"",IF(K2118="",IF(J2118="","",J2118/H2118),L2118/H2118))</f>
        <v/>
      </c>
    </row>
    <row r="2119" ht="13.35" customHeight="1" s="162">
      <c r="B2119" s="307" t="n"/>
      <c r="C2119" s="307" t="n"/>
      <c r="E2119" s="307" t="n"/>
      <c r="F2119" s="32" t="n"/>
      <c r="G2119" s="33">
        <f>IF(F2119="", "", H2119/F2119)</f>
        <v/>
      </c>
      <c r="H2119" s="33" t="n"/>
      <c r="I2119" s="33" t="n"/>
      <c r="J2119" s="33">
        <f>IF(I2119="", "", I2119*$F2119)</f>
        <v/>
      </c>
      <c r="K2119" s="33" t="n"/>
      <c r="L2119" s="33">
        <f>IF(K2119="", "", K2119*$F2119)</f>
        <v/>
      </c>
      <c r="M2119" s="30">
        <f>IF(OR(H2119="",H2119=0),"",IF(K2119="",IF(J2119="","",J2119/H2119),L2119/H2119))</f>
        <v/>
      </c>
    </row>
    <row r="2120" ht="13.35" customHeight="1" s="162">
      <c r="B2120" s="307" t="n"/>
      <c r="C2120" s="307" t="n"/>
      <c r="E2120" s="307" t="n"/>
      <c r="F2120" s="32" t="n"/>
      <c r="G2120" s="33">
        <f>IF(F2120="", "", H2120/F2120)</f>
        <v/>
      </c>
      <c r="H2120" s="33" t="n"/>
      <c r="I2120" s="33" t="n"/>
      <c r="J2120" s="33">
        <f>IF(I2120="", "", I2120*$F2120)</f>
        <v/>
      </c>
      <c r="K2120" s="33" t="n"/>
      <c r="L2120" s="33">
        <f>IF(K2120="", "", K2120*$F2120)</f>
        <v/>
      </c>
      <c r="M2120" s="30">
        <f>IF(OR(H2120="",H2120=0),"",IF(K2120="",IF(J2120="","",J2120/H2120),L2120/H2120))</f>
        <v/>
      </c>
    </row>
    <row r="2121" ht="13.35" customHeight="1" s="162">
      <c r="B2121" s="307" t="n"/>
      <c r="C2121" s="307" t="n"/>
      <c r="E2121" s="307" t="n"/>
      <c r="F2121" s="32" t="n"/>
      <c r="G2121" s="33">
        <f>IF(F2121="", "", H2121/F2121)</f>
        <v/>
      </c>
      <c r="H2121" s="33" t="n"/>
      <c r="I2121" s="33" t="n"/>
      <c r="J2121" s="33">
        <f>IF(I2121="", "", I2121*$F2121)</f>
        <v/>
      </c>
      <c r="K2121" s="33" t="n"/>
      <c r="L2121" s="33">
        <f>IF(K2121="", "", K2121*$F2121)</f>
        <v/>
      </c>
      <c r="M2121" s="30">
        <f>IF(OR(H2121="",H2121=0),"",IF(K2121="",IF(J2121="","",J2121/H2121),L2121/H2121))</f>
        <v/>
      </c>
    </row>
    <row r="2122" ht="13.35" customHeight="1" s="162">
      <c r="B2122" s="307" t="n"/>
      <c r="C2122" s="307" t="n"/>
      <c r="E2122" s="307" t="n"/>
      <c r="F2122" s="32" t="n"/>
      <c r="G2122" s="33">
        <f>IF(F2122="", "", H2122/F2122)</f>
        <v/>
      </c>
      <c r="H2122" s="33" t="n"/>
      <c r="I2122" s="33" t="n"/>
      <c r="J2122" s="33">
        <f>IF(I2122="", "", I2122*$F2122)</f>
        <v/>
      </c>
      <c r="K2122" s="33" t="n"/>
      <c r="L2122" s="33">
        <f>IF(K2122="", "", K2122*$F2122)</f>
        <v/>
      </c>
      <c r="M2122" s="30">
        <f>IF(OR(H2122="",H2122=0),"",IF(K2122="",IF(J2122="","",J2122/H2122),L2122/H2122))</f>
        <v/>
      </c>
    </row>
    <row r="2123" ht="13.35" customHeight="1" s="162">
      <c r="B2123" s="42" t="n"/>
      <c r="C2123" s="231" t="inlineStr">
        <is>
          <t>Total</t>
        </is>
      </c>
      <c r="D2123" s="159" t="n"/>
      <c r="E2123" s="42" t="n"/>
      <c r="F2123" s="42" t="n"/>
      <c r="G2123" s="43" t="n"/>
      <c r="H2123" s="43">
        <f>IF(SUM(H2109:H2122)+SUM(H2140:H2173)=0,"",SUM(H2109:H2122)+SUM(H2140:H2173))</f>
        <v/>
      </c>
      <c r="I2123" s="43" t="n"/>
      <c r="J2123" s="43">
        <f>IF(SUM(J2109:J2122)+SUM(J2140:J2173)=0,"",SUM(J2109:J2122)+SUM(J2140:J2173))</f>
        <v/>
      </c>
      <c r="K2123" s="43" t="n"/>
      <c r="L2123" s="43">
        <f>IF(SUM(L2109:L2122)+SUM(L2140:L2173)=0,"",SUM(L2109:L2122)+SUM(L2140:L2173))</f>
        <v/>
      </c>
      <c r="M2123" s="35">
        <f>IF(OR(H2123="",H2123=0),"",IF(L2123="",IF(J2123="","",J2123/H2123),L2123/H2123))</f>
        <v/>
      </c>
    </row>
    <row r="2124" ht="13.35" customHeight="1" s="162">
      <c r="B2124" s="188" t="inlineStr">
        <is>
          <t>Return Air Register / Inlet Airflow</t>
        </is>
      </c>
      <c r="C2124" s="174" t="n"/>
      <c r="D2124" s="174" t="n"/>
      <c r="E2124" s="174" t="n"/>
      <c r="F2124" s="173" t="n"/>
      <c r="G2124" s="233" t="inlineStr">
        <is>
          <t>Design VEL</t>
        </is>
      </c>
      <c r="H2124" s="194" t="inlineStr">
        <is>
          <t>Design CFM</t>
        </is>
      </c>
      <c r="I2124" s="188" t="inlineStr">
        <is>
          <t>Initial</t>
        </is>
      </c>
      <c r="J2124" s="173" t="n"/>
      <c r="K2124" s="188" t="inlineStr">
        <is>
          <t>Final</t>
        </is>
      </c>
      <c r="L2124" s="173" t="n"/>
      <c r="M2124" s="188" t="inlineStr">
        <is>
          <t>%</t>
        </is>
      </c>
    </row>
    <row r="2125" ht="13.35" customHeight="1" s="162">
      <c r="B2125" s="153" t="inlineStr">
        <is>
          <t>No.</t>
        </is>
      </c>
      <c r="C2125" s="188" t="inlineStr">
        <is>
          <t>Area Served</t>
        </is>
      </c>
      <c r="D2125" s="188" t="inlineStr">
        <is>
          <t>Type</t>
        </is>
      </c>
      <c r="E2125" s="188" t="inlineStr">
        <is>
          <t>Size</t>
        </is>
      </c>
      <c r="F2125" s="188" t="inlineStr">
        <is>
          <t>Ak</t>
        </is>
      </c>
      <c r="G2125" s="440" t="n"/>
      <c r="H2125" s="440" t="n"/>
      <c r="I2125" s="188" t="inlineStr">
        <is>
          <t>VEL</t>
        </is>
      </c>
      <c r="J2125" s="188" t="inlineStr">
        <is>
          <t>CFM</t>
        </is>
      </c>
      <c r="K2125" s="188" t="inlineStr">
        <is>
          <t>VEL</t>
        </is>
      </c>
      <c r="L2125" s="188" t="inlineStr">
        <is>
          <t>CFM</t>
        </is>
      </c>
      <c r="M2125" s="440" t="n"/>
    </row>
    <row r="2126" ht="13.35" customHeight="1" s="162">
      <c r="B2126" s="31" t="n"/>
      <c r="C2126" s="31" t="n"/>
      <c r="E2126" s="31" t="n"/>
      <c r="F2126" s="32" t="n"/>
      <c r="G2126" s="33">
        <f>IF(F2126="", "", H2126/F2126)</f>
        <v/>
      </c>
      <c r="H2126" s="33">
        <f>IF(H2123="","",H2123-N(H2131))</f>
        <v/>
      </c>
      <c r="I2126" s="33" t="n"/>
      <c r="J2126" s="33">
        <f>IF(I2126="", "", I2126*$F2126)</f>
        <v/>
      </c>
      <c r="K2126" s="33" t="n"/>
      <c r="L2126" s="33">
        <f>IF(L2131="","",L2123-N(L2131))</f>
        <v/>
      </c>
      <c r="M2126" s="30">
        <f>IF(OR(H2126="",H2126=0),"",IF(K2126="",IF(J2126="","",J2126/H2126),L2126/H2126))</f>
        <v/>
      </c>
    </row>
    <row r="2127" ht="13.35" customHeight="1" s="162">
      <c r="B2127" s="31" t="n"/>
      <c r="C2127" s="31" t="n"/>
      <c r="E2127" s="31" t="n"/>
      <c r="F2127" s="32" t="n"/>
      <c r="G2127" s="33">
        <f>IF(F2127="", "", H2127/F2127)</f>
        <v/>
      </c>
      <c r="H2127" s="33" t="n"/>
      <c r="I2127" s="33" t="n"/>
      <c r="J2127" s="33">
        <f>IF(I2127="", "", I2127*$F2127)</f>
        <v/>
      </c>
      <c r="K2127" s="33" t="n"/>
      <c r="L2127" s="33">
        <f>IF(K2127="", "", K2127*$F2127)</f>
        <v/>
      </c>
      <c r="M2127" s="30">
        <f>IF(OR(H2127="",H2127=0),"",IF(K2127="",IF(J2127="","",J2127/H2127),L2127/H2127))</f>
        <v/>
      </c>
    </row>
    <row r="2128" ht="13.35" customHeight="1" s="162">
      <c r="B2128" s="42" t="n"/>
      <c r="C2128" s="231" t="inlineStr">
        <is>
          <t>Total</t>
        </is>
      </c>
      <c r="D2128" s="159" t="n"/>
      <c r="E2128" s="42" t="n"/>
      <c r="F2128" s="42" t="n"/>
      <c r="G2128" s="43" t="n"/>
      <c r="H2128" s="43">
        <f>IF(SUM(H2126:H2127)+SUM(H2177:H2180)=0,"",SUM(H2126:H2127)+SUM(H2177:H2180))</f>
        <v/>
      </c>
      <c r="I2128" s="42" t="n"/>
      <c r="J2128" s="43">
        <f>IF(SUM(J2126:J2127)+SUM(J2177:J2180)=0,"",SUM(J2126:J2127)+SUM(J2177:J2180))</f>
        <v/>
      </c>
      <c r="K2128" s="42" t="n"/>
      <c r="L2128" s="43">
        <f>IF(SUM(L2126:L2127)+SUM(L2177:L2180)=0,"",SUM(L2126:L2127)+SUM(L2177:L2180))</f>
        <v/>
      </c>
      <c r="M2128" s="35">
        <f>IF(OR(H2128="",H2128=0),"",IF(L2128="",IF(J2128="","",J2128/H2128),L2128/H2128))</f>
        <v/>
      </c>
    </row>
    <row r="2129" ht="13.35" customHeight="1" s="162">
      <c r="B2129" s="188" t="inlineStr">
        <is>
          <t>Outside Air Inlet / Duct Airflow</t>
        </is>
      </c>
      <c r="C2129" s="174" t="n"/>
      <c r="D2129" s="174" t="n"/>
      <c r="E2129" s="174" t="n"/>
      <c r="F2129" s="173" t="n"/>
      <c r="G2129" s="233" t="inlineStr">
        <is>
          <t>Design VEL</t>
        </is>
      </c>
      <c r="H2129" s="194" t="inlineStr">
        <is>
          <t>Design CFM</t>
        </is>
      </c>
      <c r="I2129" s="188" t="inlineStr">
        <is>
          <t>Initial</t>
        </is>
      </c>
      <c r="J2129" s="173" t="n"/>
      <c r="K2129" s="188" t="inlineStr">
        <is>
          <t>Final</t>
        </is>
      </c>
      <c r="L2129" s="173" t="n"/>
      <c r="M2129" s="188" t="inlineStr">
        <is>
          <t>%</t>
        </is>
      </c>
    </row>
    <row r="2130" ht="13.35" customHeight="1" s="162">
      <c r="B2130" s="153" t="inlineStr">
        <is>
          <t>No.</t>
        </is>
      </c>
      <c r="C2130" s="188" t="inlineStr">
        <is>
          <t>Area Served</t>
        </is>
      </c>
      <c r="D2130" s="188" t="inlineStr">
        <is>
          <t>Type</t>
        </is>
      </c>
      <c r="E2130" s="188" t="inlineStr">
        <is>
          <t>Size</t>
        </is>
      </c>
      <c r="F2130" s="188" t="inlineStr">
        <is>
          <t>Ak</t>
        </is>
      </c>
      <c r="G2130" s="440" t="n"/>
      <c r="H2130" s="440" t="n"/>
      <c r="I2130" s="188" t="inlineStr">
        <is>
          <t>VEL</t>
        </is>
      </c>
      <c r="J2130" s="188" t="inlineStr">
        <is>
          <t>CFM</t>
        </is>
      </c>
      <c r="K2130" s="188" t="inlineStr">
        <is>
          <t>VEL</t>
        </is>
      </c>
      <c r="L2130" s="188" t="inlineStr">
        <is>
          <t>CFM</t>
        </is>
      </c>
      <c r="M2130" s="440" t="n"/>
    </row>
    <row r="2131" ht="13.35" customHeight="1" s="162">
      <c r="B2131" s="31" t="n"/>
      <c r="C2131" s="31" t="n"/>
      <c r="E2131" s="31" t="n"/>
      <c r="F2131" s="32" t="n"/>
      <c r="G2131" s="33">
        <f>IF(F2131="", "", H2131/F2131)</f>
        <v/>
      </c>
      <c r="H2131" s="33" t="n"/>
      <c r="I2131" s="33" t="n"/>
      <c r="J2131" s="33">
        <f>IF(I2131="", "", I2131*$F2131)</f>
        <v/>
      </c>
      <c r="K2131" s="33" t="n"/>
      <c r="L2131" s="33">
        <f>IF(K2131="", "", K2131*$F2131)</f>
        <v/>
      </c>
      <c r="M2131" s="30">
        <f>IF(OR(H2131="",H2131=0),"",IF(K2131="",IF(J2131="","",J2131/H2131),L2131/H2131))</f>
        <v/>
      </c>
    </row>
    <row r="2132" ht="13.35" customHeight="1" s="162">
      <c r="B2132" s="188" t="inlineStr">
        <is>
          <t>Remarks</t>
        </is>
      </c>
      <c r="C2132" s="173" t="n"/>
      <c r="D2132" s="15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Entry}'!B27="","",'{Equipment Data Entry}'!B27)</f>
        <v/>
      </c>
      <c r="E2136" s="418" t="n"/>
      <c r="F2136" s="403" t="n"/>
      <c r="G2136" s="200" t="inlineStr">
        <is>
          <t>Service</t>
        </is>
      </c>
      <c r="H2136" s="403" t="n"/>
      <c r="I2136" s="210">
        <f>IF('{Equipment Data Entry}'!C27="","",'{Equipment Data Entry}'!C27)</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Supply Air Outlets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H2140/F2140)</f>
        <v/>
      </c>
      <c r="H2140" s="33" t="n"/>
      <c r="I2140" s="33" t="n"/>
      <c r="J2140" s="33">
        <f>IF(I2140="", "", I2140*$F2140)</f>
        <v/>
      </c>
      <c r="K2140" s="33" t="n"/>
      <c r="L2140" s="33">
        <f>IF(K2140="", "", K2140*$F2140)</f>
        <v/>
      </c>
      <c r="M2140" s="30">
        <f>IF(OR(H2140="",H2140=0),"",IF(K2140="",IF(J2140="","",J2140/H2140),L2140/H2140))</f>
        <v/>
      </c>
    </row>
    <row r="2141" ht="13.35" customHeight="1" s="162">
      <c r="B2141" s="307" t="n"/>
      <c r="C2141" s="307" t="n"/>
      <c r="E2141" s="307" t="n"/>
      <c r="F2141" s="32" t="n"/>
      <c r="G2141" s="33">
        <f>IF(F2141="", "", H2141/F2141)</f>
        <v/>
      </c>
      <c r="H2141" s="33" t="n"/>
      <c r="I2141" s="33" t="n"/>
      <c r="J2141" s="33">
        <f>IF(I2141="", "", I2141*$F2141)</f>
        <v/>
      </c>
      <c r="K2141" s="33" t="n"/>
      <c r="L2141" s="33">
        <f>IF(K2141="", "", K2141*$F2141)</f>
        <v/>
      </c>
      <c r="M2141" s="30">
        <f>IF(OR(H2141="",H2141=0),"",IF(K2141="",IF(J2141="","",J2141/H2141),L2141/H2141))</f>
        <v/>
      </c>
    </row>
    <row r="2142" ht="13.35" customHeight="1" s="162">
      <c r="B2142" s="307" t="n"/>
      <c r="C2142" s="307" t="n"/>
      <c r="E2142" s="307" t="n"/>
      <c r="F2142" s="32" t="n"/>
      <c r="G2142" s="33">
        <f>IF(F2142="", "", H2142/F2142)</f>
        <v/>
      </c>
      <c r="H2142" s="33" t="n"/>
      <c r="I2142" s="33" t="n"/>
      <c r="J2142" s="33">
        <f>IF(I2142="", "", I2142*$F2142)</f>
        <v/>
      </c>
      <c r="K2142" s="33" t="n"/>
      <c r="L2142" s="33">
        <f>IF(K2142="", "", K2142*$F2142)</f>
        <v/>
      </c>
      <c r="M2142" s="30">
        <f>IF(OR(H2142="",H2142=0),"",IF(K2142="",IF(J2142="","",J2142/H2142),L2142/H2142))</f>
        <v/>
      </c>
    </row>
    <row r="2143" ht="13.35" customHeight="1" s="162">
      <c r="B2143" s="307" t="n"/>
      <c r="C2143" s="307" t="n"/>
      <c r="E2143" s="307" t="n"/>
      <c r="F2143" s="32" t="n"/>
      <c r="G2143" s="33">
        <f>IF(F2143="", "", H2143/F2143)</f>
        <v/>
      </c>
      <c r="H2143" s="33" t="n"/>
      <c r="I2143" s="33" t="n"/>
      <c r="J2143" s="33">
        <f>IF(I2143="", "", I2143*$F2143)</f>
        <v/>
      </c>
      <c r="K2143" s="33" t="n"/>
      <c r="L2143" s="33">
        <f>IF(K2143="", "", K2143*$F2143)</f>
        <v/>
      </c>
      <c r="M2143" s="30">
        <f>IF(OR(H2143="",H2143=0),"",IF(K2143="",IF(J2143="","",J2143/H2143),L2143/H2143))</f>
        <v/>
      </c>
    </row>
    <row r="2144" ht="13.35" customHeight="1" s="162">
      <c r="B2144" s="307" t="n"/>
      <c r="C2144" s="307" t="n"/>
      <c r="E2144" s="307" t="n"/>
      <c r="F2144" s="32" t="n"/>
      <c r="G2144" s="33">
        <f>IF(F2144="", "", H2144/F2144)</f>
        <v/>
      </c>
      <c r="H2144" s="33" t="n"/>
      <c r="I2144" s="33" t="n"/>
      <c r="J2144" s="33">
        <f>IF(I2144="", "", I2144*$F2144)</f>
        <v/>
      </c>
      <c r="K2144" s="33" t="n"/>
      <c r="L2144" s="33">
        <f>IF(K2144="", "", K2144*$F2144)</f>
        <v/>
      </c>
      <c r="M2144" s="30">
        <f>IF(OR(H2144="",H2144=0),"",IF(K2144="",IF(J2144="","",J2144/H2144),L2144/H2144))</f>
        <v/>
      </c>
    </row>
    <row r="2145" ht="13.35" customHeight="1" s="162">
      <c r="B2145" s="307" t="n"/>
      <c r="C2145" s="307" t="n"/>
      <c r="E2145" s="307" t="n"/>
      <c r="F2145" s="32" t="n"/>
      <c r="G2145" s="33">
        <f>IF(F2145="", "", H2145/F2145)</f>
        <v/>
      </c>
      <c r="H2145" s="33" t="n"/>
      <c r="I2145" s="33" t="n"/>
      <c r="J2145" s="33">
        <f>IF(I2145="", "", I2145*$F2145)</f>
        <v/>
      </c>
      <c r="K2145" s="33" t="n"/>
      <c r="L2145" s="33">
        <f>IF(K2145="", "", K2145*$F2145)</f>
        <v/>
      </c>
      <c r="M2145" s="30">
        <f>IF(OR(H2145="",H2145=0),"",IF(K2145="",IF(J2145="","",J2145/H2145),L2145/H2145))</f>
        <v/>
      </c>
    </row>
    <row r="2146" ht="13.35" customHeight="1" s="162">
      <c r="B2146" s="307" t="n"/>
      <c r="C2146" s="307" t="n"/>
      <c r="E2146" s="307" t="n"/>
      <c r="F2146" s="32" t="n"/>
      <c r="G2146" s="33">
        <f>IF(F2146="", "", H2146/F2146)</f>
        <v/>
      </c>
      <c r="H2146" s="33" t="n"/>
      <c r="I2146" s="33" t="n"/>
      <c r="J2146" s="33">
        <f>IF(I2146="", "", I2146*$F2146)</f>
        <v/>
      </c>
      <c r="K2146" s="33" t="n"/>
      <c r="L2146" s="33">
        <f>IF(K2146="", "", K2146*$F2146)</f>
        <v/>
      </c>
      <c r="M2146" s="30">
        <f>IF(OR(H2146="",H2146=0),"",IF(K2146="",IF(J2146="","",J2146/H2146),L2146/H2146))</f>
        <v/>
      </c>
    </row>
    <row r="2147" ht="13.35" customHeight="1" s="162">
      <c r="B2147" s="307" t="n"/>
      <c r="C2147" s="307" t="n"/>
      <c r="E2147" s="307" t="n"/>
      <c r="F2147" s="32" t="n"/>
      <c r="G2147" s="33">
        <f>IF(F2147="", "", H2147/F2147)</f>
        <v/>
      </c>
      <c r="H2147" s="33" t="n"/>
      <c r="I2147" s="33" t="n"/>
      <c r="J2147" s="33">
        <f>IF(I2147="", "", I2147*$F2147)</f>
        <v/>
      </c>
      <c r="K2147" s="33" t="n"/>
      <c r="L2147" s="33">
        <f>IF(K2147="", "", K2147*$F2147)</f>
        <v/>
      </c>
      <c r="M2147" s="30">
        <f>IF(OR(H2147="",H2147=0),"",IF(K2147="",IF(J2147="","",J2147/H2147),L2147/H2147))</f>
        <v/>
      </c>
    </row>
    <row r="2148" ht="13.35" customHeight="1" s="162">
      <c r="B2148" s="307" t="n"/>
      <c r="C2148" s="307" t="n"/>
      <c r="E2148" s="307" t="n"/>
      <c r="F2148" s="32" t="n"/>
      <c r="G2148" s="33">
        <f>IF(F2148="", "", H2148/F2148)</f>
        <v/>
      </c>
      <c r="H2148" s="33" t="n"/>
      <c r="I2148" s="33" t="n"/>
      <c r="J2148" s="33">
        <f>IF(I2148="", "", I2148*$F2148)</f>
        <v/>
      </c>
      <c r="K2148" s="33" t="n"/>
      <c r="L2148" s="33">
        <f>IF(K2148="", "", K2148*$F2148)</f>
        <v/>
      </c>
      <c r="M2148" s="30">
        <f>IF(OR(H2148="",H2148=0),"",IF(K2148="",IF(J2148="","",J2148/H2148),L2148/H2148))</f>
        <v/>
      </c>
    </row>
    <row r="2149" ht="13.35" customHeight="1" s="162">
      <c r="B2149" s="307" t="n"/>
      <c r="C2149" s="307" t="n"/>
      <c r="E2149" s="307" t="n"/>
      <c r="F2149" s="32" t="n"/>
      <c r="G2149" s="33">
        <f>IF(F2149="", "", H2149/F2149)</f>
        <v/>
      </c>
      <c r="H2149" s="33" t="n"/>
      <c r="I2149" s="33" t="n"/>
      <c r="J2149" s="33">
        <f>IF(I2149="", "", I2149*$F2149)</f>
        <v/>
      </c>
      <c r="K2149" s="33" t="n"/>
      <c r="L2149" s="33">
        <f>IF(K2149="", "", K2149*$F2149)</f>
        <v/>
      </c>
      <c r="M2149" s="30">
        <f>IF(OR(H2149="",H2149=0),"",IF(K2149="",IF(J2149="","",J2149/H2149),L2149/H2149))</f>
        <v/>
      </c>
    </row>
    <row r="2150" ht="13.35" customHeight="1" s="162">
      <c r="B2150" s="307" t="n"/>
      <c r="C2150" s="307" t="n"/>
      <c r="E2150" s="307" t="n"/>
      <c r="F2150" s="32" t="n"/>
      <c r="G2150" s="33">
        <f>IF(F2150="", "", H2150/F2150)</f>
        <v/>
      </c>
      <c r="H2150" s="33" t="n"/>
      <c r="I2150" s="33" t="n"/>
      <c r="J2150" s="33">
        <f>IF(I2150="", "", I2150*$F2150)</f>
        <v/>
      </c>
      <c r="K2150" s="33" t="n"/>
      <c r="L2150" s="33">
        <f>IF(K2150="", "", K2150*$F2150)</f>
        <v/>
      </c>
      <c r="M2150" s="30">
        <f>IF(OR(H2150="",H2150=0),"",IF(K2150="",IF(J2150="","",J2150/H2150),L2150/H2150))</f>
        <v/>
      </c>
    </row>
    <row r="2151" ht="13.35" customHeight="1" s="162">
      <c r="B2151" s="307" t="n"/>
      <c r="C2151" s="307" t="n"/>
      <c r="E2151" s="307" t="n"/>
      <c r="F2151" s="32" t="n"/>
      <c r="G2151" s="33">
        <f>IF(F2151="", "", H2151/F2151)</f>
        <v/>
      </c>
      <c r="H2151" s="33" t="n"/>
      <c r="I2151" s="33" t="n"/>
      <c r="J2151" s="33">
        <f>IF(I2151="", "", I2151*$F2151)</f>
        <v/>
      </c>
      <c r="K2151" s="33" t="n"/>
      <c r="L2151" s="33">
        <f>IF(K2151="", "", K2151*$F2151)</f>
        <v/>
      </c>
      <c r="M2151" s="30">
        <f>IF(OR(H2151="",H2151=0),"",IF(K2151="",IF(J2151="","",J2151/H2151),L2151/H2151))</f>
        <v/>
      </c>
    </row>
    <row r="2152" ht="13.35" customHeight="1" s="162">
      <c r="B2152" s="307" t="n"/>
      <c r="C2152" s="307" t="n"/>
      <c r="E2152" s="307" t="n"/>
      <c r="F2152" s="32" t="n"/>
      <c r="G2152" s="33">
        <f>IF(F2152="", "", H2152/F2152)</f>
        <v/>
      </c>
      <c r="H2152" s="33" t="n"/>
      <c r="I2152" s="33" t="n"/>
      <c r="J2152" s="33">
        <f>IF(I2152="", "", I2152*$F2152)</f>
        <v/>
      </c>
      <c r="K2152" s="33" t="n"/>
      <c r="L2152" s="33">
        <f>IF(K2152="", "", K2152*$F2152)</f>
        <v/>
      </c>
      <c r="M2152" s="30">
        <f>IF(OR(H2152="",H2152=0),"",IF(K2152="",IF(J2152="","",J2152/H2152),L2152/H2152))</f>
        <v/>
      </c>
    </row>
    <row r="2153" ht="13.35" customHeight="1" s="162">
      <c r="B2153" s="307" t="n"/>
      <c r="C2153" s="307" t="n"/>
      <c r="E2153" s="307" t="n"/>
      <c r="F2153" s="32" t="n"/>
      <c r="G2153" s="33">
        <f>IF(F2153="", "", H2153/F2153)</f>
        <v/>
      </c>
      <c r="H2153" s="33" t="n"/>
      <c r="I2153" s="33" t="n"/>
      <c r="J2153" s="33">
        <f>IF(I2153="", "", I2153*$F2153)</f>
        <v/>
      </c>
      <c r="K2153" s="33" t="n"/>
      <c r="L2153" s="33">
        <f>IF(K2153="", "", K2153*$F2153)</f>
        <v/>
      </c>
      <c r="M2153" s="30">
        <f>IF(OR(H2153="",H2153=0),"",IF(K2153="",IF(J2153="","",J2153/H2153),L2153/H2153))</f>
        <v/>
      </c>
    </row>
    <row r="2154" ht="13.35" customHeight="1" s="162">
      <c r="B2154" s="307" t="n"/>
      <c r="C2154" s="307" t="n"/>
      <c r="E2154" s="307" t="n"/>
      <c r="F2154" s="32" t="n"/>
      <c r="G2154" s="33">
        <f>IF(F2154="", "", H2154/F2154)</f>
        <v/>
      </c>
      <c r="H2154" s="33" t="n"/>
      <c r="I2154" s="33" t="n"/>
      <c r="J2154" s="33">
        <f>IF(I2154="", "", I2154*$F2154)</f>
        <v/>
      </c>
      <c r="K2154" s="33" t="n"/>
      <c r="L2154" s="33">
        <f>IF(K2154="", "", K2154*$F2154)</f>
        <v/>
      </c>
      <c r="M2154" s="30">
        <f>IF(OR(H2154="",H2154=0),"",IF(K2154="",IF(J2154="","",J2154/H2154),L2154/H2154))</f>
        <v/>
      </c>
    </row>
    <row r="2155" ht="13.35" customHeight="1" s="162">
      <c r="B2155" s="307" t="n"/>
      <c r="C2155" s="307" t="n"/>
      <c r="E2155" s="307" t="n"/>
      <c r="F2155" s="32" t="n"/>
      <c r="G2155" s="33">
        <f>IF(F2155="", "", H2155/F2155)</f>
        <v/>
      </c>
      <c r="H2155" s="33" t="n"/>
      <c r="I2155" s="33" t="n"/>
      <c r="J2155" s="33">
        <f>IF(I2155="", "", I2155*$F2155)</f>
        <v/>
      </c>
      <c r="K2155" s="33" t="n"/>
      <c r="L2155" s="33">
        <f>IF(K2155="", "", K2155*$F2155)</f>
        <v/>
      </c>
      <c r="M2155" s="30">
        <f>IF(OR(H2155="",H2155=0),"",IF(K2155="",IF(J2155="","",J2155/H2155),L2155/H2155))</f>
        <v/>
      </c>
    </row>
    <row r="2156" ht="13.35" customHeight="1" s="162">
      <c r="B2156" s="307" t="n"/>
      <c r="C2156" s="307" t="n"/>
      <c r="E2156" s="307" t="n"/>
      <c r="F2156" s="32" t="n"/>
      <c r="G2156" s="33">
        <f>IF(F2156="", "", H2156/F2156)</f>
        <v/>
      </c>
      <c r="H2156" s="33" t="n"/>
      <c r="I2156" s="33" t="n"/>
      <c r="J2156" s="33">
        <f>IF(I2156="", "", I2156*$F2156)</f>
        <v/>
      </c>
      <c r="K2156" s="33" t="n"/>
      <c r="L2156" s="33">
        <f>IF(K2156="", "", K2156*$F2156)</f>
        <v/>
      </c>
      <c r="M2156" s="30">
        <f>IF(OR(H2156="",H2156=0),"",IF(K2156="",IF(J2156="","",J2156/H2156),L2156/H2156))</f>
        <v/>
      </c>
    </row>
    <row r="2157" ht="13.35" customHeight="1" s="162">
      <c r="B2157" s="307" t="n"/>
      <c r="C2157" s="307" t="n"/>
      <c r="E2157" s="307" t="n"/>
      <c r="F2157" s="32" t="n"/>
      <c r="G2157" s="33">
        <f>IF(F2157="", "", H2157/F2157)</f>
        <v/>
      </c>
      <c r="H2157" s="33" t="n"/>
      <c r="I2157" s="33" t="n"/>
      <c r="J2157" s="33">
        <f>IF(I2157="", "", I2157*$F2157)</f>
        <v/>
      </c>
      <c r="K2157" s="33" t="n"/>
      <c r="L2157" s="33">
        <f>IF(K2157="", "", K2157*$F2157)</f>
        <v/>
      </c>
      <c r="M2157" s="30">
        <f>IF(OR(H2157="",H2157=0),"",IF(K2157="",IF(J2157="","",J2157/H2157),L2157/H2157))</f>
        <v/>
      </c>
    </row>
    <row r="2158" ht="13.35" customHeight="1" s="162">
      <c r="B2158" s="307" t="n"/>
      <c r="C2158" s="307" t="n"/>
      <c r="E2158" s="307" t="n"/>
      <c r="F2158" s="32" t="n"/>
      <c r="G2158" s="33">
        <f>IF(F2158="", "", H2158/F2158)</f>
        <v/>
      </c>
      <c r="H2158" s="33" t="n"/>
      <c r="I2158" s="33" t="n"/>
      <c r="J2158" s="33">
        <f>IF(I2158="", "", I2158*$F2158)</f>
        <v/>
      </c>
      <c r="K2158" s="33" t="n"/>
      <c r="L2158" s="33">
        <f>IF(K2158="", "", K2158*$F2158)</f>
        <v/>
      </c>
      <c r="M2158" s="30">
        <f>IF(OR(H2158="",H2158=0),"",IF(K2158="",IF(J2158="","",J2158/H2158),L2158/H2158))</f>
        <v/>
      </c>
    </row>
    <row r="2159" ht="13.35" customHeight="1" s="162">
      <c r="B2159" s="307" t="n"/>
      <c r="C2159" s="307" t="n"/>
      <c r="E2159" s="307" t="n"/>
      <c r="F2159" s="32" t="n"/>
      <c r="G2159" s="33">
        <f>IF(F2159="", "", H2159/F2159)</f>
        <v/>
      </c>
      <c r="H2159" s="33" t="n"/>
      <c r="I2159" s="33" t="n"/>
      <c r="J2159" s="33">
        <f>IF(I2159="", "", I2159*$F2159)</f>
        <v/>
      </c>
      <c r="K2159" s="33" t="n"/>
      <c r="L2159" s="33">
        <f>IF(K2159="", "", K2159*$F2159)</f>
        <v/>
      </c>
      <c r="M2159" s="30">
        <f>IF(OR(H2159="",H2159=0),"",IF(K2159="",IF(J2159="","",J2159/H2159),L2159/H2159))</f>
        <v/>
      </c>
    </row>
    <row r="2160" ht="13.35" customHeight="1" s="162">
      <c r="B2160" s="307" t="n"/>
      <c r="C2160" s="307" t="n"/>
      <c r="E2160" s="307" t="n"/>
      <c r="F2160" s="32" t="n"/>
      <c r="G2160" s="33">
        <f>IF(F2160="", "", H2160/F2160)</f>
        <v/>
      </c>
      <c r="H2160" s="33" t="n"/>
      <c r="I2160" s="33" t="n"/>
      <c r="J2160" s="33">
        <f>IF(I2160="", "", I2160*$F2160)</f>
        <v/>
      </c>
      <c r="K2160" s="33" t="n"/>
      <c r="L2160" s="33">
        <f>IF(K2160="", "", K2160*$F2160)</f>
        <v/>
      </c>
      <c r="M2160" s="30">
        <f>IF(OR(H2160="",H2160=0),"",IF(K2160="",IF(J2160="","",J2160/H2160),L2160/H2160))</f>
        <v/>
      </c>
    </row>
    <row r="2161" ht="13.35" customHeight="1" s="162">
      <c r="B2161" s="307" t="n"/>
      <c r="C2161" s="307" t="n"/>
      <c r="E2161" s="307" t="n"/>
      <c r="F2161" s="32" t="n"/>
      <c r="G2161" s="33">
        <f>IF(F2161="", "", H2161/F2161)</f>
        <v/>
      </c>
      <c r="H2161" s="33" t="n"/>
      <c r="I2161" s="33" t="n"/>
      <c r="J2161" s="33">
        <f>IF(I2161="", "", I2161*$F2161)</f>
        <v/>
      </c>
      <c r="K2161" s="33" t="n"/>
      <c r="L2161" s="33">
        <f>IF(K2161="", "", K2161*$F2161)</f>
        <v/>
      </c>
      <c r="M2161" s="30">
        <f>IF(OR(H2161="",H2161=0),"",IF(K2161="",IF(J2161="","",J2161/H2161),L2161/H2161))</f>
        <v/>
      </c>
    </row>
    <row r="2162" ht="13.35" customHeight="1" s="162">
      <c r="B2162" s="307" t="n"/>
      <c r="C2162" s="307" t="n"/>
      <c r="E2162" s="307" t="n"/>
      <c r="F2162" s="32" t="n"/>
      <c r="G2162" s="33">
        <f>IF(F2162="", "", H2162/F2162)</f>
        <v/>
      </c>
      <c r="H2162" s="33" t="n"/>
      <c r="I2162" s="33" t="n"/>
      <c r="J2162" s="33">
        <f>IF(I2162="", "", I2162*$F2162)</f>
        <v/>
      </c>
      <c r="K2162" s="33" t="n"/>
      <c r="L2162" s="33">
        <f>IF(K2162="", "", K2162*$F2162)</f>
        <v/>
      </c>
      <c r="M2162" s="30">
        <f>IF(OR(H2162="",H2162=0),"",IF(K2162="",IF(J2162="","",J2162/H2162),L2162/H2162))</f>
        <v/>
      </c>
    </row>
    <row r="2163" ht="13.35" customHeight="1" s="162">
      <c r="B2163" s="307" t="n"/>
      <c r="C2163" s="307" t="n"/>
      <c r="E2163" s="307" t="n"/>
      <c r="F2163" s="32" t="n"/>
      <c r="G2163" s="33">
        <f>IF(F2163="", "", H2163/F2163)</f>
        <v/>
      </c>
      <c r="H2163" s="33" t="n"/>
      <c r="I2163" s="33" t="n"/>
      <c r="J2163" s="33">
        <f>IF(I2163="", "", I2163*$F2163)</f>
        <v/>
      </c>
      <c r="K2163" s="33" t="n"/>
      <c r="L2163" s="33">
        <f>IF(K2163="", "", K2163*$F2163)</f>
        <v/>
      </c>
      <c r="M2163" s="30">
        <f>IF(OR(H2163="",H2163=0),"",IF(K2163="",IF(J2163="","",J2163/H2163),L2163/H2163))</f>
        <v/>
      </c>
    </row>
    <row r="2164" ht="13.35" customHeight="1" s="162">
      <c r="B2164" s="307" t="n"/>
      <c r="C2164" s="307" t="n"/>
      <c r="E2164" s="307" t="n"/>
      <c r="F2164" s="32" t="n"/>
      <c r="G2164" s="33">
        <f>IF(F2164="", "", H2164/F2164)</f>
        <v/>
      </c>
      <c r="H2164" s="33" t="n"/>
      <c r="I2164" s="33" t="n"/>
      <c r="J2164" s="33">
        <f>IF(I2164="", "", I2164*$F2164)</f>
        <v/>
      </c>
      <c r="K2164" s="33" t="n"/>
      <c r="L2164" s="33">
        <f>IF(K2164="", "", K2164*$F2164)</f>
        <v/>
      </c>
      <c r="M2164" s="30">
        <f>IF(OR(H2164="",H2164=0),"",IF(K2164="",IF(J2164="","",J2164/H2164),L2164/H2164))</f>
        <v/>
      </c>
    </row>
    <row r="2165" ht="13.35" customHeight="1" s="162">
      <c r="B2165" s="307" t="n"/>
      <c r="C2165" s="307" t="n"/>
      <c r="E2165" s="307" t="n"/>
      <c r="F2165" s="32" t="n"/>
      <c r="G2165" s="33">
        <f>IF(F2165="", "", H2165/F2165)</f>
        <v/>
      </c>
      <c r="H2165" s="33" t="n"/>
      <c r="I2165" s="33" t="n"/>
      <c r="J2165" s="33">
        <f>IF(I2165="", "", I2165*$F2165)</f>
        <v/>
      </c>
      <c r="K2165" s="33" t="n"/>
      <c r="L2165" s="33">
        <f>IF(K2165="", "", K2165*$F2165)</f>
        <v/>
      </c>
      <c r="M2165" s="30">
        <f>IF(OR(H2165="",H2165=0),"",IF(K2165="",IF(J2165="","",J2165/H2165),L2165/H2165))</f>
        <v/>
      </c>
    </row>
    <row r="2166" ht="13.35" customHeight="1" s="162">
      <c r="B2166" s="307" t="n"/>
      <c r="C2166" s="307" t="n"/>
      <c r="E2166" s="307" t="n"/>
      <c r="F2166" s="32" t="n"/>
      <c r="G2166" s="33">
        <f>IF(F2166="", "", H2166/F2166)</f>
        <v/>
      </c>
      <c r="H2166" s="33" t="n"/>
      <c r="I2166" s="33" t="n"/>
      <c r="J2166" s="33">
        <f>IF(I2166="", "", I2166*$F2166)</f>
        <v/>
      </c>
      <c r="K2166" s="33" t="n"/>
      <c r="L2166" s="33">
        <f>IF(K2166="", "", K2166*$F2166)</f>
        <v/>
      </c>
      <c r="M2166" s="30">
        <f>IF(OR(H2166="",H2166=0),"",IF(K2166="",IF(J2166="","",J2166/H2166),L2166/H2166))</f>
        <v/>
      </c>
    </row>
    <row r="2167" ht="13.35" customHeight="1" s="162">
      <c r="B2167" s="307" t="n"/>
      <c r="C2167" s="307" t="n"/>
      <c r="E2167" s="307" t="n"/>
      <c r="F2167" s="32" t="n"/>
      <c r="G2167" s="33">
        <f>IF(F2167="", "", H2167/F2167)</f>
        <v/>
      </c>
      <c r="H2167" s="33" t="n"/>
      <c r="I2167" s="33" t="n"/>
      <c r="J2167" s="33">
        <f>IF(I2167="", "", I2167*$F2167)</f>
        <v/>
      </c>
      <c r="K2167" s="33" t="n"/>
      <c r="L2167" s="33">
        <f>IF(K2167="", "", K2167*$F2167)</f>
        <v/>
      </c>
      <c r="M2167" s="30">
        <f>IF(OR(H2167="",H2167=0),"",IF(K2167="",IF(J2167="","",J2167/H2167),L2167/H2167))</f>
        <v/>
      </c>
    </row>
    <row r="2168" ht="13.35" customHeight="1" s="162">
      <c r="B2168" s="307" t="n"/>
      <c r="C2168" s="307" t="n"/>
      <c r="E2168" s="307" t="n"/>
      <c r="F2168" s="32" t="n"/>
      <c r="G2168" s="33">
        <f>IF(F2168="", "", H2168/F2168)</f>
        <v/>
      </c>
      <c r="H2168" s="33" t="n"/>
      <c r="I2168" s="33" t="n"/>
      <c r="J2168" s="33">
        <f>IF(I2168="", "", I2168*$F2168)</f>
        <v/>
      </c>
      <c r="K2168" s="33" t="n"/>
      <c r="L2168" s="33">
        <f>IF(K2168="", "", K2168*$F2168)</f>
        <v/>
      </c>
      <c r="M2168" s="30">
        <f>IF(OR(H2168="",H2168=0),"",IF(K2168="",IF(J2168="","",J2168/H2168),L2168/H2168))</f>
        <v/>
      </c>
    </row>
    <row r="2169" ht="13.35" customHeight="1" s="162">
      <c r="B2169" s="307" t="n"/>
      <c r="C2169" s="307" t="n"/>
      <c r="E2169" s="307" t="n"/>
      <c r="F2169" s="32" t="n"/>
      <c r="G2169" s="33">
        <f>IF(F2169="", "", H2169/F2169)</f>
        <v/>
      </c>
      <c r="H2169" s="33" t="n"/>
      <c r="I2169" s="33" t="n"/>
      <c r="J2169" s="33">
        <f>IF(I2169="", "", I2169*$F2169)</f>
        <v/>
      </c>
      <c r="K2169" s="33" t="n"/>
      <c r="L2169" s="33">
        <f>IF(K2169="", "", K2169*$F2169)</f>
        <v/>
      </c>
      <c r="M2169" s="30">
        <f>IF(OR(H2169="",H2169=0),"",IF(K2169="",IF(J2169="","",J2169/H2169),L2169/H2169))</f>
        <v/>
      </c>
    </row>
    <row r="2170" ht="13.35" customHeight="1" s="162">
      <c r="B2170" s="307" t="n"/>
      <c r="C2170" s="307" t="n"/>
      <c r="E2170" s="307" t="n"/>
      <c r="F2170" s="32" t="n"/>
      <c r="G2170" s="33">
        <f>IF(F2170="", "", H2170/F2170)</f>
        <v/>
      </c>
      <c r="H2170" s="33" t="n"/>
      <c r="I2170" s="33" t="n"/>
      <c r="J2170" s="33">
        <f>IF(I2170="", "", I2170*$F2170)</f>
        <v/>
      </c>
      <c r="K2170" s="33" t="n"/>
      <c r="L2170" s="33">
        <f>IF(K2170="", "", K2170*$F2170)</f>
        <v/>
      </c>
      <c r="M2170" s="30">
        <f>IF(OR(H2170="",H2170=0),"",IF(K2170="",IF(J2170="","",J2170/H2170),L2170/H2170))</f>
        <v/>
      </c>
    </row>
    <row r="2171" ht="13.35" customHeight="1" s="162">
      <c r="B2171" s="307" t="n"/>
      <c r="C2171" s="307" t="n"/>
      <c r="E2171" s="307" t="n"/>
      <c r="F2171" s="32" t="n"/>
      <c r="G2171" s="33">
        <f>IF(F2171="", "", H2171/F2171)</f>
        <v/>
      </c>
      <c r="H2171" s="33" t="n"/>
      <c r="I2171" s="33" t="n"/>
      <c r="J2171" s="33">
        <f>IF(I2171="", "", I2171*$F2171)</f>
        <v/>
      </c>
      <c r="K2171" s="33" t="n"/>
      <c r="L2171" s="33">
        <f>IF(K2171="", "", K2171*$F2171)</f>
        <v/>
      </c>
      <c r="M2171" s="30">
        <f>IF(OR(H2171="",H2171=0),"",IF(K2171="",IF(J2171="","",J2171/H2171),L2171/H2171))</f>
        <v/>
      </c>
    </row>
    <row r="2172" ht="13.35" customHeight="1" s="162">
      <c r="B2172" s="307" t="n"/>
      <c r="C2172" s="307" t="n"/>
      <c r="E2172" s="307" t="n"/>
      <c r="F2172" s="32" t="n"/>
      <c r="G2172" s="33">
        <f>IF(F2172="", "", H2172/F2172)</f>
        <v/>
      </c>
      <c r="H2172" s="33" t="n"/>
      <c r="I2172" s="33" t="n"/>
      <c r="J2172" s="33">
        <f>IF(I2172="", "", I2172*$F2172)</f>
        <v/>
      </c>
      <c r="K2172" s="33" t="n"/>
      <c r="L2172" s="33">
        <f>IF(K2172="", "", K2172*$F2172)</f>
        <v/>
      </c>
      <c r="M2172" s="30">
        <f>IF(OR(H2172="",H2172=0),"",IF(K2172="",IF(J2172="","",J2172/H2172),L2172/H2172))</f>
        <v/>
      </c>
    </row>
    <row r="2173" ht="13.35" customHeight="1" s="162">
      <c r="B2173" s="307" t="n"/>
      <c r="C2173" s="307" t="n"/>
      <c r="E2173" s="307" t="n"/>
      <c r="F2173" s="32" t="n"/>
      <c r="G2173" s="33">
        <f>IF(F2173="", "", H2173/F2173)</f>
        <v/>
      </c>
      <c r="H2173" s="33" t="n"/>
      <c r="I2173" s="33" t="n"/>
      <c r="J2173" s="33">
        <f>IF(I2173="", "", I2173*$F2173)</f>
        <v/>
      </c>
      <c r="K2173" s="33" t="n"/>
      <c r="L2173" s="33">
        <f>IF(K2173="", "", K2173*$F2173)</f>
        <v/>
      </c>
      <c r="M2173" s="30">
        <f>IF(OR(H2173="",H2173=0),"",IF(K2173="",IF(J2173="","",J2173/H2173),L2173/H2173))</f>
        <v/>
      </c>
    </row>
    <row r="2174" ht="13.35" customHeight="1" s="162">
      <c r="B2174" s="42" t="n"/>
      <c r="C2174" s="231" t="inlineStr">
        <is>
          <t>Subtotal (this page)</t>
        </is>
      </c>
      <c r="D2174" s="159" t="n"/>
      <c r="E2174" s="42" t="n"/>
      <c r="F2174" s="42" t="n"/>
      <c r="G2174" s="43" t="n"/>
      <c r="H2174" s="43">
        <f>IF(SUM(H2140:H2173)=0,"",SUM(H2140:H2173))</f>
        <v/>
      </c>
      <c r="I2174" s="43" t="n"/>
      <c r="J2174" s="43">
        <f>IF(SUM(J2140:J2173)=0,"",SUM(J2140:J2173))</f>
        <v/>
      </c>
      <c r="K2174" s="43" t="n"/>
      <c r="L2174" s="43">
        <f>IF(SUM(L2140:L2173)=0,"",SUM(L2140:L2173))</f>
        <v/>
      </c>
      <c r="M2174" s="35">
        <f>IF(OR(H2174="",H2174=0),"",IF(L2174="",IF(J2174="","",J2174/H2174),L2174/H2174))</f>
        <v/>
      </c>
    </row>
    <row r="2175" ht="13.35" customHeight="1" s="162">
      <c r="B2175" s="188" t="inlineStr">
        <is>
          <t>Return Air Inlets (cont.)</t>
        </is>
      </c>
      <c r="C2175" s="174" t="n"/>
      <c r="D2175" s="174" t="n"/>
      <c r="E2175" s="174" t="n"/>
      <c r="F2175" s="173" t="n"/>
      <c r="G2175" s="233" t="inlineStr">
        <is>
          <t>Design VEL</t>
        </is>
      </c>
      <c r="H2175" s="194" t="inlineStr">
        <is>
          <t>Design CFM</t>
        </is>
      </c>
      <c r="I2175" s="188" t="inlineStr">
        <is>
          <t>Initial</t>
        </is>
      </c>
      <c r="J2175" s="173" t="n"/>
      <c r="K2175" s="188" t="inlineStr">
        <is>
          <t>Final</t>
        </is>
      </c>
      <c r="L2175" s="173" t="n"/>
      <c r="M2175" s="188" t="inlineStr">
        <is>
          <t>%</t>
        </is>
      </c>
    </row>
    <row r="2176" ht="13.35" customHeight="1" s="162">
      <c r="B2176" s="153" t="inlineStr">
        <is>
          <t>No.</t>
        </is>
      </c>
      <c r="C2176" s="188" t="inlineStr">
        <is>
          <t>Area Served</t>
        </is>
      </c>
      <c r="D2176" s="188" t="inlineStr">
        <is>
          <t>Type</t>
        </is>
      </c>
      <c r="E2176" s="188" t="inlineStr">
        <is>
          <t>Size</t>
        </is>
      </c>
      <c r="F2176" s="188" t="inlineStr">
        <is>
          <t>Ak</t>
        </is>
      </c>
      <c r="G2176" s="440" t="n"/>
      <c r="H2176" s="440" t="n"/>
      <c r="I2176" s="188" t="inlineStr">
        <is>
          <t>VEL</t>
        </is>
      </c>
      <c r="J2176" s="188" t="inlineStr">
        <is>
          <t>CFM</t>
        </is>
      </c>
      <c r="K2176" s="188" t="inlineStr">
        <is>
          <t>VEL</t>
        </is>
      </c>
      <c r="L2176" s="188" t="inlineStr">
        <is>
          <t>CFM</t>
        </is>
      </c>
      <c r="M2176" s="440" t="n"/>
    </row>
    <row r="2177" ht="13.35" customHeight="1" s="162">
      <c r="B2177" s="31" t="n"/>
      <c r="C2177" s="31" t="n"/>
      <c r="E2177" s="31" t="n"/>
      <c r="F2177" s="32" t="n"/>
      <c r="G2177" s="33">
        <f>IF(F2177="", "", H2177/F2177)</f>
        <v/>
      </c>
      <c r="H2177" s="33" t="n"/>
      <c r="I2177" s="33" t="n"/>
      <c r="J2177" s="33">
        <f>IF(I2177="", "", I2177*$F2177)</f>
        <v/>
      </c>
      <c r="K2177" s="33" t="n"/>
      <c r="L2177" s="33">
        <f>IF(K2177="", "", K2177*$F2177)</f>
        <v/>
      </c>
      <c r="M2177" s="30">
        <f>IF(OR(H2177="",H2177=0),"",IF(K2177="",IF(J2177="","",J2177/H2177),L2177/H2177))</f>
        <v/>
      </c>
    </row>
    <row r="2178" ht="13.35" customHeight="1" s="162">
      <c r="B2178" s="31" t="n"/>
      <c r="C2178" s="31" t="n"/>
      <c r="E2178" s="31" t="n"/>
      <c r="F2178" s="32" t="n"/>
      <c r="G2178" s="33">
        <f>IF(F2178="", "", H2178/F2178)</f>
        <v/>
      </c>
      <c r="H2178" s="33" t="n"/>
      <c r="I2178" s="33" t="n"/>
      <c r="J2178" s="33">
        <f>IF(I2178="", "", I2178*$F2178)</f>
        <v/>
      </c>
      <c r="K2178" s="33" t="n"/>
      <c r="L2178" s="33">
        <f>IF(K2178="", "", K2178*$F2178)</f>
        <v/>
      </c>
      <c r="M2178" s="30">
        <f>IF(OR(H2178="",H2178=0),"",IF(K2178="",IF(J2178="","",J2178/H2178),L2178/H2178))</f>
        <v/>
      </c>
    </row>
    <row r="2179" ht="13.35" customHeight="1" s="162">
      <c r="B2179" s="31" t="n"/>
      <c r="C2179" s="31" t="n"/>
      <c r="E2179" s="31" t="n"/>
      <c r="F2179" s="32" t="n"/>
      <c r="G2179" s="33">
        <f>IF(F2179="", "", H2179/F2179)</f>
        <v/>
      </c>
      <c r="H2179" s="33" t="n"/>
      <c r="I2179" s="33" t="n"/>
      <c r="J2179" s="33">
        <f>IF(I2179="", "", I2179*$F2179)</f>
        <v/>
      </c>
      <c r="K2179" s="33" t="n"/>
      <c r="L2179" s="33">
        <f>IF(K2179="", "", K2179*$F2179)</f>
        <v/>
      </c>
      <c r="M2179" s="30">
        <f>IF(OR(H2179="",H2179=0),"",IF(K2179="",IF(J2179="","",J2179/H2179),L2179/H2179))</f>
        <v/>
      </c>
    </row>
    <row r="2180" ht="13.35" customHeight="1" s="162">
      <c r="B2180" s="31" t="n"/>
      <c r="C2180" s="31" t="n"/>
      <c r="E2180" s="31" t="n"/>
      <c r="F2180" s="32" t="n"/>
      <c r="G2180" s="33">
        <f>IF(F2180="", "", H2180/F2180)</f>
        <v/>
      </c>
      <c r="H2180" s="33" t="n"/>
      <c r="I2180" s="33" t="n"/>
      <c r="J2180" s="33">
        <f>IF(I2180="", "", I2180*$F2180)</f>
        <v/>
      </c>
      <c r="K2180" s="33" t="n"/>
      <c r="L2180" s="33">
        <f>IF(K2180="", "", K2180*$F2180)</f>
        <v/>
      </c>
      <c r="M2180" s="30">
        <f>IF(OR(H2180="",H2180=0),"",IF(K2180="",IF(J2180="","",J2180/H2180),L2180/H2180))</f>
        <v/>
      </c>
    </row>
    <row r="2181" ht="13.35" customHeight="1" s="162">
      <c r="B2181" s="42" t="n"/>
      <c r="C2181" s="231" t="inlineStr">
        <is>
          <t>Subtotal (this page)</t>
        </is>
      </c>
      <c r="D2181" s="159" t="n"/>
      <c r="E2181" s="42" t="n"/>
      <c r="F2181" s="42" t="n"/>
      <c r="G2181" s="43" t="n"/>
      <c r="H2181" s="43">
        <f>IF(SUM(H2177:H2180)=0,"",SUM(H2177:H2180))</f>
        <v/>
      </c>
      <c r="I2181" s="42" t="n"/>
      <c r="J2181" s="43">
        <f>IF(SUM(J2177:J2180)=0,"",SUM(J2177:J2180))</f>
        <v/>
      </c>
      <c r="K2181" s="42" t="n"/>
      <c r="L2181" s="43">
        <f>IF(SUM(L2177:L2180)=0,"",SUM(L2177:L2180))</f>
        <v/>
      </c>
      <c r="M2181" s="35">
        <f>IF(OR(H2181="",H2181=0),"",IF(L2181="",IF(J2181="","",J2181/H2181),L2181/H2181))</f>
        <v/>
      </c>
    </row>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Entry}'!B28="","",'{Equipment Data Entry}'!B28)</f>
        <v/>
      </c>
      <c r="E2188" s="418" t="n"/>
      <c r="F2188" s="403" t="n"/>
      <c r="G2188" s="200" t="inlineStr">
        <is>
          <t>Service</t>
        </is>
      </c>
      <c r="H2188" s="403" t="n"/>
      <c r="I2188" s="210">
        <f>IF('{Equipment Data Entry}'!C28="","",'{Equipment Data Entry}'!C28)</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25" t="inlineStr">
        <is>
          <t>Drive Type:</t>
        </is>
      </c>
      <c r="D2190" s="426" t="n"/>
      <c r="E2190" s="425" t="inlineStr">
        <is>
          <t>Rotation – Design:</t>
        </is>
      </c>
      <c r="G2190" s="426" t="n"/>
      <c r="I2190" s="425" t="inlineStr">
        <is>
          <t>Actual:</t>
        </is>
      </c>
      <c r="J2190" s="426" t="n"/>
      <c r="K2190" s="425" t="inlineStr">
        <is>
          <t>Shv Bore M/F:</t>
        </is>
      </c>
      <c r="M2190" s="426" t="n"/>
    </row>
    <row r="2191" ht="13.35" customHeight="1" s="162">
      <c r="B2191" s="200" t="inlineStr">
        <is>
          <t>Unit Data</t>
        </is>
      </c>
      <c r="C2191" s="400" t="n"/>
      <c r="D2191" s="400" t="n"/>
      <c r="E2191" s="400" t="n"/>
      <c r="F2191" s="400" t="n"/>
      <c r="G2191" s="401" t="n"/>
      <c r="I2191" s="200" t="inlineStr">
        <is>
          <t>Design and Performance Data</t>
        </is>
      </c>
      <c r="J2191" s="400" t="n"/>
      <c r="K2191" s="400" t="n"/>
      <c r="L2191" s="401" t="n"/>
      <c r="M2191" s="283" t="n"/>
    </row>
    <row r="2192" ht="13.35" customHeight="1" s="162">
      <c r="B2192" s="199" t="inlineStr">
        <is>
          <t>Manufacturer</t>
        </is>
      </c>
      <c r="C2192" s="401" t="n"/>
      <c r="D2192" s="204">
        <f>IF('{Equipment Data Entry}'!E28="","",'{Equipment Data Entry}'!E28)</f>
        <v/>
      </c>
      <c r="E2192" s="400" t="n"/>
      <c r="F2192" s="400" t="n"/>
      <c r="G2192" s="401" t="n"/>
      <c r="I2192" s="199" t="inlineStr">
        <is>
          <t>Design Criteria</t>
        </is>
      </c>
      <c r="J2192" s="401" t="n"/>
      <c r="K2192" s="199" t="inlineStr">
        <is>
          <t>Design</t>
        </is>
      </c>
      <c r="L2192" s="199" t="inlineStr">
        <is>
          <t>Actual</t>
        </is>
      </c>
    </row>
    <row r="2193" ht="13.35" customHeight="1" s="162">
      <c r="B2193" s="199" t="inlineStr">
        <is>
          <t>Model Number</t>
        </is>
      </c>
      <c r="C2193" s="401" t="n"/>
      <c r="D2193" s="204">
        <f>IF('{Equipment Data Entry}'!F28="","",'{Equipment Data Entry}'!F28)</f>
        <v/>
      </c>
      <c r="E2193" s="400" t="n"/>
      <c r="F2193" s="400" t="n"/>
      <c r="G2193" s="401" t="n"/>
      <c r="I2193" s="199" t="inlineStr">
        <is>
          <t>Total Airflow</t>
        </is>
      </c>
      <c r="J2193" s="401" t="n"/>
      <c r="K2193" s="24">
        <f>H2227</f>
        <v/>
      </c>
      <c r="L2193" s="24">
        <f>L2227</f>
        <v/>
      </c>
      <c r="M2193" s="22">
        <f>IF(OR(L2193="",K2193="",K2193=0),"",L2193/K2193)</f>
        <v/>
      </c>
    </row>
    <row r="2194" ht="13.35" customHeight="1" s="162">
      <c r="B2194" s="199" t="inlineStr">
        <is>
          <t>Serial Number</t>
        </is>
      </c>
      <c r="C2194" s="401" t="n"/>
      <c r="D2194" s="204" t="n"/>
      <c r="E2194" s="400" t="n"/>
      <c r="F2194" s="400" t="n"/>
      <c r="G2194" s="401" t="n"/>
      <c r="I2194" s="199" t="inlineStr">
        <is>
          <t>Outside Airflow</t>
        </is>
      </c>
      <c r="J2194" s="401" t="n"/>
      <c r="K2194" s="24">
        <f>IF(N(H2235)=0,"",H2235)</f>
        <v/>
      </c>
      <c r="L2194" s="24">
        <f>L2235</f>
        <v/>
      </c>
      <c r="M2194" s="22">
        <f>IF(OR(L2194="",K2194="",K2194=0),"",L2194/K2194)</f>
        <v/>
      </c>
    </row>
    <row r="2195" ht="13.35" customHeight="1" s="162">
      <c r="B2195" s="199" t="inlineStr">
        <is>
          <t>Area Served</t>
        </is>
      </c>
      <c r="C2195" s="401" t="n"/>
      <c r="D2195" s="204">
        <f>I2188</f>
        <v/>
      </c>
      <c r="E2195" s="400" t="n"/>
      <c r="F2195" s="400" t="n"/>
      <c r="G2195" s="401" t="n"/>
      <c r="I2195" s="199" t="inlineStr">
        <is>
          <t>Return Airflow</t>
        </is>
      </c>
      <c r="J2195" s="401" t="n"/>
      <c r="K2195" s="24">
        <f>IF(K2193="","",K2193-N(K2194))</f>
        <v/>
      </c>
      <c r="L2195" s="24">
        <f>IF(L2193="","",L2193-N(L2194))</f>
        <v/>
      </c>
    </row>
    <row r="2196" ht="13.35" customHeight="1" s="162">
      <c r="B2196" s="199" t="inlineStr">
        <is>
          <t>Location</t>
        </is>
      </c>
      <c r="C2196" s="401" t="n"/>
      <c r="D2196" s="204">
        <f>IF('{Equipment Data Entry}'!D28="","",'{Equipment Data Entry}'!D28)</f>
        <v/>
      </c>
      <c r="E2196" s="400" t="n"/>
      <c r="F2196" s="400" t="n"/>
      <c r="G2196" s="401" t="n"/>
      <c r="I2196" s="199" t="inlineStr">
        <is>
          <t>Unit ESP</t>
        </is>
      </c>
      <c r="J2196" s="401" t="n"/>
      <c r="K2196" s="71">
        <f>IF('{Equipment Data Entry}'!H28="","",'{Equipment Data Entry}'!H28)</f>
        <v/>
      </c>
      <c r="L2196" s="29">
        <f>F2209</f>
        <v/>
      </c>
    </row>
    <row r="2197" ht="13.35" customHeight="1" s="162">
      <c r="I2197" s="199" t="inlineStr">
        <is>
          <t>Fan RPMs</t>
        </is>
      </c>
      <c r="J2197" s="401" t="n"/>
      <c r="K2197" s="24">
        <f>IF('{Equipment Data Entry}'!I28="","",'{Equipment Data Entry}'!I28)</f>
        <v/>
      </c>
      <c r="L2197" s="24">
        <f>IF(L2206="","",L2206)</f>
        <v/>
      </c>
    </row>
    <row r="2198" ht="13.35" customHeight="1" s="162">
      <c r="B2198" s="200" t="inlineStr">
        <is>
          <t>Motor Data</t>
        </is>
      </c>
      <c r="C2198" s="400" t="n"/>
      <c r="D2198" s="400" t="n"/>
      <c r="E2198" s="400" t="n"/>
      <c r="F2198" s="400" t="n"/>
      <c r="G2198" s="401" t="n"/>
      <c r="I2198" s="199" t="inlineStr">
        <is>
          <t>Filter Type/Size/Qty</t>
        </is>
      </c>
      <c r="J2198" s="400" t="n"/>
      <c r="K2198" s="401" t="n"/>
      <c r="L2198" s="24" t="n"/>
      <c r="M2198" s="401" t="n"/>
    </row>
    <row r="2199" ht="13.35" customHeight="1" s="162">
      <c r="B2199" s="199" t="inlineStr">
        <is>
          <t>Manufacturer</t>
        </is>
      </c>
      <c r="C2199" s="401" t="n"/>
      <c r="D2199" s="203" t="n"/>
      <c r="E2199" s="400" t="n"/>
      <c r="F2199" s="400" t="n"/>
      <c r="G2199" s="401" t="n"/>
      <c r="I2199" s="200" t="inlineStr">
        <is>
          <t>Drive Data</t>
        </is>
      </c>
      <c r="J2199" s="400" t="n"/>
      <c r="K2199" s="400" t="n"/>
      <c r="L2199" s="401" t="n"/>
    </row>
    <row r="2200" ht="13.35" customHeight="1" s="162">
      <c r="B2200" s="199" t="inlineStr">
        <is>
          <t>Horsepower</t>
        </is>
      </c>
      <c r="C2200" s="401" t="n"/>
      <c r="D2200" s="28">
        <f>IF('{Equipment Data Entry}'!G28="","",'{Equipment Data Entry}'!G28)</f>
        <v/>
      </c>
      <c r="E2200" s="21" t="inlineStr">
        <is>
          <t>RPM</t>
        </is>
      </c>
      <c r="F2200" s="24" t="n"/>
      <c r="G2200" s="199" t="inlineStr">
        <is>
          <t>SF</t>
        </is>
      </c>
      <c r="I2200" s="199" t="inlineStr">
        <is>
          <t>Motor Shv OD/Bore/PD</t>
        </is>
      </c>
      <c r="J2200" s="400" t="n"/>
      <c r="K2200" s="401" t="n"/>
      <c r="L2200">
        <f>IF('{Equipment Data Entry}'!J28="","",'{Equipment Data Entry}'!J28)</f>
        <v/>
      </c>
    </row>
    <row r="2201" ht="13.35" customHeight="1" s="162">
      <c r="B2201" s="198">
        <f>IF('{Equipment Data Entry}'!N28="","",'{Equipment Data Entry}'!N28)</f>
        <v/>
      </c>
      <c r="C2201" s="198">
        <f>IF('{Equipment Data Entry}'!O28="","",'{Equipment Data Entry}'!O28)</f>
        <v/>
      </c>
      <c r="D2201" s="21" t="inlineStr">
        <is>
          <t>FLA</t>
        </is>
      </c>
      <c r="E2201" s="25" t="n"/>
      <c r="F2201" s="21" t="inlineStr">
        <is>
          <t>Frame</t>
        </is>
      </c>
      <c r="G2201" s="208" t="n"/>
      <c r="I2201" s="199" t="inlineStr">
        <is>
          <t>Fan Sheave OD/Bore</t>
        </is>
      </c>
      <c r="J2201" s="400" t="n"/>
      <c r="K2201" s="401" t="n"/>
      <c r="L2201">
        <f>IF('{Equipment Data Entry}'!K28="","",'{Equipment Data Entry}'!K28)</f>
        <v/>
      </c>
    </row>
    <row r="2202" ht="13.35" customHeight="1" s="162">
      <c r="B2202" s="199" t="inlineStr">
        <is>
          <t>Corrected FLA</t>
        </is>
      </c>
      <c r="C2202" s="401" t="n"/>
      <c r="D2202" s="27">
        <f>IF(OR(E2203="",E2201="",B2201=""),"",B2201/AVERAGE(E2203:G2203)*E2201)</f>
        <v/>
      </c>
      <c r="E2202" s="199" t="inlineStr">
        <is>
          <t>Estimated BHP</t>
        </is>
      </c>
      <c r="F2202" s="401" t="n"/>
      <c r="G2202" s="27">
        <f>IF(OR(COUNT(E2203:G2203)=0,COUNT(E2204:G2204)=0),"",IF(C2201="1-phase", ((0.8*0.9*E2203*E2204)/746), AVERAGE(E2203,F2203,G2203)*AVERAGE(E2204,F2204,G2204)*0.8*0.9*1.732/746))</f>
        <v/>
      </c>
      <c r="I2202" s="199" t="inlineStr">
        <is>
          <t>Belt(s)</t>
        </is>
      </c>
      <c r="J2202" s="208">
        <f>IF('{Equipment Data Entry}'!L28="","",'{Equipment Data Entry}'!L28)</f>
        <v/>
      </c>
      <c r="K2202" s="199" t="inlineStr">
        <is>
          <t>C to C</t>
        </is>
      </c>
      <c r="L2202" s="64">
        <f>IF('{Equipment Data Entry}'!M28="","",'{Equipment Data Entry}'!M28)</f>
        <v/>
      </c>
    </row>
    <row r="2203" ht="13.35" customHeight="1" s="162">
      <c r="B2203" s="199" t="inlineStr">
        <is>
          <t>Measured Voltage</t>
        </is>
      </c>
      <c r="C2203" s="400" t="n"/>
      <c r="D2203" s="401" t="n"/>
      <c r="E2203" s="24" t="n"/>
      <c r="F2203" s="24" t="n"/>
      <c r="G2203" s="24" t="n"/>
      <c r="I2203" s="199" t="inlineStr">
        <is>
          <t>Final Settings</t>
        </is>
      </c>
      <c r="J2203" s="400" t="n"/>
      <c r="K2203" s="401" t="n"/>
      <c r="L2203" s="24" t="n"/>
      <c r="M2203" s="401" t="n"/>
    </row>
    <row r="2204" ht="13.35" customHeight="1" s="162">
      <c r="B2204" s="199" t="inlineStr">
        <is>
          <t>Measured Amperage</t>
        </is>
      </c>
      <c r="C2204" s="400" t="n"/>
      <c r="D2204" s="401" t="n"/>
      <c r="E2204" s="25" t="n"/>
      <c r="F2204" s="25" t="n"/>
      <c r="G2204" s="25" t="n"/>
      <c r="I2204" s="205" t="inlineStr">
        <is>
          <t>RPM Data</t>
        </is>
      </c>
      <c r="J2204" s="401" t="n"/>
      <c r="K2204" s="205" t="inlineStr">
        <is>
          <t>Initial</t>
        </is>
      </c>
      <c r="L2204" s="205" t="inlineStr">
        <is>
          <t>Final</t>
        </is>
      </c>
    </row>
    <row r="2205" ht="13.35" customHeight="1" s="162">
      <c r="I2205" s="199" t="inlineStr">
        <is>
          <t>Motor RPM</t>
        </is>
      </c>
      <c r="J2205" s="401" t="n"/>
      <c r="K2205" s="24" t="n"/>
      <c r="L2205" s="24" t="n"/>
    </row>
    <row r="2206" ht="13.35" customHeight="1" s="162">
      <c r="B2206" s="200" t="inlineStr">
        <is>
          <t xml:space="preserve">Static Pressures Profile </t>
        </is>
      </c>
      <c r="C2206" s="400" t="n"/>
      <c r="D2206" s="400" t="n"/>
      <c r="E2206" s="400" t="n"/>
      <c r="F2206" s="400" t="n"/>
      <c r="G2206" s="401" t="n"/>
      <c r="I2206" s="199" t="inlineStr">
        <is>
          <t>Fan RPM</t>
        </is>
      </c>
      <c r="J2206" s="401" t="n"/>
      <c r="K2206" s="24" t="n"/>
      <c r="L2206" s="24" t="n"/>
    </row>
    <row r="2207" ht="13.35" customHeight="1" s="162">
      <c r="B2207" s="432" t="n"/>
      <c r="C2207" s="401" t="n"/>
      <c r="D2207" s="205" t="inlineStr">
        <is>
          <t>Flt/Coil</t>
        </is>
      </c>
      <c r="E2207" s="205" t="inlineStr">
        <is>
          <t>Fan</t>
        </is>
      </c>
      <c r="F2207" s="432" t="n"/>
      <c r="G2207" s="401" t="n"/>
      <c r="I2207" s="199" t="inlineStr">
        <is>
          <t>VSD Frequency</t>
        </is>
      </c>
      <c r="J2207" s="401" t="n"/>
      <c r="K2207" s="66" t="n"/>
      <c r="L2207" s="66" t="n"/>
    </row>
    <row r="2208" ht="13.35" customHeight="1" s="162">
      <c r="B2208" s="198" t="inlineStr">
        <is>
          <t>Entering</t>
        </is>
      </c>
      <c r="C2208" s="401" t="n"/>
      <c r="D2208" s="19" t="n"/>
      <c r="E2208" s="19" t="n"/>
      <c r="F2208" s="19">
        <f>IF(E2208="","",E2209-N(E2208))</f>
        <v/>
      </c>
      <c r="G2208" s="186" t="inlineStr">
        <is>
          <t>TSP</t>
        </is>
      </c>
      <c r="H2208" s="23" t="n"/>
      <c r="I2208" s="199" t="inlineStr">
        <is>
          <t>OA Damper Position</t>
        </is>
      </c>
      <c r="J2208" s="400" t="n"/>
      <c r="K2208" s="401" t="n"/>
      <c r="L2208" s="56" t="n"/>
    </row>
    <row r="2209" ht="13.35" customHeight="1" s="162">
      <c r="B2209" s="198" t="inlineStr">
        <is>
          <t>Exiting</t>
        </is>
      </c>
      <c r="C2209" s="401" t="n"/>
      <c r="D2209" s="55">
        <f>IF(E2208="", "", E2208)</f>
        <v/>
      </c>
      <c r="E2209" s="19" t="n"/>
      <c r="F2209" s="19">
        <f>IF(E2209="","",E2209-N(D2208))</f>
        <v/>
      </c>
      <c r="G2209" s="186" t="inlineStr">
        <is>
          <t>ESP</t>
        </is>
      </c>
      <c r="H2209" s="23" t="n"/>
    </row>
    <row r="2210" ht="13.35" customHeight="1" s="162">
      <c r="B2210" s="437" t="inlineStr">
        <is>
          <t>Instrument:</t>
        </is>
      </c>
      <c r="C2210" s="13" t="n"/>
      <c r="D2210" s="490" t="n"/>
      <c r="E2210" s="491" t="n"/>
      <c r="F2210" s="491" t="n"/>
      <c r="G2210" s="437" t="inlineStr">
        <is>
          <t>Ak basis / notes:</t>
        </is>
      </c>
      <c r="H2210" s="13" t="n"/>
      <c r="I2210" s="492" t="n"/>
      <c r="J2210" s="491" t="n"/>
      <c r="K2210" s="491" t="n"/>
      <c r="L2210" s="491" t="n"/>
      <c r="M2210" s="491" t="n"/>
    </row>
    <row r="2211" ht="13.35" customHeight="1" s="162">
      <c r="B2211" s="188" t="inlineStr">
        <is>
          <t>Supply Air Diffuser / Outlet Airflow</t>
        </is>
      </c>
      <c r="C2211" s="174" t="n"/>
      <c r="D2211" s="174" t="n"/>
      <c r="E2211" s="174" t="n"/>
      <c r="F2211" s="173" t="n"/>
      <c r="G2211" s="233" t="inlineStr">
        <is>
          <t>Design VEL</t>
        </is>
      </c>
      <c r="H2211" s="194" t="inlineStr">
        <is>
          <t>Design CFM</t>
        </is>
      </c>
      <c r="I2211" s="188" t="inlineStr">
        <is>
          <t>Initial</t>
        </is>
      </c>
      <c r="J2211" s="173" t="n"/>
      <c r="K2211" s="188" t="inlineStr">
        <is>
          <t>Final</t>
        </is>
      </c>
      <c r="L2211" s="173" t="n"/>
      <c r="M2211" s="188" t="inlineStr">
        <is>
          <t>%</t>
        </is>
      </c>
    </row>
    <row r="2212" ht="13.35" customHeight="1" s="162">
      <c r="B2212" s="153" t="inlineStr">
        <is>
          <t>No.</t>
        </is>
      </c>
      <c r="C2212" s="188" t="inlineStr">
        <is>
          <t>Area Served</t>
        </is>
      </c>
      <c r="D2212" s="188" t="inlineStr">
        <is>
          <t>Type</t>
        </is>
      </c>
      <c r="E2212" s="188" t="inlineStr">
        <is>
          <t>Size</t>
        </is>
      </c>
      <c r="F2212" s="188" t="inlineStr">
        <is>
          <t>Ak</t>
        </is>
      </c>
      <c r="G2212" s="440" t="n"/>
      <c r="H2212" s="440" t="n"/>
      <c r="I2212" s="188" t="inlineStr">
        <is>
          <t>VEL</t>
        </is>
      </c>
      <c r="J2212" s="188" t="inlineStr">
        <is>
          <t>CFM</t>
        </is>
      </c>
      <c r="K2212" s="188" t="inlineStr">
        <is>
          <t>VEL</t>
        </is>
      </c>
      <c r="L2212" s="188" t="inlineStr">
        <is>
          <t>CFM</t>
        </is>
      </c>
      <c r="M2212" s="440" t="n"/>
    </row>
    <row r="2213" ht="13.35" customHeight="1" s="162">
      <c r="B2213" s="307" t="n"/>
      <c r="C2213" s="307" t="n"/>
      <c r="E2213" s="307" t="n"/>
      <c r="F2213" s="32" t="n"/>
      <c r="G2213" s="33">
        <f>IF(F2213="", "", H2213/F2213)</f>
        <v/>
      </c>
      <c r="H2213" s="33" t="n"/>
      <c r="I2213" s="33" t="n"/>
      <c r="J2213" s="33">
        <f>IF(I2213="", "", I2213*$F2213)</f>
        <v/>
      </c>
      <c r="K2213" s="33" t="n"/>
      <c r="L2213" s="33">
        <f>IF(K2213="", "", K2213*$F2213)</f>
        <v/>
      </c>
      <c r="M2213" s="30">
        <f>IF(OR(H2213="",H2213=0),"",IF(K2213="",IF(J2213="","",J2213/H2213),L2213/H2213))</f>
        <v/>
      </c>
    </row>
    <row r="2214" ht="13.35" customHeight="1" s="162">
      <c r="B2214" s="307" t="n"/>
      <c r="C2214" s="307" t="n"/>
      <c r="E2214" s="307" t="n"/>
      <c r="F2214" s="32" t="n"/>
      <c r="G2214" s="33">
        <f>IF(F2214="", "", H2214/F2214)</f>
        <v/>
      </c>
      <c r="H2214" s="33" t="n"/>
      <c r="I2214" s="33" t="n"/>
      <c r="J2214" s="33">
        <f>IF(I2214="", "", I2214*$F2214)</f>
        <v/>
      </c>
      <c r="K2214" s="33" t="n"/>
      <c r="L2214" s="33">
        <f>IF(K2214="", "", K2214*$F2214)</f>
        <v/>
      </c>
      <c r="M2214" s="30">
        <f>IF(OR(H2214="",H2214=0),"",IF(K2214="",IF(J2214="","",J2214/H2214),L2214/H2214))</f>
        <v/>
      </c>
    </row>
    <row r="2215" ht="13.35" customHeight="1" s="162">
      <c r="B2215" s="307" t="n"/>
      <c r="C2215" s="307" t="n"/>
      <c r="E2215" s="307" t="n"/>
      <c r="F2215" s="32" t="n"/>
      <c r="G2215" s="33">
        <f>IF(F2215="", "", H2215/F2215)</f>
        <v/>
      </c>
      <c r="H2215" s="33" t="n"/>
      <c r="I2215" s="33" t="n"/>
      <c r="J2215" s="33">
        <f>IF(I2215="", "", I2215*$F2215)</f>
        <v/>
      </c>
      <c r="K2215" s="33" t="n"/>
      <c r="L2215" s="33">
        <f>IF(K2215="", "", K2215*$F2215)</f>
        <v/>
      </c>
      <c r="M2215" s="30">
        <f>IF(OR(H2215="",H2215=0),"",IF(K2215="",IF(J2215="","",J2215/H2215),L2215/H2215))</f>
        <v/>
      </c>
    </row>
    <row r="2216" ht="13.35" customHeight="1" s="162">
      <c r="B2216" s="307" t="n"/>
      <c r="C2216" s="307" t="n"/>
      <c r="E2216" s="307" t="n"/>
      <c r="F2216" s="32" t="n"/>
      <c r="G2216" s="33">
        <f>IF(F2216="", "", H2216/F2216)</f>
        <v/>
      </c>
      <c r="H2216" s="33" t="n"/>
      <c r="I2216" s="33" t="n"/>
      <c r="J2216" s="33">
        <f>IF(I2216="", "", I2216*$F2216)</f>
        <v/>
      </c>
      <c r="K2216" s="33" t="n"/>
      <c r="L2216" s="33">
        <f>IF(K2216="", "", K2216*$F2216)</f>
        <v/>
      </c>
      <c r="M2216" s="30">
        <f>IF(OR(H2216="",H2216=0),"",IF(K2216="",IF(J2216="","",J2216/H2216),L2216/H2216))</f>
        <v/>
      </c>
    </row>
    <row r="2217" ht="13.35" customHeight="1" s="162">
      <c r="B2217" s="307" t="n"/>
      <c r="C2217" s="307" t="n"/>
      <c r="E2217" s="307" t="n"/>
      <c r="F2217" s="32" t="n"/>
      <c r="G2217" s="33">
        <f>IF(F2217="", "", H2217/F2217)</f>
        <v/>
      </c>
      <c r="H2217" s="33" t="n"/>
      <c r="I2217" s="33" t="n"/>
      <c r="J2217" s="33">
        <f>IF(I2217="", "", I2217*$F2217)</f>
        <v/>
      </c>
      <c r="K2217" s="33" t="n"/>
      <c r="L2217" s="33">
        <f>IF(K2217="", "", K2217*$F2217)</f>
        <v/>
      </c>
      <c r="M2217" s="30">
        <f>IF(OR(H2217="",H2217=0),"",IF(K2217="",IF(J2217="","",J2217/H2217),L2217/H2217))</f>
        <v/>
      </c>
    </row>
    <row r="2218" ht="13.35" customHeight="1" s="162">
      <c r="B2218" s="307" t="n"/>
      <c r="C2218" s="307" t="n"/>
      <c r="E2218" s="307" t="n"/>
      <c r="F2218" s="32" t="n"/>
      <c r="G2218" s="33">
        <f>IF(F2218="", "", H2218/F2218)</f>
        <v/>
      </c>
      <c r="H2218" s="33" t="n"/>
      <c r="I2218" s="33" t="n"/>
      <c r="J2218" s="33">
        <f>IF(I2218="", "", I2218*$F2218)</f>
        <v/>
      </c>
      <c r="K2218" s="33" t="n"/>
      <c r="L2218" s="33">
        <f>IF(K2218="", "", K2218*$F2218)</f>
        <v/>
      </c>
      <c r="M2218" s="30">
        <f>IF(OR(H2218="",H2218=0),"",IF(K2218="",IF(J2218="","",J2218/H2218),L2218/H2218))</f>
        <v/>
      </c>
    </row>
    <row r="2219" ht="13.35" customHeight="1" s="162">
      <c r="B2219" s="307" t="n"/>
      <c r="C2219" s="307" t="n"/>
      <c r="E2219" s="307" t="n"/>
      <c r="F2219" s="32" t="n"/>
      <c r="G2219" s="33">
        <f>IF(F2219="", "", H2219/F2219)</f>
        <v/>
      </c>
      <c r="H2219" s="33" t="n"/>
      <c r="I2219" s="33" t="n"/>
      <c r="J2219" s="33">
        <f>IF(I2219="", "", I2219*$F2219)</f>
        <v/>
      </c>
      <c r="K2219" s="33" t="n"/>
      <c r="L2219" s="33">
        <f>IF(K2219="", "", K2219*$F2219)</f>
        <v/>
      </c>
      <c r="M2219" s="30">
        <f>IF(OR(H2219="",H2219=0),"",IF(K2219="",IF(J2219="","",J2219/H2219),L2219/H2219))</f>
        <v/>
      </c>
    </row>
    <row r="2220" ht="13.35" customHeight="1" s="162">
      <c r="B2220" s="307" t="n"/>
      <c r="C2220" s="307" t="n"/>
      <c r="E2220" s="307" t="n"/>
      <c r="F2220" s="32" t="n"/>
      <c r="G2220" s="33">
        <f>IF(F2220="", "", H2220/F2220)</f>
        <v/>
      </c>
      <c r="H2220" s="33" t="n"/>
      <c r="I2220" s="33" t="n"/>
      <c r="J2220" s="33">
        <f>IF(I2220="", "", I2220*$F2220)</f>
        <v/>
      </c>
      <c r="K2220" s="33" t="n"/>
      <c r="L2220" s="33">
        <f>IF(K2220="", "", K2220*$F2220)</f>
        <v/>
      </c>
      <c r="M2220" s="30">
        <f>IF(OR(H2220="",H2220=0),"",IF(K2220="",IF(J2220="","",J2220/H2220),L2220/H2220))</f>
        <v/>
      </c>
    </row>
    <row r="2221" ht="13.35" customHeight="1" s="162">
      <c r="B2221" s="307" t="n"/>
      <c r="C2221" s="307" t="n"/>
      <c r="E2221" s="307" t="n"/>
      <c r="F2221" s="32" t="n"/>
      <c r="G2221" s="33">
        <f>IF(F2221="", "", H2221/F2221)</f>
        <v/>
      </c>
      <c r="H2221" s="33" t="n"/>
      <c r="I2221" s="33" t="n"/>
      <c r="J2221" s="33">
        <f>IF(I2221="", "", I2221*$F2221)</f>
        <v/>
      </c>
      <c r="K2221" s="33" t="n"/>
      <c r="L2221" s="33">
        <f>IF(K2221="", "", K2221*$F2221)</f>
        <v/>
      </c>
      <c r="M2221" s="30">
        <f>IF(OR(H2221="",H2221=0),"",IF(K2221="",IF(J2221="","",J2221/H2221),L2221/H2221))</f>
        <v/>
      </c>
    </row>
    <row r="2222" ht="13.35" customHeight="1" s="162">
      <c r="B2222" s="307" t="n"/>
      <c r="C2222" s="307" t="n"/>
      <c r="E2222" s="307" t="n"/>
      <c r="F2222" s="32" t="n"/>
      <c r="G2222" s="33">
        <f>IF(F2222="", "", H2222/F2222)</f>
        <v/>
      </c>
      <c r="H2222" s="33" t="n"/>
      <c r="I2222" s="33" t="n"/>
      <c r="J2222" s="33">
        <f>IF(I2222="", "", I2222*$F2222)</f>
        <v/>
      </c>
      <c r="K2222" s="33" t="n"/>
      <c r="L2222" s="33">
        <f>IF(K2222="", "", K2222*$F2222)</f>
        <v/>
      </c>
      <c r="M2222" s="30">
        <f>IF(OR(H2222="",H2222=0),"",IF(K2222="",IF(J2222="","",J2222/H2222),L2222/H2222))</f>
        <v/>
      </c>
    </row>
    <row r="2223" ht="13.35" customHeight="1" s="162">
      <c r="B2223" s="307" t="n"/>
      <c r="C2223" s="307" t="n"/>
      <c r="E2223" s="307" t="n"/>
      <c r="F2223" s="32" t="n"/>
      <c r="G2223" s="33">
        <f>IF(F2223="", "", H2223/F2223)</f>
        <v/>
      </c>
      <c r="H2223" s="33" t="n"/>
      <c r="I2223" s="33" t="n"/>
      <c r="J2223" s="33">
        <f>IF(I2223="", "", I2223*$F2223)</f>
        <v/>
      </c>
      <c r="K2223" s="33" t="n"/>
      <c r="L2223" s="33">
        <f>IF(K2223="", "", K2223*$F2223)</f>
        <v/>
      </c>
      <c r="M2223" s="30">
        <f>IF(OR(H2223="",H2223=0),"",IF(K2223="",IF(J2223="","",J2223/H2223),L2223/H2223))</f>
        <v/>
      </c>
    </row>
    <row r="2224" ht="13.35" customHeight="1" s="162">
      <c r="B2224" s="307" t="n"/>
      <c r="C2224" s="307" t="n"/>
      <c r="E2224" s="307" t="n"/>
      <c r="F2224" s="32" t="n"/>
      <c r="G2224" s="33">
        <f>IF(F2224="", "", H2224/F2224)</f>
        <v/>
      </c>
      <c r="H2224" s="33" t="n"/>
      <c r="I2224" s="33" t="n"/>
      <c r="J2224" s="33">
        <f>IF(I2224="", "", I2224*$F2224)</f>
        <v/>
      </c>
      <c r="K2224" s="33" t="n"/>
      <c r="L2224" s="33">
        <f>IF(K2224="", "", K2224*$F2224)</f>
        <v/>
      </c>
      <c r="M2224" s="30">
        <f>IF(OR(H2224="",H2224=0),"",IF(K2224="",IF(J2224="","",J2224/H2224),L2224/H2224))</f>
        <v/>
      </c>
    </row>
    <row r="2225" ht="13.35" customHeight="1" s="162">
      <c r="B2225" s="307" t="n"/>
      <c r="C2225" s="307" t="n"/>
      <c r="E2225" s="307" t="n"/>
      <c r="F2225" s="32" t="n"/>
      <c r="G2225" s="33">
        <f>IF(F2225="", "", H2225/F2225)</f>
        <v/>
      </c>
      <c r="H2225" s="33" t="n"/>
      <c r="I2225" s="33" t="n"/>
      <c r="J2225" s="33">
        <f>IF(I2225="", "", I2225*$F2225)</f>
        <v/>
      </c>
      <c r="K2225" s="33" t="n"/>
      <c r="L2225" s="33">
        <f>IF(K2225="", "", K2225*$F2225)</f>
        <v/>
      </c>
      <c r="M2225" s="30">
        <f>IF(OR(H2225="",H2225=0),"",IF(K2225="",IF(J2225="","",J2225/H2225),L2225/H2225))</f>
        <v/>
      </c>
    </row>
    <row r="2226" ht="13.35" customHeight="1" s="162">
      <c r="B2226" s="307" t="n"/>
      <c r="C2226" s="307" t="n"/>
      <c r="E2226" s="307" t="n"/>
      <c r="F2226" s="32" t="n"/>
      <c r="G2226" s="33">
        <f>IF(F2226="", "", H2226/F2226)</f>
        <v/>
      </c>
      <c r="H2226" s="33" t="n"/>
      <c r="I2226" s="33" t="n"/>
      <c r="J2226" s="33">
        <f>IF(I2226="", "", I2226*$F2226)</f>
        <v/>
      </c>
      <c r="K2226" s="33" t="n"/>
      <c r="L2226" s="33">
        <f>IF(K2226="", "", K2226*$F2226)</f>
        <v/>
      </c>
      <c r="M2226" s="30">
        <f>IF(OR(H2226="",H2226=0),"",IF(K2226="",IF(J2226="","",J2226/H2226),L2226/H2226))</f>
        <v/>
      </c>
    </row>
    <row r="2227" ht="13.35" customHeight="1" s="162">
      <c r="B2227" s="42" t="n"/>
      <c r="C2227" s="231" t="inlineStr">
        <is>
          <t>Total</t>
        </is>
      </c>
      <c r="D2227" s="159" t="n"/>
      <c r="E2227" s="42" t="n"/>
      <c r="F2227" s="42" t="n"/>
      <c r="G2227" s="43" t="n"/>
      <c r="H2227" s="43">
        <f>IF(SUM(H2213:H2226)+SUM(H2244:H2277)=0,"",SUM(H2213:H2226)+SUM(H2244:H2277))</f>
        <v/>
      </c>
      <c r="I2227" s="43" t="n"/>
      <c r="J2227" s="43">
        <f>IF(SUM(J2213:J2226)+SUM(J2244:J2277)=0,"",SUM(J2213:J2226)+SUM(J2244:J2277))</f>
        <v/>
      </c>
      <c r="K2227" s="43" t="n"/>
      <c r="L2227" s="43">
        <f>IF(SUM(L2213:L2226)+SUM(L2244:L2277)=0,"",SUM(L2213:L2226)+SUM(L2244:L2277))</f>
        <v/>
      </c>
      <c r="M2227" s="35">
        <f>IF(OR(H2227="",H2227=0),"",IF(L2227="",IF(J2227="","",J2227/H2227),L2227/H2227))</f>
        <v/>
      </c>
    </row>
    <row r="2228" ht="13.35" customHeight="1" s="162">
      <c r="B2228" s="188" t="inlineStr">
        <is>
          <t>Return Air Register / Inlet Airflow</t>
        </is>
      </c>
      <c r="C2228" s="174" t="n"/>
      <c r="D2228" s="174" t="n"/>
      <c r="E2228" s="174" t="n"/>
      <c r="F2228" s="173" t="n"/>
      <c r="G2228" s="233" t="inlineStr">
        <is>
          <t>Design VEL</t>
        </is>
      </c>
      <c r="H2228" s="194" t="inlineStr">
        <is>
          <t>Design CFM</t>
        </is>
      </c>
      <c r="I2228" s="188" t="inlineStr">
        <is>
          <t>Initial</t>
        </is>
      </c>
      <c r="J2228" s="173" t="n"/>
      <c r="K2228" s="188" t="inlineStr">
        <is>
          <t>Final</t>
        </is>
      </c>
      <c r="L2228" s="173" t="n"/>
      <c r="M2228" s="188" t="inlineStr">
        <is>
          <t>%</t>
        </is>
      </c>
    </row>
    <row r="2229" ht="13.35" customHeight="1" s="162">
      <c r="B2229" s="153" t="inlineStr">
        <is>
          <t>No.</t>
        </is>
      </c>
      <c r="C2229" s="188" t="inlineStr">
        <is>
          <t>Area Served</t>
        </is>
      </c>
      <c r="D2229" s="188" t="inlineStr">
        <is>
          <t>Type</t>
        </is>
      </c>
      <c r="E2229" s="188" t="inlineStr">
        <is>
          <t>Size</t>
        </is>
      </c>
      <c r="F2229" s="188" t="inlineStr">
        <is>
          <t>Ak</t>
        </is>
      </c>
      <c r="G2229" s="440" t="n"/>
      <c r="H2229" s="440" t="n"/>
      <c r="I2229" s="188" t="inlineStr">
        <is>
          <t>VEL</t>
        </is>
      </c>
      <c r="J2229" s="188" t="inlineStr">
        <is>
          <t>CFM</t>
        </is>
      </c>
      <c r="K2229" s="188" t="inlineStr">
        <is>
          <t>VEL</t>
        </is>
      </c>
      <c r="L2229" s="188" t="inlineStr">
        <is>
          <t>CFM</t>
        </is>
      </c>
      <c r="M2229" s="440" t="n"/>
    </row>
    <row r="2230" ht="13.35" customHeight="1" s="162">
      <c r="B2230" s="31" t="n"/>
      <c r="C2230" s="31" t="n"/>
      <c r="E2230" s="31" t="n"/>
      <c r="F2230" s="32" t="n"/>
      <c r="G2230" s="33">
        <f>IF(F2230="", "", H2230/F2230)</f>
        <v/>
      </c>
      <c r="H2230" s="33">
        <f>IF(H2227="","",H2227-N(H2235))</f>
        <v/>
      </c>
      <c r="I2230" s="33" t="n"/>
      <c r="J2230" s="33">
        <f>IF(I2230="", "", I2230*$F2230)</f>
        <v/>
      </c>
      <c r="K2230" s="33" t="n"/>
      <c r="L2230" s="33">
        <f>IF(L2235="","",L2227-N(L2235))</f>
        <v/>
      </c>
      <c r="M2230" s="30">
        <f>IF(OR(H2230="",H2230=0),"",IF(K2230="",IF(J2230="","",J2230/H2230),L2230/H2230))</f>
        <v/>
      </c>
    </row>
    <row r="2231" ht="13.35" customHeight="1" s="162">
      <c r="B2231" s="31" t="n"/>
      <c r="C2231" s="31" t="n"/>
      <c r="E2231" s="31" t="n"/>
      <c r="F2231" s="32" t="n"/>
      <c r="G2231" s="33">
        <f>IF(F2231="", "", H2231/F2231)</f>
        <v/>
      </c>
      <c r="H2231" s="33" t="n"/>
      <c r="I2231" s="33" t="n"/>
      <c r="J2231" s="33">
        <f>IF(I2231="", "", I2231*$F2231)</f>
        <v/>
      </c>
      <c r="K2231" s="33" t="n"/>
      <c r="L2231" s="33">
        <f>IF(K2231="", "", K2231*$F2231)</f>
        <v/>
      </c>
      <c r="M2231" s="30">
        <f>IF(OR(H2231="",H2231=0),"",IF(K2231="",IF(J2231="","",J2231/H2231),L2231/H2231))</f>
        <v/>
      </c>
    </row>
    <row r="2232" ht="13.35" customHeight="1" s="162">
      <c r="B2232" s="42" t="n"/>
      <c r="C2232" s="231" t="inlineStr">
        <is>
          <t>Total</t>
        </is>
      </c>
      <c r="D2232" s="159" t="n"/>
      <c r="E2232" s="42" t="n"/>
      <c r="F2232" s="42" t="n"/>
      <c r="G2232" s="43" t="n"/>
      <c r="H2232" s="43">
        <f>IF(SUM(H2230:H2231)+SUM(H2281:H2284)=0,"",SUM(H2230:H2231)+SUM(H2281:H2284))</f>
        <v/>
      </c>
      <c r="I2232" s="42" t="n"/>
      <c r="J2232" s="43">
        <f>IF(SUM(J2230:J2231)+SUM(J2281:J2284)=0,"",SUM(J2230:J2231)+SUM(J2281:J2284))</f>
        <v/>
      </c>
      <c r="K2232" s="42" t="n"/>
      <c r="L2232" s="43">
        <f>IF(SUM(L2230:L2231)+SUM(L2281:L2284)=0,"",SUM(L2230:L2231)+SUM(L2281:L2284))</f>
        <v/>
      </c>
      <c r="M2232" s="35">
        <f>IF(OR(H2232="",H2232=0),"",IF(L2232="",IF(J2232="","",J2232/H2232),L2232/H2232))</f>
        <v/>
      </c>
    </row>
    <row r="2233" ht="13.35" customHeight="1" s="162">
      <c r="B2233" s="188" t="inlineStr">
        <is>
          <t>Outside Air Inlet / Duct Airflow</t>
        </is>
      </c>
      <c r="C2233" s="174" t="n"/>
      <c r="D2233" s="174" t="n"/>
      <c r="E2233" s="174" t="n"/>
      <c r="F2233" s="173" t="n"/>
      <c r="G2233" s="233" t="inlineStr">
        <is>
          <t>Design VEL</t>
        </is>
      </c>
      <c r="H2233" s="194" t="inlineStr">
        <is>
          <t>Design CFM</t>
        </is>
      </c>
      <c r="I2233" s="188" t="inlineStr">
        <is>
          <t>Initial</t>
        </is>
      </c>
      <c r="J2233" s="173" t="n"/>
      <c r="K2233" s="188" t="inlineStr">
        <is>
          <t>Final</t>
        </is>
      </c>
      <c r="L2233" s="173" t="n"/>
      <c r="M2233" s="188" t="inlineStr">
        <is>
          <t>%</t>
        </is>
      </c>
    </row>
    <row r="2234" ht="13.35" customHeight="1" s="162">
      <c r="B2234" s="153" t="inlineStr">
        <is>
          <t>No.</t>
        </is>
      </c>
      <c r="C2234" s="188" t="inlineStr">
        <is>
          <t>Area Served</t>
        </is>
      </c>
      <c r="D2234" s="188" t="inlineStr">
        <is>
          <t>Type</t>
        </is>
      </c>
      <c r="E2234" s="188" t="inlineStr">
        <is>
          <t>Size</t>
        </is>
      </c>
      <c r="F2234" s="188" t="inlineStr">
        <is>
          <t>Ak</t>
        </is>
      </c>
      <c r="G2234" s="440" t="n"/>
      <c r="H2234" s="440" t="n"/>
      <c r="I2234" s="188" t="inlineStr">
        <is>
          <t>VEL</t>
        </is>
      </c>
      <c r="J2234" s="188" t="inlineStr">
        <is>
          <t>CFM</t>
        </is>
      </c>
      <c r="K2234" s="188" t="inlineStr">
        <is>
          <t>VEL</t>
        </is>
      </c>
      <c r="L2234" s="188" t="inlineStr">
        <is>
          <t>CFM</t>
        </is>
      </c>
      <c r="M2234" s="440" t="n"/>
    </row>
    <row r="2235" ht="13.35" customHeight="1" s="162">
      <c r="B2235" s="31" t="n"/>
      <c r="C2235" s="31" t="n"/>
      <c r="E2235" s="31" t="n"/>
      <c r="F2235" s="32" t="n"/>
      <c r="G2235" s="33">
        <f>IF(F2235="", "", H2235/F2235)</f>
        <v/>
      </c>
      <c r="H2235" s="33" t="n"/>
      <c r="I2235" s="33" t="n"/>
      <c r="J2235" s="33">
        <f>IF(I2235="", "", I2235*$F2235)</f>
        <v/>
      </c>
      <c r="K2235" s="33" t="n"/>
      <c r="L2235" s="33">
        <f>IF(K2235="", "", K2235*$F2235)</f>
        <v/>
      </c>
      <c r="M2235" s="30">
        <f>IF(OR(H2235="",H2235=0),"",IF(K2235="",IF(J2235="","",J2235/H2235),L2235/H2235))</f>
        <v/>
      </c>
    </row>
    <row r="2236" ht="13.35" customHeight="1" s="162">
      <c r="B2236" s="188" t="inlineStr">
        <is>
          <t>Remarks</t>
        </is>
      </c>
      <c r="C2236" s="173" t="n"/>
      <c r="D2236" s="15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Entry}'!B28="","",'{Equipment Data Entry}'!B28)</f>
        <v/>
      </c>
      <c r="E2240" s="418" t="n"/>
      <c r="F2240" s="403" t="n"/>
      <c r="G2240" s="200" t="inlineStr">
        <is>
          <t>Service</t>
        </is>
      </c>
      <c r="H2240" s="403" t="n"/>
      <c r="I2240" s="210">
        <f>IF('{Equipment Data Entry}'!C28="","",'{Equipment Data Entry}'!C28)</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Supply Air Outlets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H2244/F2244)</f>
        <v/>
      </c>
      <c r="H2244" s="33" t="n"/>
      <c r="I2244" s="33" t="n"/>
      <c r="J2244" s="33">
        <f>IF(I2244="", "", I2244*$F2244)</f>
        <v/>
      </c>
      <c r="K2244" s="33" t="n"/>
      <c r="L2244" s="33">
        <f>IF(K2244="", "", K2244*$F2244)</f>
        <v/>
      </c>
      <c r="M2244" s="30">
        <f>IF(OR(H2244="",H2244=0),"",IF(K2244="",IF(J2244="","",J2244/H2244),L2244/H2244))</f>
        <v/>
      </c>
    </row>
    <row r="2245" ht="13.35" customHeight="1" s="162">
      <c r="B2245" s="307" t="n"/>
      <c r="C2245" s="307" t="n"/>
      <c r="E2245" s="307" t="n"/>
      <c r="F2245" s="32" t="n"/>
      <c r="G2245" s="33">
        <f>IF(F2245="", "", H2245/F2245)</f>
        <v/>
      </c>
      <c r="H2245" s="33" t="n"/>
      <c r="I2245" s="33" t="n"/>
      <c r="J2245" s="33">
        <f>IF(I2245="", "", I2245*$F2245)</f>
        <v/>
      </c>
      <c r="K2245" s="33" t="n"/>
      <c r="L2245" s="33">
        <f>IF(K2245="", "", K2245*$F2245)</f>
        <v/>
      </c>
      <c r="M2245" s="30">
        <f>IF(OR(H2245="",H2245=0),"",IF(K2245="",IF(J2245="","",J2245/H2245),L2245/H2245))</f>
        <v/>
      </c>
    </row>
    <row r="2246" ht="13.35" customHeight="1" s="162">
      <c r="B2246" s="307" t="n"/>
      <c r="C2246" s="307" t="n"/>
      <c r="E2246" s="307" t="n"/>
      <c r="F2246" s="32" t="n"/>
      <c r="G2246" s="33">
        <f>IF(F2246="", "", H2246/F2246)</f>
        <v/>
      </c>
      <c r="H2246" s="33" t="n"/>
      <c r="I2246" s="33" t="n"/>
      <c r="J2246" s="33">
        <f>IF(I2246="", "", I2246*$F2246)</f>
        <v/>
      </c>
      <c r="K2246" s="33" t="n"/>
      <c r="L2246" s="33">
        <f>IF(K2246="", "", K2246*$F2246)</f>
        <v/>
      </c>
      <c r="M2246" s="30">
        <f>IF(OR(H2246="",H2246=0),"",IF(K2246="",IF(J2246="","",J2246/H2246),L2246/H2246))</f>
        <v/>
      </c>
    </row>
    <row r="2247" ht="13.35" customHeight="1" s="162">
      <c r="B2247" s="307" t="n"/>
      <c r="C2247" s="307" t="n"/>
      <c r="E2247" s="307" t="n"/>
      <c r="F2247" s="32" t="n"/>
      <c r="G2247" s="33">
        <f>IF(F2247="", "", H2247/F2247)</f>
        <v/>
      </c>
      <c r="H2247" s="33" t="n"/>
      <c r="I2247" s="33" t="n"/>
      <c r="J2247" s="33">
        <f>IF(I2247="", "", I2247*$F2247)</f>
        <v/>
      </c>
      <c r="K2247" s="33" t="n"/>
      <c r="L2247" s="33">
        <f>IF(K2247="", "", K2247*$F2247)</f>
        <v/>
      </c>
      <c r="M2247" s="30">
        <f>IF(OR(H2247="",H2247=0),"",IF(K2247="",IF(J2247="","",J2247/H2247),L2247/H2247))</f>
        <v/>
      </c>
    </row>
    <row r="2248" ht="13.35" customHeight="1" s="162">
      <c r="B2248" s="307" t="n"/>
      <c r="C2248" s="307" t="n"/>
      <c r="E2248" s="307" t="n"/>
      <c r="F2248" s="32" t="n"/>
      <c r="G2248" s="33">
        <f>IF(F2248="", "", H2248/F2248)</f>
        <v/>
      </c>
      <c r="H2248" s="33" t="n"/>
      <c r="I2248" s="33" t="n"/>
      <c r="J2248" s="33">
        <f>IF(I2248="", "", I2248*$F2248)</f>
        <v/>
      </c>
      <c r="K2248" s="33" t="n"/>
      <c r="L2248" s="33">
        <f>IF(K2248="", "", K2248*$F2248)</f>
        <v/>
      </c>
      <c r="M2248" s="30">
        <f>IF(OR(H2248="",H2248=0),"",IF(K2248="",IF(J2248="","",J2248/H2248),L2248/H2248))</f>
        <v/>
      </c>
    </row>
    <row r="2249" ht="13.35" customHeight="1" s="162">
      <c r="B2249" s="307" t="n"/>
      <c r="C2249" s="307" t="n"/>
      <c r="E2249" s="307" t="n"/>
      <c r="F2249" s="32" t="n"/>
      <c r="G2249" s="33">
        <f>IF(F2249="", "", H2249/F2249)</f>
        <v/>
      </c>
      <c r="H2249" s="33" t="n"/>
      <c r="I2249" s="33" t="n"/>
      <c r="J2249" s="33">
        <f>IF(I2249="", "", I2249*$F2249)</f>
        <v/>
      </c>
      <c r="K2249" s="33" t="n"/>
      <c r="L2249" s="33">
        <f>IF(K2249="", "", K2249*$F2249)</f>
        <v/>
      </c>
      <c r="M2249" s="30">
        <f>IF(OR(H2249="",H2249=0),"",IF(K2249="",IF(J2249="","",J2249/H2249),L2249/H2249))</f>
        <v/>
      </c>
    </row>
    <row r="2250" ht="13.35" customHeight="1" s="162">
      <c r="B2250" s="307" t="n"/>
      <c r="C2250" s="307" t="n"/>
      <c r="E2250" s="307" t="n"/>
      <c r="F2250" s="32" t="n"/>
      <c r="G2250" s="33">
        <f>IF(F2250="", "", H2250/F2250)</f>
        <v/>
      </c>
      <c r="H2250" s="33" t="n"/>
      <c r="I2250" s="33" t="n"/>
      <c r="J2250" s="33">
        <f>IF(I2250="", "", I2250*$F2250)</f>
        <v/>
      </c>
      <c r="K2250" s="33" t="n"/>
      <c r="L2250" s="33">
        <f>IF(K2250="", "", K2250*$F2250)</f>
        <v/>
      </c>
      <c r="M2250" s="30">
        <f>IF(OR(H2250="",H2250=0),"",IF(K2250="",IF(J2250="","",J2250/H2250),L2250/H2250))</f>
        <v/>
      </c>
    </row>
    <row r="2251" ht="13.35" customHeight="1" s="162">
      <c r="B2251" s="307" t="n"/>
      <c r="C2251" s="307" t="n"/>
      <c r="E2251" s="307" t="n"/>
      <c r="F2251" s="32" t="n"/>
      <c r="G2251" s="33">
        <f>IF(F2251="", "", H2251/F2251)</f>
        <v/>
      </c>
      <c r="H2251" s="33" t="n"/>
      <c r="I2251" s="33" t="n"/>
      <c r="J2251" s="33">
        <f>IF(I2251="", "", I2251*$F2251)</f>
        <v/>
      </c>
      <c r="K2251" s="33" t="n"/>
      <c r="L2251" s="33">
        <f>IF(K2251="", "", K2251*$F2251)</f>
        <v/>
      </c>
      <c r="M2251" s="30">
        <f>IF(OR(H2251="",H2251=0),"",IF(K2251="",IF(J2251="","",J2251/H2251),L2251/H2251))</f>
        <v/>
      </c>
    </row>
    <row r="2252" ht="13.35" customHeight="1" s="162">
      <c r="B2252" s="307" t="n"/>
      <c r="C2252" s="307" t="n"/>
      <c r="E2252" s="307" t="n"/>
      <c r="F2252" s="32" t="n"/>
      <c r="G2252" s="33">
        <f>IF(F2252="", "", H2252/F2252)</f>
        <v/>
      </c>
      <c r="H2252" s="33" t="n"/>
      <c r="I2252" s="33" t="n"/>
      <c r="J2252" s="33">
        <f>IF(I2252="", "", I2252*$F2252)</f>
        <v/>
      </c>
      <c r="K2252" s="33" t="n"/>
      <c r="L2252" s="33">
        <f>IF(K2252="", "", K2252*$F2252)</f>
        <v/>
      </c>
      <c r="M2252" s="30">
        <f>IF(OR(H2252="",H2252=0),"",IF(K2252="",IF(J2252="","",J2252/H2252),L2252/H2252))</f>
        <v/>
      </c>
    </row>
    <row r="2253" ht="13.35" customHeight="1" s="162">
      <c r="B2253" s="307" t="n"/>
      <c r="C2253" s="307" t="n"/>
      <c r="E2253" s="307" t="n"/>
      <c r="F2253" s="32" t="n"/>
      <c r="G2253" s="33">
        <f>IF(F2253="", "", H2253/F2253)</f>
        <v/>
      </c>
      <c r="H2253" s="33" t="n"/>
      <c r="I2253" s="33" t="n"/>
      <c r="J2253" s="33">
        <f>IF(I2253="", "", I2253*$F2253)</f>
        <v/>
      </c>
      <c r="K2253" s="33" t="n"/>
      <c r="L2253" s="33">
        <f>IF(K2253="", "", K2253*$F2253)</f>
        <v/>
      </c>
      <c r="M2253" s="30">
        <f>IF(OR(H2253="",H2253=0),"",IF(K2253="",IF(J2253="","",J2253/H2253),L2253/H2253))</f>
        <v/>
      </c>
    </row>
    <row r="2254" ht="13.35" customHeight="1" s="162">
      <c r="B2254" s="307" t="n"/>
      <c r="C2254" s="307" t="n"/>
      <c r="E2254" s="307" t="n"/>
      <c r="F2254" s="32" t="n"/>
      <c r="G2254" s="33">
        <f>IF(F2254="", "", H2254/F2254)</f>
        <v/>
      </c>
      <c r="H2254" s="33" t="n"/>
      <c r="I2254" s="33" t="n"/>
      <c r="J2254" s="33">
        <f>IF(I2254="", "", I2254*$F2254)</f>
        <v/>
      </c>
      <c r="K2254" s="33" t="n"/>
      <c r="L2254" s="33">
        <f>IF(K2254="", "", K2254*$F2254)</f>
        <v/>
      </c>
      <c r="M2254" s="30">
        <f>IF(OR(H2254="",H2254=0),"",IF(K2254="",IF(J2254="","",J2254/H2254),L2254/H2254))</f>
        <v/>
      </c>
    </row>
    <row r="2255" ht="13.35" customHeight="1" s="162">
      <c r="B2255" s="307" t="n"/>
      <c r="C2255" s="307" t="n"/>
      <c r="E2255" s="307" t="n"/>
      <c r="F2255" s="32" t="n"/>
      <c r="G2255" s="33">
        <f>IF(F2255="", "", H2255/F2255)</f>
        <v/>
      </c>
      <c r="H2255" s="33" t="n"/>
      <c r="I2255" s="33" t="n"/>
      <c r="J2255" s="33">
        <f>IF(I2255="", "", I2255*$F2255)</f>
        <v/>
      </c>
      <c r="K2255" s="33" t="n"/>
      <c r="L2255" s="33">
        <f>IF(K2255="", "", K2255*$F2255)</f>
        <v/>
      </c>
      <c r="M2255" s="30">
        <f>IF(OR(H2255="",H2255=0),"",IF(K2255="",IF(J2255="","",J2255/H2255),L2255/H2255))</f>
        <v/>
      </c>
    </row>
    <row r="2256" ht="13.35" customHeight="1" s="162">
      <c r="B2256" s="307" t="n"/>
      <c r="C2256" s="307" t="n"/>
      <c r="E2256" s="307" t="n"/>
      <c r="F2256" s="32" t="n"/>
      <c r="G2256" s="33">
        <f>IF(F2256="", "", H2256/F2256)</f>
        <v/>
      </c>
      <c r="H2256" s="33" t="n"/>
      <c r="I2256" s="33" t="n"/>
      <c r="J2256" s="33">
        <f>IF(I2256="", "", I2256*$F2256)</f>
        <v/>
      </c>
      <c r="K2256" s="33" t="n"/>
      <c r="L2256" s="33">
        <f>IF(K2256="", "", K2256*$F2256)</f>
        <v/>
      </c>
      <c r="M2256" s="30">
        <f>IF(OR(H2256="",H2256=0),"",IF(K2256="",IF(J2256="","",J2256/H2256),L2256/H2256))</f>
        <v/>
      </c>
    </row>
    <row r="2257" ht="13.35" customHeight="1" s="162">
      <c r="B2257" s="307" t="n"/>
      <c r="C2257" s="307" t="n"/>
      <c r="E2257" s="307" t="n"/>
      <c r="F2257" s="32" t="n"/>
      <c r="G2257" s="33">
        <f>IF(F2257="", "", H2257/F2257)</f>
        <v/>
      </c>
      <c r="H2257" s="33" t="n"/>
      <c r="I2257" s="33" t="n"/>
      <c r="J2257" s="33">
        <f>IF(I2257="", "", I2257*$F2257)</f>
        <v/>
      </c>
      <c r="K2257" s="33" t="n"/>
      <c r="L2257" s="33">
        <f>IF(K2257="", "", K2257*$F2257)</f>
        <v/>
      </c>
      <c r="M2257" s="30">
        <f>IF(OR(H2257="",H2257=0),"",IF(K2257="",IF(J2257="","",J2257/H2257),L2257/H2257))</f>
        <v/>
      </c>
    </row>
    <row r="2258" ht="13.35" customHeight="1" s="162">
      <c r="B2258" s="307" t="n"/>
      <c r="C2258" s="307" t="n"/>
      <c r="E2258" s="307" t="n"/>
      <c r="F2258" s="32" t="n"/>
      <c r="G2258" s="33">
        <f>IF(F2258="", "", H2258/F2258)</f>
        <v/>
      </c>
      <c r="H2258" s="33" t="n"/>
      <c r="I2258" s="33" t="n"/>
      <c r="J2258" s="33">
        <f>IF(I2258="", "", I2258*$F2258)</f>
        <v/>
      </c>
      <c r="K2258" s="33" t="n"/>
      <c r="L2258" s="33">
        <f>IF(K2258="", "", K2258*$F2258)</f>
        <v/>
      </c>
      <c r="M2258" s="30">
        <f>IF(OR(H2258="",H2258=0),"",IF(K2258="",IF(J2258="","",J2258/H2258),L2258/H2258))</f>
        <v/>
      </c>
    </row>
    <row r="2259" ht="13.35" customHeight="1" s="162">
      <c r="B2259" s="307" t="n"/>
      <c r="C2259" s="307" t="n"/>
      <c r="E2259" s="307" t="n"/>
      <c r="F2259" s="32" t="n"/>
      <c r="G2259" s="33">
        <f>IF(F2259="", "", H2259/F2259)</f>
        <v/>
      </c>
      <c r="H2259" s="33" t="n"/>
      <c r="I2259" s="33" t="n"/>
      <c r="J2259" s="33">
        <f>IF(I2259="", "", I2259*$F2259)</f>
        <v/>
      </c>
      <c r="K2259" s="33" t="n"/>
      <c r="L2259" s="33">
        <f>IF(K2259="", "", K2259*$F2259)</f>
        <v/>
      </c>
      <c r="M2259" s="30">
        <f>IF(OR(H2259="",H2259=0),"",IF(K2259="",IF(J2259="","",J2259/H2259),L2259/H2259))</f>
        <v/>
      </c>
    </row>
    <row r="2260" ht="13.35" customHeight="1" s="162">
      <c r="B2260" s="307" t="n"/>
      <c r="C2260" s="307" t="n"/>
      <c r="E2260" s="307" t="n"/>
      <c r="F2260" s="32" t="n"/>
      <c r="G2260" s="33">
        <f>IF(F2260="", "", H2260/F2260)</f>
        <v/>
      </c>
      <c r="H2260" s="33" t="n"/>
      <c r="I2260" s="33" t="n"/>
      <c r="J2260" s="33">
        <f>IF(I2260="", "", I2260*$F2260)</f>
        <v/>
      </c>
      <c r="K2260" s="33" t="n"/>
      <c r="L2260" s="33">
        <f>IF(K2260="", "", K2260*$F2260)</f>
        <v/>
      </c>
      <c r="M2260" s="30">
        <f>IF(OR(H2260="",H2260=0),"",IF(K2260="",IF(J2260="","",J2260/H2260),L2260/H2260))</f>
        <v/>
      </c>
    </row>
    <row r="2261" ht="13.35" customHeight="1" s="162">
      <c r="B2261" s="307" t="n"/>
      <c r="C2261" s="307" t="n"/>
      <c r="E2261" s="307" t="n"/>
      <c r="F2261" s="32" t="n"/>
      <c r="G2261" s="33">
        <f>IF(F2261="", "", H2261/F2261)</f>
        <v/>
      </c>
      <c r="H2261" s="33" t="n"/>
      <c r="I2261" s="33" t="n"/>
      <c r="J2261" s="33">
        <f>IF(I2261="", "", I2261*$F2261)</f>
        <v/>
      </c>
      <c r="K2261" s="33" t="n"/>
      <c r="L2261" s="33">
        <f>IF(K2261="", "", K2261*$F2261)</f>
        <v/>
      </c>
      <c r="M2261" s="30">
        <f>IF(OR(H2261="",H2261=0),"",IF(K2261="",IF(J2261="","",J2261/H2261),L2261/H2261))</f>
        <v/>
      </c>
    </row>
    <row r="2262" ht="13.35" customHeight="1" s="162">
      <c r="B2262" s="307" t="n"/>
      <c r="C2262" s="307" t="n"/>
      <c r="E2262" s="307" t="n"/>
      <c r="F2262" s="32" t="n"/>
      <c r="G2262" s="33">
        <f>IF(F2262="", "", H2262/F2262)</f>
        <v/>
      </c>
      <c r="H2262" s="33" t="n"/>
      <c r="I2262" s="33" t="n"/>
      <c r="J2262" s="33">
        <f>IF(I2262="", "", I2262*$F2262)</f>
        <v/>
      </c>
      <c r="K2262" s="33" t="n"/>
      <c r="L2262" s="33">
        <f>IF(K2262="", "", K2262*$F2262)</f>
        <v/>
      </c>
      <c r="M2262" s="30">
        <f>IF(OR(H2262="",H2262=0),"",IF(K2262="",IF(J2262="","",J2262/H2262),L2262/H2262))</f>
        <v/>
      </c>
    </row>
    <row r="2263" ht="13.35" customHeight="1" s="162">
      <c r="B2263" s="307" t="n"/>
      <c r="C2263" s="307" t="n"/>
      <c r="E2263" s="307" t="n"/>
      <c r="F2263" s="32" t="n"/>
      <c r="G2263" s="33">
        <f>IF(F2263="", "", H2263/F2263)</f>
        <v/>
      </c>
      <c r="H2263" s="33" t="n"/>
      <c r="I2263" s="33" t="n"/>
      <c r="J2263" s="33">
        <f>IF(I2263="", "", I2263*$F2263)</f>
        <v/>
      </c>
      <c r="K2263" s="33" t="n"/>
      <c r="L2263" s="33">
        <f>IF(K2263="", "", K2263*$F2263)</f>
        <v/>
      </c>
      <c r="M2263" s="30">
        <f>IF(OR(H2263="",H2263=0),"",IF(K2263="",IF(J2263="","",J2263/H2263),L2263/H2263))</f>
        <v/>
      </c>
    </row>
    <row r="2264" ht="13.35" customHeight="1" s="162">
      <c r="B2264" s="307" t="n"/>
      <c r="C2264" s="307" t="n"/>
      <c r="E2264" s="307" t="n"/>
      <c r="F2264" s="32" t="n"/>
      <c r="G2264" s="33">
        <f>IF(F2264="", "", H2264/F2264)</f>
        <v/>
      </c>
      <c r="H2264" s="33" t="n"/>
      <c r="I2264" s="33" t="n"/>
      <c r="J2264" s="33">
        <f>IF(I2264="", "", I2264*$F2264)</f>
        <v/>
      </c>
      <c r="K2264" s="33" t="n"/>
      <c r="L2264" s="33">
        <f>IF(K2264="", "", K2264*$F2264)</f>
        <v/>
      </c>
      <c r="M2264" s="30">
        <f>IF(OR(H2264="",H2264=0),"",IF(K2264="",IF(J2264="","",J2264/H2264),L2264/H2264))</f>
        <v/>
      </c>
    </row>
    <row r="2265" ht="13.35" customHeight="1" s="162">
      <c r="B2265" s="307" t="n"/>
      <c r="C2265" s="307" t="n"/>
      <c r="E2265" s="307" t="n"/>
      <c r="F2265" s="32" t="n"/>
      <c r="G2265" s="33">
        <f>IF(F2265="", "", H2265/F2265)</f>
        <v/>
      </c>
      <c r="H2265" s="33" t="n"/>
      <c r="I2265" s="33" t="n"/>
      <c r="J2265" s="33">
        <f>IF(I2265="", "", I2265*$F2265)</f>
        <v/>
      </c>
      <c r="K2265" s="33" t="n"/>
      <c r="L2265" s="33">
        <f>IF(K2265="", "", K2265*$F2265)</f>
        <v/>
      </c>
      <c r="M2265" s="30">
        <f>IF(OR(H2265="",H2265=0),"",IF(K2265="",IF(J2265="","",J2265/H2265),L2265/H2265))</f>
        <v/>
      </c>
    </row>
    <row r="2266" ht="13.35" customHeight="1" s="162">
      <c r="B2266" s="307" t="n"/>
      <c r="C2266" s="307" t="n"/>
      <c r="E2266" s="307" t="n"/>
      <c r="F2266" s="32" t="n"/>
      <c r="G2266" s="33">
        <f>IF(F2266="", "", H2266/F2266)</f>
        <v/>
      </c>
      <c r="H2266" s="33" t="n"/>
      <c r="I2266" s="33" t="n"/>
      <c r="J2266" s="33">
        <f>IF(I2266="", "", I2266*$F2266)</f>
        <v/>
      </c>
      <c r="K2266" s="33" t="n"/>
      <c r="L2266" s="33">
        <f>IF(K2266="", "", K2266*$F2266)</f>
        <v/>
      </c>
      <c r="M2266" s="30">
        <f>IF(OR(H2266="",H2266=0),"",IF(K2266="",IF(J2266="","",J2266/H2266),L2266/H2266))</f>
        <v/>
      </c>
    </row>
    <row r="2267" ht="13.35" customHeight="1" s="162">
      <c r="B2267" s="307" t="n"/>
      <c r="C2267" s="307" t="n"/>
      <c r="E2267" s="307" t="n"/>
      <c r="F2267" s="32" t="n"/>
      <c r="G2267" s="33">
        <f>IF(F2267="", "", H2267/F2267)</f>
        <v/>
      </c>
      <c r="H2267" s="33" t="n"/>
      <c r="I2267" s="33" t="n"/>
      <c r="J2267" s="33">
        <f>IF(I2267="", "", I2267*$F2267)</f>
        <v/>
      </c>
      <c r="K2267" s="33" t="n"/>
      <c r="L2267" s="33">
        <f>IF(K2267="", "", K2267*$F2267)</f>
        <v/>
      </c>
      <c r="M2267" s="30">
        <f>IF(OR(H2267="",H2267=0),"",IF(K2267="",IF(J2267="","",J2267/H2267),L2267/H2267))</f>
        <v/>
      </c>
    </row>
    <row r="2268" ht="13.35" customHeight="1" s="162">
      <c r="B2268" s="307" t="n"/>
      <c r="C2268" s="307" t="n"/>
      <c r="E2268" s="307" t="n"/>
      <c r="F2268" s="32" t="n"/>
      <c r="G2268" s="33">
        <f>IF(F2268="", "", H2268/F2268)</f>
        <v/>
      </c>
      <c r="H2268" s="33" t="n"/>
      <c r="I2268" s="33" t="n"/>
      <c r="J2268" s="33">
        <f>IF(I2268="", "", I2268*$F2268)</f>
        <v/>
      </c>
      <c r="K2268" s="33" t="n"/>
      <c r="L2268" s="33">
        <f>IF(K2268="", "", K2268*$F2268)</f>
        <v/>
      </c>
      <c r="M2268" s="30">
        <f>IF(OR(H2268="",H2268=0),"",IF(K2268="",IF(J2268="","",J2268/H2268),L2268/H2268))</f>
        <v/>
      </c>
    </row>
    <row r="2269" ht="13.35" customHeight="1" s="162">
      <c r="B2269" s="307" t="n"/>
      <c r="C2269" s="307" t="n"/>
      <c r="E2269" s="307" t="n"/>
      <c r="F2269" s="32" t="n"/>
      <c r="G2269" s="33">
        <f>IF(F2269="", "", H2269/F2269)</f>
        <v/>
      </c>
      <c r="H2269" s="33" t="n"/>
      <c r="I2269" s="33" t="n"/>
      <c r="J2269" s="33">
        <f>IF(I2269="", "", I2269*$F2269)</f>
        <v/>
      </c>
      <c r="K2269" s="33" t="n"/>
      <c r="L2269" s="33">
        <f>IF(K2269="", "", K2269*$F2269)</f>
        <v/>
      </c>
      <c r="M2269" s="30">
        <f>IF(OR(H2269="",H2269=0),"",IF(K2269="",IF(J2269="","",J2269/H2269),L2269/H2269))</f>
        <v/>
      </c>
    </row>
    <row r="2270" ht="13.35" customHeight="1" s="162">
      <c r="B2270" s="307" t="n"/>
      <c r="C2270" s="307" t="n"/>
      <c r="E2270" s="307" t="n"/>
      <c r="F2270" s="32" t="n"/>
      <c r="G2270" s="33">
        <f>IF(F2270="", "", H2270/F2270)</f>
        <v/>
      </c>
      <c r="H2270" s="33" t="n"/>
      <c r="I2270" s="33" t="n"/>
      <c r="J2270" s="33">
        <f>IF(I2270="", "", I2270*$F2270)</f>
        <v/>
      </c>
      <c r="K2270" s="33" t="n"/>
      <c r="L2270" s="33">
        <f>IF(K2270="", "", K2270*$F2270)</f>
        <v/>
      </c>
      <c r="M2270" s="30">
        <f>IF(OR(H2270="",H2270=0),"",IF(K2270="",IF(J2270="","",J2270/H2270),L2270/H2270))</f>
        <v/>
      </c>
    </row>
    <row r="2271" ht="13.35" customHeight="1" s="162">
      <c r="B2271" s="307" t="n"/>
      <c r="C2271" s="307" t="n"/>
      <c r="E2271" s="307" t="n"/>
      <c r="F2271" s="32" t="n"/>
      <c r="G2271" s="33">
        <f>IF(F2271="", "", H2271/F2271)</f>
        <v/>
      </c>
      <c r="H2271" s="33" t="n"/>
      <c r="I2271" s="33" t="n"/>
      <c r="J2271" s="33">
        <f>IF(I2271="", "", I2271*$F2271)</f>
        <v/>
      </c>
      <c r="K2271" s="33" t="n"/>
      <c r="L2271" s="33">
        <f>IF(K2271="", "", K2271*$F2271)</f>
        <v/>
      </c>
      <c r="M2271" s="30">
        <f>IF(OR(H2271="",H2271=0),"",IF(K2271="",IF(J2271="","",J2271/H2271),L2271/H2271))</f>
        <v/>
      </c>
    </row>
    <row r="2272" ht="13.35" customHeight="1" s="162">
      <c r="B2272" s="307" t="n"/>
      <c r="C2272" s="307" t="n"/>
      <c r="E2272" s="307" t="n"/>
      <c r="F2272" s="32" t="n"/>
      <c r="G2272" s="33">
        <f>IF(F2272="", "", H2272/F2272)</f>
        <v/>
      </c>
      <c r="H2272" s="33" t="n"/>
      <c r="I2272" s="33" t="n"/>
      <c r="J2272" s="33">
        <f>IF(I2272="", "", I2272*$F2272)</f>
        <v/>
      </c>
      <c r="K2272" s="33" t="n"/>
      <c r="L2272" s="33">
        <f>IF(K2272="", "", K2272*$F2272)</f>
        <v/>
      </c>
      <c r="M2272" s="30">
        <f>IF(OR(H2272="",H2272=0),"",IF(K2272="",IF(J2272="","",J2272/H2272),L2272/H2272))</f>
        <v/>
      </c>
    </row>
    <row r="2273" ht="13.35" customHeight="1" s="162">
      <c r="B2273" s="307" t="n"/>
      <c r="C2273" s="307" t="n"/>
      <c r="E2273" s="307" t="n"/>
      <c r="F2273" s="32" t="n"/>
      <c r="G2273" s="33">
        <f>IF(F2273="", "", H2273/F2273)</f>
        <v/>
      </c>
      <c r="H2273" s="33" t="n"/>
      <c r="I2273" s="33" t="n"/>
      <c r="J2273" s="33">
        <f>IF(I2273="", "", I2273*$F2273)</f>
        <v/>
      </c>
      <c r="K2273" s="33" t="n"/>
      <c r="L2273" s="33">
        <f>IF(K2273="", "", K2273*$F2273)</f>
        <v/>
      </c>
      <c r="M2273" s="30">
        <f>IF(OR(H2273="",H2273=0),"",IF(K2273="",IF(J2273="","",J2273/H2273),L2273/H2273))</f>
        <v/>
      </c>
    </row>
    <row r="2274" ht="13.35" customHeight="1" s="162">
      <c r="B2274" s="307" t="n"/>
      <c r="C2274" s="307" t="n"/>
      <c r="E2274" s="307" t="n"/>
      <c r="F2274" s="32" t="n"/>
      <c r="G2274" s="33">
        <f>IF(F2274="", "", H2274/F2274)</f>
        <v/>
      </c>
      <c r="H2274" s="33" t="n"/>
      <c r="I2274" s="33" t="n"/>
      <c r="J2274" s="33">
        <f>IF(I2274="", "", I2274*$F2274)</f>
        <v/>
      </c>
      <c r="K2274" s="33" t="n"/>
      <c r="L2274" s="33">
        <f>IF(K2274="", "", K2274*$F2274)</f>
        <v/>
      </c>
      <c r="M2274" s="30">
        <f>IF(OR(H2274="",H2274=0),"",IF(K2274="",IF(J2274="","",J2274/H2274),L2274/H2274))</f>
        <v/>
      </c>
    </row>
    <row r="2275" ht="13.35" customHeight="1" s="162">
      <c r="B2275" s="307" t="n"/>
      <c r="C2275" s="307" t="n"/>
      <c r="E2275" s="307" t="n"/>
      <c r="F2275" s="32" t="n"/>
      <c r="G2275" s="33">
        <f>IF(F2275="", "", H2275/F2275)</f>
        <v/>
      </c>
      <c r="H2275" s="33" t="n"/>
      <c r="I2275" s="33" t="n"/>
      <c r="J2275" s="33">
        <f>IF(I2275="", "", I2275*$F2275)</f>
        <v/>
      </c>
      <c r="K2275" s="33" t="n"/>
      <c r="L2275" s="33">
        <f>IF(K2275="", "", K2275*$F2275)</f>
        <v/>
      </c>
      <c r="M2275" s="30">
        <f>IF(OR(H2275="",H2275=0),"",IF(K2275="",IF(J2275="","",J2275/H2275),L2275/H2275))</f>
        <v/>
      </c>
    </row>
    <row r="2276" ht="13.35" customHeight="1" s="162">
      <c r="B2276" s="307" t="n"/>
      <c r="C2276" s="307" t="n"/>
      <c r="E2276" s="307" t="n"/>
      <c r="F2276" s="32" t="n"/>
      <c r="G2276" s="33">
        <f>IF(F2276="", "", H2276/F2276)</f>
        <v/>
      </c>
      <c r="H2276" s="33" t="n"/>
      <c r="I2276" s="33" t="n"/>
      <c r="J2276" s="33">
        <f>IF(I2276="", "", I2276*$F2276)</f>
        <v/>
      </c>
      <c r="K2276" s="33" t="n"/>
      <c r="L2276" s="33">
        <f>IF(K2276="", "", K2276*$F2276)</f>
        <v/>
      </c>
      <c r="M2276" s="30">
        <f>IF(OR(H2276="",H2276=0),"",IF(K2276="",IF(J2276="","",J2276/H2276),L2276/H2276))</f>
        <v/>
      </c>
    </row>
    <row r="2277" ht="13.35" customHeight="1" s="162">
      <c r="B2277" s="307" t="n"/>
      <c r="C2277" s="307" t="n"/>
      <c r="E2277" s="307" t="n"/>
      <c r="F2277" s="32" t="n"/>
      <c r="G2277" s="33">
        <f>IF(F2277="", "", H2277/F2277)</f>
        <v/>
      </c>
      <c r="H2277" s="33" t="n"/>
      <c r="I2277" s="33" t="n"/>
      <c r="J2277" s="33">
        <f>IF(I2277="", "", I2277*$F2277)</f>
        <v/>
      </c>
      <c r="K2277" s="33" t="n"/>
      <c r="L2277" s="33">
        <f>IF(K2277="", "", K2277*$F2277)</f>
        <v/>
      </c>
      <c r="M2277" s="30">
        <f>IF(OR(H2277="",H2277=0),"",IF(K2277="",IF(J2277="","",J2277/H2277),L2277/H2277))</f>
        <v/>
      </c>
    </row>
    <row r="2278" ht="13.35" customHeight="1" s="162">
      <c r="B2278" s="42" t="n"/>
      <c r="C2278" s="231" t="inlineStr">
        <is>
          <t>Subtotal (this page)</t>
        </is>
      </c>
      <c r="D2278" s="159" t="n"/>
      <c r="E2278" s="42" t="n"/>
      <c r="F2278" s="42" t="n"/>
      <c r="G2278" s="43" t="n"/>
      <c r="H2278" s="43">
        <f>IF(SUM(H2244:H2277)=0,"",SUM(H2244:H2277))</f>
        <v/>
      </c>
      <c r="I2278" s="43" t="n"/>
      <c r="J2278" s="43">
        <f>IF(SUM(J2244:J2277)=0,"",SUM(J2244:J2277))</f>
        <v/>
      </c>
      <c r="K2278" s="43" t="n"/>
      <c r="L2278" s="43">
        <f>IF(SUM(L2244:L2277)=0,"",SUM(L2244:L2277))</f>
        <v/>
      </c>
      <c r="M2278" s="35">
        <f>IF(OR(H2278="",H2278=0),"",IF(L2278="",IF(J2278="","",J2278/H2278),L2278/H2278))</f>
        <v/>
      </c>
    </row>
    <row r="2279" ht="13.35" customHeight="1" s="162">
      <c r="B2279" s="188" t="inlineStr">
        <is>
          <t>Return Air Inlets (cont.)</t>
        </is>
      </c>
      <c r="C2279" s="174" t="n"/>
      <c r="D2279" s="174" t="n"/>
      <c r="E2279" s="174" t="n"/>
      <c r="F2279" s="173" t="n"/>
      <c r="G2279" s="233" t="inlineStr">
        <is>
          <t>Design VEL</t>
        </is>
      </c>
      <c r="H2279" s="194" t="inlineStr">
        <is>
          <t>Design CFM</t>
        </is>
      </c>
      <c r="I2279" s="188" t="inlineStr">
        <is>
          <t>Initial</t>
        </is>
      </c>
      <c r="J2279" s="173" t="n"/>
      <c r="K2279" s="188" t="inlineStr">
        <is>
          <t>Final</t>
        </is>
      </c>
      <c r="L2279" s="173" t="n"/>
      <c r="M2279" s="188" t="inlineStr">
        <is>
          <t>%</t>
        </is>
      </c>
    </row>
    <row r="2280" ht="13.35" customHeight="1" s="162">
      <c r="B2280" s="153" t="inlineStr">
        <is>
          <t>No.</t>
        </is>
      </c>
      <c r="C2280" s="188" t="inlineStr">
        <is>
          <t>Area Served</t>
        </is>
      </c>
      <c r="D2280" s="188" t="inlineStr">
        <is>
          <t>Type</t>
        </is>
      </c>
      <c r="E2280" s="188" t="inlineStr">
        <is>
          <t>Size</t>
        </is>
      </c>
      <c r="F2280" s="188" t="inlineStr">
        <is>
          <t>Ak</t>
        </is>
      </c>
      <c r="G2280" s="440" t="n"/>
      <c r="H2280" s="440" t="n"/>
      <c r="I2280" s="188" t="inlineStr">
        <is>
          <t>VEL</t>
        </is>
      </c>
      <c r="J2280" s="188" t="inlineStr">
        <is>
          <t>CFM</t>
        </is>
      </c>
      <c r="K2280" s="188" t="inlineStr">
        <is>
          <t>VEL</t>
        </is>
      </c>
      <c r="L2280" s="188" t="inlineStr">
        <is>
          <t>CFM</t>
        </is>
      </c>
      <c r="M2280" s="440" t="n"/>
    </row>
    <row r="2281" ht="13.35" customHeight="1" s="162">
      <c r="B2281" s="31" t="n"/>
      <c r="C2281" s="31" t="n"/>
      <c r="E2281" s="31" t="n"/>
      <c r="F2281" s="32" t="n"/>
      <c r="G2281" s="33">
        <f>IF(F2281="", "", H2281/F2281)</f>
        <v/>
      </c>
      <c r="H2281" s="33" t="n"/>
      <c r="I2281" s="33" t="n"/>
      <c r="J2281" s="33">
        <f>IF(I2281="", "", I2281*$F2281)</f>
        <v/>
      </c>
      <c r="K2281" s="33" t="n"/>
      <c r="L2281" s="33">
        <f>IF(K2281="", "", K2281*$F2281)</f>
        <v/>
      </c>
      <c r="M2281" s="30">
        <f>IF(OR(H2281="",H2281=0),"",IF(K2281="",IF(J2281="","",J2281/H2281),L2281/H2281))</f>
        <v/>
      </c>
    </row>
    <row r="2282" ht="13.35" customHeight="1" s="162">
      <c r="B2282" s="31" t="n"/>
      <c r="C2282" s="31" t="n"/>
      <c r="E2282" s="31" t="n"/>
      <c r="F2282" s="32" t="n"/>
      <c r="G2282" s="33">
        <f>IF(F2282="", "", H2282/F2282)</f>
        <v/>
      </c>
      <c r="H2282" s="33" t="n"/>
      <c r="I2282" s="33" t="n"/>
      <c r="J2282" s="33">
        <f>IF(I2282="", "", I2282*$F2282)</f>
        <v/>
      </c>
      <c r="K2282" s="33" t="n"/>
      <c r="L2282" s="33">
        <f>IF(K2282="", "", K2282*$F2282)</f>
        <v/>
      </c>
      <c r="M2282" s="30">
        <f>IF(OR(H2282="",H2282=0),"",IF(K2282="",IF(J2282="","",J2282/H2282),L2282/H2282))</f>
        <v/>
      </c>
    </row>
    <row r="2283" ht="13.35" customHeight="1" s="162">
      <c r="B2283" s="31" t="n"/>
      <c r="C2283" s="31" t="n"/>
      <c r="E2283" s="31" t="n"/>
      <c r="F2283" s="32" t="n"/>
      <c r="G2283" s="33">
        <f>IF(F2283="", "", H2283/F2283)</f>
        <v/>
      </c>
      <c r="H2283" s="33" t="n"/>
      <c r="I2283" s="33" t="n"/>
      <c r="J2283" s="33">
        <f>IF(I2283="", "", I2283*$F2283)</f>
        <v/>
      </c>
      <c r="K2283" s="33" t="n"/>
      <c r="L2283" s="33">
        <f>IF(K2283="", "", K2283*$F2283)</f>
        <v/>
      </c>
      <c r="M2283" s="30">
        <f>IF(OR(H2283="",H2283=0),"",IF(K2283="",IF(J2283="","",J2283/H2283),L2283/H2283))</f>
        <v/>
      </c>
    </row>
    <row r="2284" ht="13.35" customHeight="1" s="162">
      <c r="B2284" s="31" t="n"/>
      <c r="C2284" s="31" t="n"/>
      <c r="E2284" s="31" t="n"/>
      <c r="F2284" s="32" t="n"/>
      <c r="G2284" s="33">
        <f>IF(F2284="", "", H2284/F2284)</f>
        <v/>
      </c>
      <c r="H2284" s="33" t="n"/>
      <c r="I2284" s="33" t="n"/>
      <c r="J2284" s="33">
        <f>IF(I2284="", "", I2284*$F2284)</f>
        <v/>
      </c>
      <c r="K2284" s="33" t="n"/>
      <c r="L2284" s="33">
        <f>IF(K2284="", "", K2284*$F2284)</f>
        <v/>
      </c>
      <c r="M2284" s="30">
        <f>IF(OR(H2284="",H2284=0),"",IF(K2284="",IF(J2284="","",J2284/H2284),L2284/H2284))</f>
        <v/>
      </c>
    </row>
    <row r="2285" ht="13.35" customHeight="1" s="162">
      <c r="B2285" s="42" t="n"/>
      <c r="C2285" s="231" t="inlineStr">
        <is>
          <t>Subtotal (this page)</t>
        </is>
      </c>
      <c r="D2285" s="159" t="n"/>
      <c r="E2285" s="42" t="n"/>
      <c r="F2285" s="42" t="n"/>
      <c r="G2285" s="43" t="n"/>
      <c r="H2285" s="43">
        <f>IF(SUM(H2281:H2284)=0,"",SUM(H2281:H2284))</f>
        <v/>
      </c>
      <c r="I2285" s="42" t="n"/>
      <c r="J2285" s="43">
        <f>IF(SUM(J2281:J2284)=0,"",SUM(J2281:J2284))</f>
        <v/>
      </c>
      <c r="K2285" s="42" t="n"/>
      <c r="L2285" s="43">
        <f>IF(SUM(L2281:L2284)=0,"",SUM(L2281:L2284))</f>
        <v/>
      </c>
      <c r="M2285" s="35">
        <f>IF(OR(H2285="",H2285=0),"",IF(L2285="",IF(J2285="","",J2285/H2285),L2285/H2285))</f>
        <v/>
      </c>
    </row>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Entry}'!B29="","",'{Equipment Data Entry}'!B29)</f>
        <v/>
      </c>
      <c r="E2292" s="418" t="n"/>
      <c r="F2292" s="403" t="n"/>
      <c r="G2292" s="200" t="inlineStr">
        <is>
          <t>Service</t>
        </is>
      </c>
      <c r="H2292" s="403" t="n"/>
      <c r="I2292" s="210">
        <f>IF('{Equipment Data Entry}'!C29="","",'{Equipment Data Entry}'!C29)</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25" t="inlineStr">
        <is>
          <t>Drive Type:</t>
        </is>
      </c>
      <c r="D2294" s="426" t="n"/>
      <c r="E2294" s="425" t="inlineStr">
        <is>
          <t>Rotation – Design:</t>
        </is>
      </c>
      <c r="G2294" s="426" t="n"/>
      <c r="I2294" s="425" t="inlineStr">
        <is>
          <t>Actual:</t>
        </is>
      </c>
      <c r="J2294" s="426" t="n"/>
      <c r="K2294" s="425" t="inlineStr">
        <is>
          <t>Shv Bore M/F:</t>
        </is>
      </c>
      <c r="M2294" s="426" t="n"/>
    </row>
    <row r="2295" ht="13.35" customHeight="1" s="162">
      <c r="B2295" s="200" t="inlineStr">
        <is>
          <t>Unit Data</t>
        </is>
      </c>
      <c r="C2295" s="400" t="n"/>
      <c r="D2295" s="400" t="n"/>
      <c r="E2295" s="400" t="n"/>
      <c r="F2295" s="400" t="n"/>
      <c r="G2295" s="401" t="n"/>
      <c r="I2295" s="200" t="inlineStr">
        <is>
          <t>Design and Performance Data</t>
        </is>
      </c>
      <c r="J2295" s="400" t="n"/>
      <c r="K2295" s="400" t="n"/>
      <c r="L2295" s="401" t="n"/>
      <c r="M2295" s="283" t="n"/>
    </row>
    <row r="2296" ht="13.35" customHeight="1" s="162">
      <c r="B2296" s="199" t="inlineStr">
        <is>
          <t>Manufacturer</t>
        </is>
      </c>
      <c r="C2296" s="401" t="n"/>
      <c r="D2296" s="204">
        <f>IF('{Equipment Data Entry}'!E29="","",'{Equipment Data Entry}'!E29)</f>
        <v/>
      </c>
      <c r="E2296" s="400" t="n"/>
      <c r="F2296" s="400" t="n"/>
      <c r="G2296" s="401" t="n"/>
      <c r="I2296" s="199" t="inlineStr">
        <is>
          <t>Design Criteria</t>
        </is>
      </c>
      <c r="J2296" s="401" t="n"/>
      <c r="K2296" s="199" t="inlineStr">
        <is>
          <t>Design</t>
        </is>
      </c>
      <c r="L2296" s="199" t="inlineStr">
        <is>
          <t>Actual</t>
        </is>
      </c>
    </row>
    <row r="2297" ht="13.35" customHeight="1" s="162">
      <c r="B2297" s="199" t="inlineStr">
        <is>
          <t>Model Number</t>
        </is>
      </c>
      <c r="C2297" s="401" t="n"/>
      <c r="D2297" s="204">
        <f>IF('{Equipment Data Entry}'!F29="","",'{Equipment Data Entry}'!F29)</f>
        <v/>
      </c>
      <c r="E2297" s="400" t="n"/>
      <c r="F2297" s="400" t="n"/>
      <c r="G2297" s="401" t="n"/>
      <c r="I2297" s="199" t="inlineStr">
        <is>
          <t>Total Airflow</t>
        </is>
      </c>
      <c r="J2297" s="401" t="n"/>
      <c r="K2297" s="24">
        <f>H2331</f>
        <v/>
      </c>
      <c r="L2297" s="24">
        <f>L2331</f>
        <v/>
      </c>
      <c r="M2297" s="22">
        <f>IF(OR(L2297="",K2297="",K2297=0),"",L2297/K2297)</f>
        <v/>
      </c>
    </row>
    <row r="2298" ht="13.35" customHeight="1" s="162">
      <c r="B2298" s="199" t="inlineStr">
        <is>
          <t>Serial Number</t>
        </is>
      </c>
      <c r="C2298" s="401" t="n"/>
      <c r="D2298" s="204" t="n"/>
      <c r="E2298" s="400" t="n"/>
      <c r="F2298" s="400" t="n"/>
      <c r="G2298" s="401" t="n"/>
      <c r="I2298" s="199" t="inlineStr">
        <is>
          <t>Outside Airflow</t>
        </is>
      </c>
      <c r="J2298" s="401" t="n"/>
      <c r="K2298" s="24">
        <f>IF(N(H2339)=0,"",H2339)</f>
        <v/>
      </c>
      <c r="L2298" s="24">
        <f>L2339</f>
        <v/>
      </c>
      <c r="M2298" s="22">
        <f>IF(OR(L2298="",K2298="",K2298=0),"",L2298/K2298)</f>
        <v/>
      </c>
    </row>
    <row r="2299" ht="13.35" customHeight="1" s="162">
      <c r="B2299" s="199" t="inlineStr">
        <is>
          <t>Area Served</t>
        </is>
      </c>
      <c r="C2299" s="401" t="n"/>
      <c r="D2299" s="204">
        <f>I2292</f>
        <v/>
      </c>
      <c r="E2299" s="400" t="n"/>
      <c r="F2299" s="400" t="n"/>
      <c r="G2299" s="401" t="n"/>
      <c r="I2299" s="199" t="inlineStr">
        <is>
          <t>Return Airflow</t>
        </is>
      </c>
      <c r="J2299" s="401" t="n"/>
      <c r="K2299" s="24">
        <f>IF(K2297="","",K2297-N(K2298))</f>
        <v/>
      </c>
      <c r="L2299" s="24">
        <f>IF(L2297="","",L2297-N(L2298))</f>
        <v/>
      </c>
    </row>
    <row r="2300" ht="13.35" customHeight="1" s="162">
      <c r="B2300" s="199" t="inlineStr">
        <is>
          <t>Location</t>
        </is>
      </c>
      <c r="C2300" s="401" t="n"/>
      <c r="D2300" s="204">
        <f>IF('{Equipment Data Entry}'!D29="","",'{Equipment Data Entry}'!D29)</f>
        <v/>
      </c>
      <c r="E2300" s="400" t="n"/>
      <c r="F2300" s="400" t="n"/>
      <c r="G2300" s="401" t="n"/>
      <c r="I2300" s="199" t="inlineStr">
        <is>
          <t>Unit ESP</t>
        </is>
      </c>
      <c r="J2300" s="401" t="n"/>
      <c r="K2300" s="71">
        <f>IF('{Equipment Data Entry}'!H29="","",'{Equipment Data Entry}'!H29)</f>
        <v/>
      </c>
      <c r="L2300" s="29">
        <f>F2313</f>
        <v/>
      </c>
    </row>
    <row r="2301" ht="13.35" customHeight="1" s="162">
      <c r="I2301" s="199" t="inlineStr">
        <is>
          <t>Fan RPMs</t>
        </is>
      </c>
      <c r="J2301" s="401" t="n"/>
      <c r="K2301" s="24">
        <f>IF('{Equipment Data Entry}'!I29="","",'{Equipment Data Entry}'!I29)</f>
        <v/>
      </c>
      <c r="L2301" s="24">
        <f>IF(L2310="","",L2310)</f>
        <v/>
      </c>
    </row>
    <row r="2302" ht="13.35" customHeight="1" s="162">
      <c r="B2302" s="200" t="inlineStr">
        <is>
          <t>Motor Data</t>
        </is>
      </c>
      <c r="C2302" s="400" t="n"/>
      <c r="D2302" s="400" t="n"/>
      <c r="E2302" s="400" t="n"/>
      <c r="F2302" s="400" t="n"/>
      <c r="G2302" s="401" t="n"/>
      <c r="I2302" s="199" t="inlineStr">
        <is>
          <t>Filter Type/Size/Qty</t>
        </is>
      </c>
      <c r="J2302" s="400" t="n"/>
      <c r="K2302" s="401" t="n"/>
      <c r="L2302" s="24" t="n"/>
      <c r="M2302" s="401" t="n"/>
    </row>
    <row r="2303" ht="13.35" customHeight="1" s="162">
      <c r="B2303" s="199" t="inlineStr">
        <is>
          <t>Manufacturer</t>
        </is>
      </c>
      <c r="C2303" s="401" t="n"/>
      <c r="D2303" s="203" t="n"/>
      <c r="E2303" s="400" t="n"/>
      <c r="F2303" s="400" t="n"/>
      <c r="G2303" s="401" t="n"/>
      <c r="I2303" s="200" t="inlineStr">
        <is>
          <t>Drive Data</t>
        </is>
      </c>
      <c r="J2303" s="400" t="n"/>
      <c r="K2303" s="400" t="n"/>
      <c r="L2303" s="401" t="n"/>
    </row>
    <row r="2304" ht="13.35" customHeight="1" s="162">
      <c r="B2304" s="199" t="inlineStr">
        <is>
          <t>Horsepower</t>
        </is>
      </c>
      <c r="C2304" s="401" t="n"/>
      <c r="D2304" s="28">
        <f>IF('{Equipment Data Entry}'!G29="","",'{Equipment Data Entry}'!G29)</f>
        <v/>
      </c>
      <c r="E2304" s="21" t="inlineStr">
        <is>
          <t>RPM</t>
        </is>
      </c>
      <c r="F2304" s="24" t="n"/>
      <c r="G2304" s="199" t="inlineStr">
        <is>
          <t>SF</t>
        </is>
      </c>
      <c r="I2304" s="199" t="inlineStr">
        <is>
          <t>Motor Shv OD/Bore/PD</t>
        </is>
      </c>
      <c r="J2304" s="400" t="n"/>
      <c r="K2304" s="401" t="n"/>
      <c r="L2304">
        <f>IF('{Equipment Data Entry}'!J29="","",'{Equipment Data Entry}'!J29)</f>
        <v/>
      </c>
    </row>
    <row r="2305" ht="13.35" customHeight="1" s="162">
      <c r="B2305" s="198">
        <f>IF('{Equipment Data Entry}'!N29="","",'{Equipment Data Entry}'!N29)</f>
        <v/>
      </c>
      <c r="C2305" s="198">
        <f>IF('{Equipment Data Entry}'!O29="","",'{Equipment Data Entry}'!O29)</f>
        <v/>
      </c>
      <c r="D2305" s="21" t="inlineStr">
        <is>
          <t>FLA</t>
        </is>
      </c>
      <c r="E2305" s="25" t="n"/>
      <c r="F2305" s="21" t="inlineStr">
        <is>
          <t>Frame</t>
        </is>
      </c>
      <c r="G2305" s="208" t="n"/>
      <c r="I2305" s="199" t="inlineStr">
        <is>
          <t>Fan Sheave OD/Bore</t>
        </is>
      </c>
      <c r="J2305" s="400" t="n"/>
      <c r="K2305" s="401" t="n"/>
      <c r="L2305">
        <f>IF('{Equipment Data Entry}'!K29="","",'{Equipment Data Entry}'!K29)</f>
        <v/>
      </c>
    </row>
    <row r="2306" ht="13.35" customHeight="1" s="162">
      <c r="B2306" s="199" t="inlineStr">
        <is>
          <t>Corrected FLA</t>
        </is>
      </c>
      <c r="C2306" s="401" t="n"/>
      <c r="D2306" s="27">
        <f>IF(OR(E2307="",E2305="",B2305=""),"",B2305/AVERAGE(E2307:G2307)*E2305)</f>
        <v/>
      </c>
      <c r="E2306" s="199" t="inlineStr">
        <is>
          <t>Estimated BHP</t>
        </is>
      </c>
      <c r="F2306" s="401" t="n"/>
      <c r="G2306" s="27">
        <f>IF(OR(COUNT(E2307:G2307)=0,COUNT(E2308:G2308)=0),"",IF(C2305="1-phase", ((0.8*0.9*E2307*E2308)/746), AVERAGE(E2307,F2307,G2307)*AVERAGE(E2308,F2308,G2308)*0.8*0.9*1.732/746))</f>
        <v/>
      </c>
      <c r="I2306" s="199" t="inlineStr">
        <is>
          <t>Belt(s)</t>
        </is>
      </c>
      <c r="J2306" s="208">
        <f>IF('{Equipment Data Entry}'!L29="","",'{Equipment Data Entry}'!L29)</f>
        <v/>
      </c>
      <c r="K2306" s="199" t="inlineStr">
        <is>
          <t>C to C</t>
        </is>
      </c>
      <c r="L2306" s="64">
        <f>IF('{Equipment Data Entry}'!M29="","",'{Equipment Data Entry}'!M29)</f>
        <v/>
      </c>
    </row>
    <row r="2307" ht="13.35" customHeight="1" s="162">
      <c r="B2307" s="199" t="inlineStr">
        <is>
          <t>Measured Voltage</t>
        </is>
      </c>
      <c r="C2307" s="400" t="n"/>
      <c r="D2307" s="401" t="n"/>
      <c r="E2307" s="24" t="n"/>
      <c r="F2307" s="24" t="n"/>
      <c r="G2307" s="24" t="n"/>
      <c r="I2307" s="199" t="inlineStr">
        <is>
          <t>Final Settings</t>
        </is>
      </c>
      <c r="J2307" s="400" t="n"/>
      <c r="K2307" s="401" t="n"/>
      <c r="L2307" s="24" t="n"/>
      <c r="M2307" s="401" t="n"/>
    </row>
    <row r="2308" ht="13.35" customHeight="1" s="162">
      <c r="B2308" s="199" t="inlineStr">
        <is>
          <t>Measured Amperage</t>
        </is>
      </c>
      <c r="C2308" s="400" t="n"/>
      <c r="D2308" s="401" t="n"/>
      <c r="E2308" s="25" t="n"/>
      <c r="F2308" s="25" t="n"/>
      <c r="G2308" s="25" t="n"/>
      <c r="I2308" s="205" t="inlineStr">
        <is>
          <t>RPM Data</t>
        </is>
      </c>
      <c r="J2308" s="401" t="n"/>
      <c r="K2308" s="205" t="inlineStr">
        <is>
          <t>Initial</t>
        </is>
      </c>
      <c r="L2308" s="205" t="inlineStr">
        <is>
          <t>Final</t>
        </is>
      </c>
    </row>
    <row r="2309" ht="13.35" customHeight="1" s="162">
      <c r="I2309" s="199" t="inlineStr">
        <is>
          <t>Motor RPM</t>
        </is>
      </c>
      <c r="J2309" s="401" t="n"/>
      <c r="K2309" s="24" t="n"/>
      <c r="L2309" s="24" t="n"/>
    </row>
    <row r="2310" ht="13.35" customHeight="1" s="162">
      <c r="B2310" s="200" t="inlineStr">
        <is>
          <t xml:space="preserve">Static Pressures Profile </t>
        </is>
      </c>
      <c r="C2310" s="400" t="n"/>
      <c r="D2310" s="400" t="n"/>
      <c r="E2310" s="400" t="n"/>
      <c r="F2310" s="400" t="n"/>
      <c r="G2310" s="401" t="n"/>
      <c r="I2310" s="199" t="inlineStr">
        <is>
          <t>Fan RPM</t>
        </is>
      </c>
      <c r="J2310" s="401" t="n"/>
      <c r="K2310" s="24" t="n"/>
      <c r="L2310" s="24" t="n"/>
    </row>
    <row r="2311" ht="13.35" customHeight="1" s="162">
      <c r="B2311" s="432" t="n"/>
      <c r="C2311" s="401" t="n"/>
      <c r="D2311" s="205" t="inlineStr">
        <is>
          <t>Flt/Coil</t>
        </is>
      </c>
      <c r="E2311" s="205" t="inlineStr">
        <is>
          <t>Fan</t>
        </is>
      </c>
      <c r="F2311" s="432" t="n"/>
      <c r="G2311" s="401" t="n"/>
      <c r="I2311" s="199" t="inlineStr">
        <is>
          <t>VSD Frequency</t>
        </is>
      </c>
      <c r="J2311" s="401" t="n"/>
      <c r="K2311" s="66" t="n"/>
      <c r="L2311" s="66" t="n"/>
    </row>
    <row r="2312" ht="13.35" customHeight="1" s="162">
      <c r="B2312" s="198" t="inlineStr">
        <is>
          <t>Entering</t>
        </is>
      </c>
      <c r="C2312" s="401" t="n"/>
      <c r="D2312" s="19" t="n"/>
      <c r="E2312" s="19" t="n"/>
      <c r="F2312" s="19">
        <f>IF(E2312="","",E2313-N(E2312))</f>
        <v/>
      </c>
      <c r="G2312" s="186" t="inlineStr">
        <is>
          <t>TSP</t>
        </is>
      </c>
      <c r="H2312" s="23" t="n"/>
      <c r="I2312" s="199" t="inlineStr">
        <is>
          <t>OA Damper Position</t>
        </is>
      </c>
      <c r="J2312" s="400" t="n"/>
      <c r="K2312" s="401" t="n"/>
      <c r="L2312" s="56" t="n"/>
    </row>
    <row r="2313" ht="13.35" customHeight="1" s="162">
      <c r="B2313" s="198" t="inlineStr">
        <is>
          <t>Exiting</t>
        </is>
      </c>
      <c r="C2313" s="401" t="n"/>
      <c r="D2313" s="55">
        <f>IF(E2312="", "", E2312)</f>
        <v/>
      </c>
      <c r="E2313" s="19" t="n"/>
      <c r="F2313" s="19">
        <f>IF(E2313="","",E2313-N(D2312))</f>
        <v/>
      </c>
      <c r="G2313" s="186" t="inlineStr">
        <is>
          <t>ESP</t>
        </is>
      </c>
      <c r="H2313" s="23" t="n"/>
    </row>
    <row r="2314" ht="13.35" customHeight="1" s="162">
      <c r="B2314" s="437" t="inlineStr">
        <is>
          <t>Instrument:</t>
        </is>
      </c>
      <c r="C2314" s="13" t="n"/>
      <c r="D2314" s="490" t="n"/>
      <c r="E2314" s="491" t="n"/>
      <c r="F2314" s="491" t="n"/>
      <c r="G2314" s="437" t="inlineStr">
        <is>
          <t>Ak basis / notes:</t>
        </is>
      </c>
      <c r="H2314" s="13" t="n"/>
      <c r="I2314" s="492" t="n"/>
      <c r="J2314" s="491" t="n"/>
      <c r="K2314" s="491" t="n"/>
      <c r="L2314" s="491" t="n"/>
      <c r="M2314" s="491" t="n"/>
    </row>
    <row r="2315" ht="13.35" customHeight="1" s="162">
      <c r="B2315" s="188" t="inlineStr">
        <is>
          <t>Supply Air Diffuser / Outlet Airflow</t>
        </is>
      </c>
      <c r="C2315" s="174" t="n"/>
      <c r="D2315" s="174" t="n"/>
      <c r="E2315" s="174" t="n"/>
      <c r="F2315" s="173" t="n"/>
      <c r="G2315" s="233" t="inlineStr">
        <is>
          <t>Design VEL</t>
        </is>
      </c>
      <c r="H2315" s="194" t="inlineStr">
        <is>
          <t>Design CFM</t>
        </is>
      </c>
      <c r="I2315" s="188" t="inlineStr">
        <is>
          <t>Initial</t>
        </is>
      </c>
      <c r="J2315" s="173" t="n"/>
      <c r="K2315" s="188" t="inlineStr">
        <is>
          <t>Final</t>
        </is>
      </c>
      <c r="L2315" s="173" t="n"/>
      <c r="M2315" s="188" t="inlineStr">
        <is>
          <t>%</t>
        </is>
      </c>
    </row>
    <row r="2316" ht="13.35" customHeight="1" s="162">
      <c r="B2316" s="153" t="inlineStr">
        <is>
          <t>No.</t>
        </is>
      </c>
      <c r="C2316" s="188" t="inlineStr">
        <is>
          <t>Area Served</t>
        </is>
      </c>
      <c r="D2316" s="188" t="inlineStr">
        <is>
          <t>Type</t>
        </is>
      </c>
      <c r="E2316" s="188" t="inlineStr">
        <is>
          <t>Size</t>
        </is>
      </c>
      <c r="F2316" s="188" t="inlineStr">
        <is>
          <t>Ak</t>
        </is>
      </c>
      <c r="G2316" s="440" t="n"/>
      <c r="H2316" s="440" t="n"/>
      <c r="I2316" s="188" t="inlineStr">
        <is>
          <t>VEL</t>
        </is>
      </c>
      <c r="J2316" s="188" t="inlineStr">
        <is>
          <t>CFM</t>
        </is>
      </c>
      <c r="K2316" s="188" t="inlineStr">
        <is>
          <t>VEL</t>
        </is>
      </c>
      <c r="L2316" s="188" t="inlineStr">
        <is>
          <t>CFM</t>
        </is>
      </c>
      <c r="M2316" s="440" t="n"/>
    </row>
    <row r="2317" ht="13.35" customHeight="1" s="162">
      <c r="B2317" s="307" t="n"/>
      <c r="C2317" s="307" t="n"/>
      <c r="E2317" s="307" t="n"/>
      <c r="F2317" s="32" t="n"/>
      <c r="G2317" s="33">
        <f>IF(F2317="", "", H2317/F2317)</f>
        <v/>
      </c>
      <c r="H2317" s="33" t="n"/>
      <c r="I2317" s="33" t="n"/>
      <c r="J2317" s="33">
        <f>IF(I2317="", "", I2317*$F2317)</f>
        <v/>
      </c>
      <c r="K2317" s="33" t="n"/>
      <c r="L2317" s="33">
        <f>IF(K2317="", "", K2317*$F2317)</f>
        <v/>
      </c>
      <c r="M2317" s="30">
        <f>IF(OR(H2317="",H2317=0),"",IF(K2317="",IF(J2317="","",J2317/H2317),L2317/H2317))</f>
        <v/>
      </c>
    </row>
    <row r="2318" ht="13.35" customHeight="1" s="162">
      <c r="B2318" s="307" t="n"/>
      <c r="C2318" s="307" t="n"/>
      <c r="E2318" s="307" t="n"/>
      <c r="F2318" s="32" t="n"/>
      <c r="G2318" s="33">
        <f>IF(F2318="", "", H2318/F2318)</f>
        <v/>
      </c>
      <c r="H2318" s="33" t="n"/>
      <c r="I2318" s="33" t="n"/>
      <c r="J2318" s="33">
        <f>IF(I2318="", "", I2318*$F2318)</f>
        <v/>
      </c>
      <c r="K2318" s="33" t="n"/>
      <c r="L2318" s="33">
        <f>IF(K2318="", "", K2318*$F2318)</f>
        <v/>
      </c>
      <c r="M2318" s="30">
        <f>IF(OR(H2318="",H2318=0),"",IF(K2318="",IF(J2318="","",J2318/H2318),L2318/H2318))</f>
        <v/>
      </c>
    </row>
    <row r="2319" ht="13.35" customHeight="1" s="162">
      <c r="B2319" s="307" t="n"/>
      <c r="C2319" s="307" t="n"/>
      <c r="E2319" s="307" t="n"/>
      <c r="F2319" s="32" t="n"/>
      <c r="G2319" s="33">
        <f>IF(F2319="", "", H2319/F2319)</f>
        <v/>
      </c>
      <c r="H2319" s="33" t="n"/>
      <c r="I2319" s="33" t="n"/>
      <c r="J2319" s="33">
        <f>IF(I2319="", "", I2319*$F2319)</f>
        <v/>
      </c>
      <c r="K2319" s="33" t="n"/>
      <c r="L2319" s="33">
        <f>IF(K2319="", "", K2319*$F2319)</f>
        <v/>
      </c>
      <c r="M2319" s="30">
        <f>IF(OR(H2319="",H2319=0),"",IF(K2319="",IF(J2319="","",J2319/H2319),L2319/H2319))</f>
        <v/>
      </c>
    </row>
    <row r="2320" ht="13.35" customHeight="1" s="162">
      <c r="B2320" s="307" t="n"/>
      <c r="C2320" s="307" t="n"/>
      <c r="E2320" s="307" t="n"/>
      <c r="F2320" s="32" t="n"/>
      <c r="G2320" s="33">
        <f>IF(F2320="", "", H2320/F2320)</f>
        <v/>
      </c>
      <c r="H2320" s="33" t="n"/>
      <c r="I2320" s="33" t="n"/>
      <c r="J2320" s="33">
        <f>IF(I2320="", "", I2320*$F2320)</f>
        <v/>
      </c>
      <c r="K2320" s="33" t="n"/>
      <c r="L2320" s="33">
        <f>IF(K2320="", "", K2320*$F2320)</f>
        <v/>
      </c>
      <c r="M2320" s="30">
        <f>IF(OR(H2320="",H2320=0),"",IF(K2320="",IF(J2320="","",J2320/H2320),L2320/H2320))</f>
        <v/>
      </c>
    </row>
    <row r="2321" ht="13.35" customHeight="1" s="162">
      <c r="B2321" s="307" t="n"/>
      <c r="C2321" s="307" t="n"/>
      <c r="E2321" s="307" t="n"/>
      <c r="F2321" s="32" t="n"/>
      <c r="G2321" s="33">
        <f>IF(F2321="", "", H2321/F2321)</f>
        <v/>
      </c>
      <c r="H2321" s="33" t="n"/>
      <c r="I2321" s="33" t="n"/>
      <c r="J2321" s="33">
        <f>IF(I2321="", "", I2321*$F2321)</f>
        <v/>
      </c>
      <c r="K2321" s="33" t="n"/>
      <c r="L2321" s="33">
        <f>IF(K2321="", "", K2321*$F2321)</f>
        <v/>
      </c>
      <c r="M2321" s="30">
        <f>IF(OR(H2321="",H2321=0),"",IF(K2321="",IF(J2321="","",J2321/H2321),L2321/H2321))</f>
        <v/>
      </c>
    </row>
    <row r="2322" ht="13.35" customHeight="1" s="162">
      <c r="B2322" s="307" t="n"/>
      <c r="C2322" s="307" t="n"/>
      <c r="E2322" s="307" t="n"/>
      <c r="F2322" s="32" t="n"/>
      <c r="G2322" s="33">
        <f>IF(F2322="", "", H2322/F2322)</f>
        <v/>
      </c>
      <c r="H2322" s="33" t="n"/>
      <c r="I2322" s="33" t="n"/>
      <c r="J2322" s="33">
        <f>IF(I2322="", "", I2322*$F2322)</f>
        <v/>
      </c>
      <c r="K2322" s="33" t="n"/>
      <c r="L2322" s="33">
        <f>IF(K2322="", "", K2322*$F2322)</f>
        <v/>
      </c>
      <c r="M2322" s="30">
        <f>IF(OR(H2322="",H2322=0),"",IF(K2322="",IF(J2322="","",J2322/H2322),L2322/H2322))</f>
        <v/>
      </c>
    </row>
    <row r="2323" ht="13.35" customHeight="1" s="162">
      <c r="B2323" s="307" t="n"/>
      <c r="C2323" s="307" t="n"/>
      <c r="E2323" s="307" t="n"/>
      <c r="F2323" s="32" t="n"/>
      <c r="G2323" s="33">
        <f>IF(F2323="", "", H2323/F2323)</f>
        <v/>
      </c>
      <c r="H2323" s="33" t="n"/>
      <c r="I2323" s="33" t="n"/>
      <c r="J2323" s="33">
        <f>IF(I2323="", "", I2323*$F2323)</f>
        <v/>
      </c>
      <c r="K2323" s="33" t="n"/>
      <c r="L2323" s="33">
        <f>IF(K2323="", "", K2323*$F2323)</f>
        <v/>
      </c>
      <c r="M2323" s="30">
        <f>IF(OR(H2323="",H2323=0),"",IF(K2323="",IF(J2323="","",J2323/H2323),L2323/H2323))</f>
        <v/>
      </c>
    </row>
    <row r="2324" ht="13.35" customHeight="1" s="162">
      <c r="B2324" s="307" t="n"/>
      <c r="C2324" s="307" t="n"/>
      <c r="E2324" s="307" t="n"/>
      <c r="F2324" s="32" t="n"/>
      <c r="G2324" s="33">
        <f>IF(F2324="", "", H2324/F2324)</f>
        <v/>
      </c>
      <c r="H2324" s="33" t="n"/>
      <c r="I2324" s="33" t="n"/>
      <c r="J2324" s="33">
        <f>IF(I2324="", "", I2324*$F2324)</f>
        <v/>
      </c>
      <c r="K2324" s="33" t="n"/>
      <c r="L2324" s="33">
        <f>IF(K2324="", "", K2324*$F2324)</f>
        <v/>
      </c>
      <c r="M2324" s="30">
        <f>IF(OR(H2324="",H2324=0),"",IF(K2324="",IF(J2324="","",J2324/H2324),L2324/H2324))</f>
        <v/>
      </c>
    </row>
    <row r="2325" ht="13.35" customHeight="1" s="162">
      <c r="B2325" s="307" t="n"/>
      <c r="C2325" s="307" t="n"/>
      <c r="E2325" s="307" t="n"/>
      <c r="F2325" s="32" t="n"/>
      <c r="G2325" s="33">
        <f>IF(F2325="", "", H2325/F2325)</f>
        <v/>
      </c>
      <c r="H2325" s="33" t="n"/>
      <c r="I2325" s="33" t="n"/>
      <c r="J2325" s="33">
        <f>IF(I2325="", "", I2325*$F2325)</f>
        <v/>
      </c>
      <c r="K2325" s="33" t="n"/>
      <c r="L2325" s="33">
        <f>IF(K2325="", "", K2325*$F2325)</f>
        <v/>
      </c>
      <c r="M2325" s="30">
        <f>IF(OR(H2325="",H2325=0),"",IF(K2325="",IF(J2325="","",J2325/H2325),L2325/H2325))</f>
        <v/>
      </c>
    </row>
    <row r="2326" ht="13.35" customHeight="1" s="162">
      <c r="B2326" s="307" t="n"/>
      <c r="C2326" s="307" t="n"/>
      <c r="E2326" s="307" t="n"/>
      <c r="F2326" s="32" t="n"/>
      <c r="G2326" s="33">
        <f>IF(F2326="", "", H2326/F2326)</f>
        <v/>
      </c>
      <c r="H2326" s="33" t="n"/>
      <c r="I2326" s="33" t="n"/>
      <c r="J2326" s="33">
        <f>IF(I2326="", "", I2326*$F2326)</f>
        <v/>
      </c>
      <c r="K2326" s="33" t="n"/>
      <c r="L2326" s="33">
        <f>IF(K2326="", "", K2326*$F2326)</f>
        <v/>
      </c>
      <c r="M2326" s="30">
        <f>IF(OR(H2326="",H2326=0),"",IF(K2326="",IF(J2326="","",J2326/H2326),L2326/H2326))</f>
        <v/>
      </c>
    </row>
    <row r="2327" ht="13.35" customHeight="1" s="162">
      <c r="B2327" s="307" t="n"/>
      <c r="C2327" s="307" t="n"/>
      <c r="E2327" s="307" t="n"/>
      <c r="F2327" s="32" t="n"/>
      <c r="G2327" s="33">
        <f>IF(F2327="", "", H2327/F2327)</f>
        <v/>
      </c>
      <c r="H2327" s="33" t="n"/>
      <c r="I2327" s="33" t="n"/>
      <c r="J2327" s="33">
        <f>IF(I2327="", "", I2327*$F2327)</f>
        <v/>
      </c>
      <c r="K2327" s="33" t="n"/>
      <c r="L2327" s="33">
        <f>IF(K2327="", "", K2327*$F2327)</f>
        <v/>
      </c>
      <c r="M2327" s="30">
        <f>IF(OR(H2327="",H2327=0),"",IF(K2327="",IF(J2327="","",J2327/H2327),L2327/H2327))</f>
        <v/>
      </c>
    </row>
    <row r="2328" ht="13.35" customHeight="1" s="162">
      <c r="B2328" s="307" t="n"/>
      <c r="C2328" s="307" t="n"/>
      <c r="E2328" s="307" t="n"/>
      <c r="F2328" s="32" t="n"/>
      <c r="G2328" s="33">
        <f>IF(F2328="", "", H2328/F2328)</f>
        <v/>
      </c>
      <c r="H2328" s="33" t="n"/>
      <c r="I2328" s="33" t="n"/>
      <c r="J2328" s="33">
        <f>IF(I2328="", "", I2328*$F2328)</f>
        <v/>
      </c>
      <c r="K2328" s="33" t="n"/>
      <c r="L2328" s="33">
        <f>IF(K2328="", "", K2328*$F2328)</f>
        <v/>
      </c>
      <c r="M2328" s="30">
        <f>IF(OR(H2328="",H2328=0),"",IF(K2328="",IF(J2328="","",J2328/H2328),L2328/H2328))</f>
        <v/>
      </c>
    </row>
    <row r="2329" ht="13.35" customHeight="1" s="162">
      <c r="B2329" s="307" t="n"/>
      <c r="C2329" s="307" t="n"/>
      <c r="E2329" s="307" t="n"/>
      <c r="F2329" s="32" t="n"/>
      <c r="G2329" s="33">
        <f>IF(F2329="", "", H2329/F2329)</f>
        <v/>
      </c>
      <c r="H2329" s="33" t="n"/>
      <c r="I2329" s="33" t="n"/>
      <c r="J2329" s="33">
        <f>IF(I2329="", "", I2329*$F2329)</f>
        <v/>
      </c>
      <c r="K2329" s="33" t="n"/>
      <c r="L2329" s="33">
        <f>IF(K2329="", "", K2329*$F2329)</f>
        <v/>
      </c>
      <c r="M2329" s="30">
        <f>IF(OR(H2329="",H2329=0),"",IF(K2329="",IF(J2329="","",J2329/H2329),L2329/H2329))</f>
        <v/>
      </c>
    </row>
    <row r="2330" ht="13.35" customHeight="1" s="162">
      <c r="B2330" s="307" t="n"/>
      <c r="C2330" s="307" t="n"/>
      <c r="E2330" s="307" t="n"/>
      <c r="F2330" s="32" t="n"/>
      <c r="G2330" s="33">
        <f>IF(F2330="", "", H2330/F2330)</f>
        <v/>
      </c>
      <c r="H2330" s="33" t="n"/>
      <c r="I2330" s="33" t="n"/>
      <c r="J2330" s="33">
        <f>IF(I2330="", "", I2330*$F2330)</f>
        <v/>
      </c>
      <c r="K2330" s="33" t="n"/>
      <c r="L2330" s="33">
        <f>IF(K2330="", "", K2330*$F2330)</f>
        <v/>
      </c>
      <c r="M2330" s="30">
        <f>IF(OR(H2330="",H2330=0),"",IF(K2330="",IF(J2330="","",J2330/H2330),L2330/H2330))</f>
        <v/>
      </c>
    </row>
    <row r="2331" ht="13.35" customHeight="1" s="162">
      <c r="B2331" s="42" t="n"/>
      <c r="C2331" s="231" t="inlineStr">
        <is>
          <t>Total</t>
        </is>
      </c>
      <c r="D2331" s="159" t="n"/>
      <c r="E2331" s="42" t="n"/>
      <c r="F2331" s="42" t="n"/>
      <c r="G2331" s="43" t="n"/>
      <c r="H2331" s="43">
        <f>IF(SUM(H2317:H2330)+SUM(H2348:H2381)=0,"",SUM(H2317:H2330)+SUM(H2348:H2381))</f>
        <v/>
      </c>
      <c r="I2331" s="43" t="n"/>
      <c r="J2331" s="43">
        <f>IF(SUM(J2317:J2330)+SUM(J2348:J2381)=0,"",SUM(J2317:J2330)+SUM(J2348:J2381))</f>
        <v/>
      </c>
      <c r="K2331" s="43" t="n"/>
      <c r="L2331" s="43">
        <f>IF(SUM(L2317:L2330)+SUM(L2348:L2381)=0,"",SUM(L2317:L2330)+SUM(L2348:L2381))</f>
        <v/>
      </c>
      <c r="M2331" s="35">
        <f>IF(OR(H2331="",H2331=0),"",IF(L2331="",IF(J2331="","",J2331/H2331),L2331/H2331))</f>
        <v/>
      </c>
    </row>
    <row r="2332" ht="13.35" customHeight="1" s="162">
      <c r="B2332" s="188" t="inlineStr">
        <is>
          <t>Return Air Register / Inlet Airflow</t>
        </is>
      </c>
      <c r="C2332" s="174" t="n"/>
      <c r="D2332" s="174" t="n"/>
      <c r="E2332" s="174" t="n"/>
      <c r="F2332" s="173" t="n"/>
      <c r="G2332" s="233" t="inlineStr">
        <is>
          <t>Design VEL</t>
        </is>
      </c>
      <c r="H2332" s="194" t="inlineStr">
        <is>
          <t>Design CFM</t>
        </is>
      </c>
      <c r="I2332" s="188" t="inlineStr">
        <is>
          <t>Initial</t>
        </is>
      </c>
      <c r="J2332" s="173" t="n"/>
      <c r="K2332" s="188" t="inlineStr">
        <is>
          <t>Final</t>
        </is>
      </c>
      <c r="L2332" s="173" t="n"/>
      <c r="M2332" s="188" t="inlineStr">
        <is>
          <t>%</t>
        </is>
      </c>
    </row>
    <row r="2333" ht="13.35" customHeight="1" s="162">
      <c r="B2333" s="153" t="inlineStr">
        <is>
          <t>No.</t>
        </is>
      </c>
      <c r="C2333" s="188" t="inlineStr">
        <is>
          <t>Area Served</t>
        </is>
      </c>
      <c r="D2333" s="188" t="inlineStr">
        <is>
          <t>Type</t>
        </is>
      </c>
      <c r="E2333" s="188" t="inlineStr">
        <is>
          <t>Size</t>
        </is>
      </c>
      <c r="F2333" s="188" t="inlineStr">
        <is>
          <t>Ak</t>
        </is>
      </c>
      <c r="G2333" s="440" t="n"/>
      <c r="H2333" s="440" t="n"/>
      <c r="I2333" s="188" t="inlineStr">
        <is>
          <t>VEL</t>
        </is>
      </c>
      <c r="J2333" s="188" t="inlineStr">
        <is>
          <t>CFM</t>
        </is>
      </c>
      <c r="K2333" s="188" t="inlineStr">
        <is>
          <t>VEL</t>
        </is>
      </c>
      <c r="L2333" s="188" t="inlineStr">
        <is>
          <t>CFM</t>
        </is>
      </c>
      <c r="M2333" s="440" t="n"/>
    </row>
    <row r="2334" ht="13.35" customHeight="1" s="162">
      <c r="B2334" s="31" t="n"/>
      <c r="C2334" s="31" t="n"/>
      <c r="E2334" s="31" t="n"/>
      <c r="F2334" s="32" t="n"/>
      <c r="G2334" s="33">
        <f>IF(F2334="", "", H2334/F2334)</f>
        <v/>
      </c>
      <c r="H2334" s="33">
        <f>IF(H2331="","",H2331-N(H2339))</f>
        <v/>
      </c>
      <c r="I2334" s="33" t="n"/>
      <c r="J2334" s="33">
        <f>IF(I2334="", "", I2334*$F2334)</f>
        <v/>
      </c>
      <c r="K2334" s="33" t="n"/>
      <c r="L2334" s="33">
        <f>IF(L2339="","",L2331-N(L2339))</f>
        <v/>
      </c>
      <c r="M2334" s="30">
        <f>IF(OR(H2334="",H2334=0),"",IF(K2334="",IF(J2334="","",J2334/H2334),L2334/H2334))</f>
        <v/>
      </c>
    </row>
    <row r="2335" ht="13.35" customHeight="1" s="162">
      <c r="B2335" s="31" t="n"/>
      <c r="C2335" s="31" t="n"/>
      <c r="E2335" s="31" t="n"/>
      <c r="F2335" s="32" t="n"/>
      <c r="G2335" s="33">
        <f>IF(F2335="", "", H2335/F2335)</f>
        <v/>
      </c>
      <c r="H2335" s="33" t="n"/>
      <c r="I2335" s="33" t="n"/>
      <c r="J2335" s="33">
        <f>IF(I2335="", "", I2335*$F2335)</f>
        <v/>
      </c>
      <c r="K2335" s="33" t="n"/>
      <c r="L2335" s="33">
        <f>IF(K2335="", "", K2335*$F2335)</f>
        <v/>
      </c>
      <c r="M2335" s="30">
        <f>IF(OR(H2335="",H2335=0),"",IF(K2335="",IF(J2335="","",J2335/H2335),L2335/H2335))</f>
        <v/>
      </c>
    </row>
    <row r="2336" ht="13.35" customHeight="1" s="162">
      <c r="B2336" s="42" t="n"/>
      <c r="C2336" s="231" t="inlineStr">
        <is>
          <t>Total</t>
        </is>
      </c>
      <c r="D2336" s="159" t="n"/>
      <c r="E2336" s="42" t="n"/>
      <c r="F2336" s="42" t="n"/>
      <c r="G2336" s="43" t="n"/>
      <c r="H2336" s="43">
        <f>IF(SUM(H2334:H2335)+SUM(H2385:H2388)=0,"",SUM(H2334:H2335)+SUM(H2385:H2388))</f>
        <v/>
      </c>
      <c r="I2336" s="42" t="n"/>
      <c r="J2336" s="43">
        <f>IF(SUM(J2334:J2335)+SUM(J2385:J2388)=0,"",SUM(J2334:J2335)+SUM(J2385:J2388))</f>
        <v/>
      </c>
      <c r="K2336" s="42" t="n"/>
      <c r="L2336" s="43">
        <f>IF(SUM(L2334:L2335)+SUM(L2385:L2388)=0,"",SUM(L2334:L2335)+SUM(L2385:L2388))</f>
        <v/>
      </c>
      <c r="M2336" s="35">
        <f>IF(OR(H2336="",H2336=0),"",IF(L2336="",IF(J2336="","",J2336/H2336),L2336/H2336))</f>
        <v/>
      </c>
    </row>
    <row r="2337" ht="13.35" customHeight="1" s="162">
      <c r="B2337" s="188" t="inlineStr">
        <is>
          <t>Outside Air Inlet / Duct Airflow</t>
        </is>
      </c>
      <c r="C2337" s="174" t="n"/>
      <c r="D2337" s="174" t="n"/>
      <c r="E2337" s="174" t="n"/>
      <c r="F2337" s="173" t="n"/>
      <c r="G2337" s="233" t="inlineStr">
        <is>
          <t>Design VEL</t>
        </is>
      </c>
      <c r="H2337" s="194" t="inlineStr">
        <is>
          <t>Design CFM</t>
        </is>
      </c>
      <c r="I2337" s="188" t="inlineStr">
        <is>
          <t>Initial</t>
        </is>
      </c>
      <c r="J2337" s="173" t="n"/>
      <c r="K2337" s="188" t="inlineStr">
        <is>
          <t>Final</t>
        </is>
      </c>
      <c r="L2337" s="173" t="n"/>
      <c r="M2337" s="188" t="inlineStr">
        <is>
          <t>%</t>
        </is>
      </c>
    </row>
    <row r="2338" ht="13.35" customHeight="1" s="162">
      <c r="B2338" s="153" t="inlineStr">
        <is>
          <t>No.</t>
        </is>
      </c>
      <c r="C2338" s="188" t="inlineStr">
        <is>
          <t>Area Served</t>
        </is>
      </c>
      <c r="D2338" s="188" t="inlineStr">
        <is>
          <t>Type</t>
        </is>
      </c>
      <c r="E2338" s="188" t="inlineStr">
        <is>
          <t>Size</t>
        </is>
      </c>
      <c r="F2338" s="188" t="inlineStr">
        <is>
          <t>Ak</t>
        </is>
      </c>
      <c r="G2338" s="440" t="n"/>
      <c r="H2338" s="440" t="n"/>
      <c r="I2338" s="188" t="inlineStr">
        <is>
          <t>VEL</t>
        </is>
      </c>
      <c r="J2338" s="188" t="inlineStr">
        <is>
          <t>CFM</t>
        </is>
      </c>
      <c r="K2338" s="188" t="inlineStr">
        <is>
          <t>VEL</t>
        </is>
      </c>
      <c r="L2338" s="188" t="inlineStr">
        <is>
          <t>CFM</t>
        </is>
      </c>
      <c r="M2338" s="440" t="n"/>
    </row>
    <row r="2339" ht="13.35" customHeight="1" s="162">
      <c r="B2339" s="31" t="n"/>
      <c r="C2339" s="31" t="n"/>
      <c r="E2339" s="31" t="n"/>
      <c r="F2339" s="32" t="n"/>
      <c r="G2339" s="33">
        <f>IF(F2339="", "", H2339/F2339)</f>
        <v/>
      </c>
      <c r="H2339" s="33" t="n"/>
      <c r="I2339" s="33" t="n"/>
      <c r="J2339" s="33">
        <f>IF(I2339="", "", I2339*$F2339)</f>
        <v/>
      </c>
      <c r="K2339" s="33" t="n"/>
      <c r="L2339" s="33">
        <f>IF(K2339="", "", K2339*$F2339)</f>
        <v/>
      </c>
      <c r="M2339" s="30">
        <f>IF(OR(H2339="",H2339=0),"",IF(K2339="",IF(J2339="","",J2339/H2339),L2339/H2339))</f>
        <v/>
      </c>
    </row>
    <row r="2340" ht="13.35" customHeight="1" s="162">
      <c r="B2340" s="188" t="inlineStr">
        <is>
          <t>Remarks</t>
        </is>
      </c>
      <c r="C2340" s="173" t="n"/>
      <c r="D2340" s="15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Entry}'!B29="","",'{Equipment Data Entry}'!B29)</f>
        <v/>
      </c>
      <c r="E2344" s="418" t="n"/>
      <c r="F2344" s="403" t="n"/>
      <c r="G2344" s="200" t="inlineStr">
        <is>
          <t>Service</t>
        </is>
      </c>
      <c r="H2344" s="403" t="n"/>
      <c r="I2344" s="210">
        <f>IF('{Equipment Data Entry}'!C29="","",'{Equipment Data Entry}'!C29)</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Supply Air Outlets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H2348/F2348)</f>
        <v/>
      </c>
      <c r="H2348" s="33" t="n"/>
      <c r="I2348" s="33" t="n"/>
      <c r="J2348" s="33">
        <f>IF(I2348="", "", I2348*$F2348)</f>
        <v/>
      </c>
      <c r="K2348" s="33" t="n"/>
      <c r="L2348" s="33">
        <f>IF(K2348="", "", K2348*$F2348)</f>
        <v/>
      </c>
      <c r="M2348" s="30">
        <f>IF(OR(H2348="",H2348=0),"",IF(K2348="",IF(J2348="","",J2348/H2348),L2348/H2348))</f>
        <v/>
      </c>
    </row>
    <row r="2349" ht="13.35" customHeight="1" s="162">
      <c r="B2349" s="307" t="n"/>
      <c r="C2349" s="307" t="n"/>
      <c r="E2349" s="307" t="n"/>
      <c r="F2349" s="32" t="n"/>
      <c r="G2349" s="33">
        <f>IF(F2349="", "", H2349/F2349)</f>
        <v/>
      </c>
      <c r="H2349" s="33" t="n"/>
      <c r="I2349" s="33" t="n"/>
      <c r="J2349" s="33">
        <f>IF(I2349="", "", I2349*$F2349)</f>
        <v/>
      </c>
      <c r="K2349" s="33" t="n"/>
      <c r="L2349" s="33">
        <f>IF(K2349="", "", K2349*$F2349)</f>
        <v/>
      </c>
      <c r="M2349" s="30">
        <f>IF(OR(H2349="",H2349=0),"",IF(K2349="",IF(J2349="","",J2349/H2349),L2349/H2349))</f>
        <v/>
      </c>
    </row>
    <row r="2350" ht="13.35" customHeight="1" s="162">
      <c r="B2350" s="307" t="n"/>
      <c r="C2350" s="307" t="n"/>
      <c r="E2350" s="307" t="n"/>
      <c r="F2350" s="32" t="n"/>
      <c r="G2350" s="33">
        <f>IF(F2350="", "", H2350/F2350)</f>
        <v/>
      </c>
      <c r="H2350" s="33" t="n"/>
      <c r="I2350" s="33" t="n"/>
      <c r="J2350" s="33">
        <f>IF(I2350="", "", I2350*$F2350)</f>
        <v/>
      </c>
      <c r="K2350" s="33" t="n"/>
      <c r="L2350" s="33">
        <f>IF(K2350="", "", K2350*$F2350)</f>
        <v/>
      </c>
      <c r="M2350" s="30">
        <f>IF(OR(H2350="",H2350=0),"",IF(K2350="",IF(J2350="","",J2350/H2350),L2350/H2350))</f>
        <v/>
      </c>
    </row>
    <row r="2351" ht="13.35" customHeight="1" s="162">
      <c r="B2351" s="307" t="n"/>
      <c r="C2351" s="307" t="n"/>
      <c r="E2351" s="307" t="n"/>
      <c r="F2351" s="32" t="n"/>
      <c r="G2351" s="33">
        <f>IF(F2351="", "", H2351/F2351)</f>
        <v/>
      </c>
      <c r="H2351" s="33" t="n"/>
      <c r="I2351" s="33" t="n"/>
      <c r="J2351" s="33">
        <f>IF(I2351="", "", I2351*$F2351)</f>
        <v/>
      </c>
      <c r="K2351" s="33" t="n"/>
      <c r="L2351" s="33">
        <f>IF(K2351="", "", K2351*$F2351)</f>
        <v/>
      </c>
      <c r="M2351" s="30">
        <f>IF(OR(H2351="",H2351=0),"",IF(K2351="",IF(J2351="","",J2351/H2351),L2351/H2351))</f>
        <v/>
      </c>
    </row>
    <row r="2352" ht="13.35" customHeight="1" s="162">
      <c r="B2352" s="307" t="n"/>
      <c r="C2352" s="307" t="n"/>
      <c r="E2352" s="307" t="n"/>
      <c r="F2352" s="32" t="n"/>
      <c r="G2352" s="33">
        <f>IF(F2352="", "", H2352/F2352)</f>
        <v/>
      </c>
      <c r="H2352" s="33" t="n"/>
      <c r="I2352" s="33" t="n"/>
      <c r="J2352" s="33">
        <f>IF(I2352="", "", I2352*$F2352)</f>
        <v/>
      </c>
      <c r="K2352" s="33" t="n"/>
      <c r="L2352" s="33">
        <f>IF(K2352="", "", K2352*$F2352)</f>
        <v/>
      </c>
      <c r="M2352" s="30">
        <f>IF(OR(H2352="",H2352=0),"",IF(K2352="",IF(J2352="","",J2352/H2352),L2352/H2352))</f>
        <v/>
      </c>
    </row>
    <row r="2353" ht="13.35" customHeight="1" s="162">
      <c r="B2353" s="307" t="n"/>
      <c r="C2353" s="307" t="n"/>
      <c r="E2353" s="307" t="n"/>
      <c r="F2353" s="32" t="n"/>
      <c r="G2353" s="33">
        <f>IF(F2353="", "", H2353/F2353)</f>
        <v/>
      </c>
      <c r="H2353" s="33" t="n"/>
      <c r="I2353" s="33" t="n"/>
      <c r="J2353" s="33">
        <f>IF(I2353="", "", I2353*$F2353)</f>
        <v/>
      </c>
      <c r="K2353" s="33" t="n"/>
      <c r="L2353" s="33">
        <f>IF(K2353="", "", K2353*$F2353)</f>
        <v/>
      </c>
      <c r="M2353" s="30">
        <f>IF(OR(H2353="",H2353=0),"",IF(K2353="",IF(J2353="","",J2353/H2353),L2353/H2353))</f>
        <v/>
      </c>
    </row>
    <row r="2354" ht="13.35" customHeight="1" s="162">
      <c r="B2354" s="307" t="n"/>
      <c r="C2354" s="307" t="n"/>
      <c r="E2354" s="307" t="n"/>
      <c r="F2354" s="32" t="n"/>
      <c r="G2354" s="33">
        <f>IF(F2354="", "", H2354/F2354)</f>
        <v/>
      </c>
      <c r="H2354" s="33" t="n"/>
      <c r="I2354" s="33" t="n"/>
      <c r="J2354" s="33">
        <f>IF(I2354="", "", I2354*$F2354)</f>
        <v/>
      </c>
      <c r="K2354" s="33" t="n"/>
      <c r="L2354" s="33">
        <f>IF(K2354="", "", K2354*$F2354)</f>
        <v/>
      </c>
      <c r="M2354" s="30">
        <f>IF(OR(H2354="",H2354=0),"",IF(K2354="",IF(J2354="","",J2354/H2354),L2354/H2354))</f>
        <v/>
      </c>
    </row>
    <row r="2355" ht="13.35" customHeight="1" s="162">
      <c r="B2355" s="307" t="n"/>
      <c r="C2355" s="307" t="n"/>
      <c r="E2355" s="307" t="n"/>
      <c r="F2355" s="32" t="n"/>
      <c r="G2355" s="33">
        <f>IF(F2355="", "", H2355/F2355)</f>
        <v/>
      </c>
      <c r="H2355" s="33" t="n"/>
      <c r="I2355" s="33" t="n"/>
      <c r="J2355" s="33">
        <f>IF(I2355="", "", I2355*$F2355)</f>
        <v/>
      </c>
      <c r="K2355" s="33" t="n"/>
      <c r="L2355" s="33">
        <f>IF(K2355="", "", K2355*$F2355)</f>
        <v/>
      </c>
      <c r="M2355" s="30">
        <f>IF(OR(H2355="",H2355=0),"",IF(K2355="",IF(J2355="","",J2355/H2355),L2355/H2355))</f>
        <v/>
      </c>
    </row>
    <row r="2356" ht="13.35" customHeight="1" s="162">
      <c r="B2356" s="307" t="n"/>
      <c r="C2356" s="307" t="n"/>
      <c r="E2356" s="307" t="n"/>
      <c r="F2356" s="32" t="n"/>
      <c r="G2356" s="33">
        <f>IF(F2356="", "", H2356/F2356)</f>
        <v/>
      </c>
      <c r="H2356" s="33" t="n"/>
      <c r="I2356" s="33" t="n"/>
      <c r="J2356" s="33">
        <f>IF(I2356="", "", I2356*$F2356)</f>
        <v/>
      </c>
      <c r="K2356" s="33" t="n"/>
      <c r="L2356" s="33">
        <f>IF(K2356="", "", K2356*$F2356)</f>
        <v/>
      </c>
      <c r="M2356" s="30">
        <f>IF(OR(H2356="",H2356=0),"",IF(K2356="",IF(J2356="","",J2356/H2356),L2356/H2356))</f>
        <v/>
      </c>
    </row>
    <row r="2357" ht="13.35" customHeight="1" s="162">
      <c r="B2357" s="307" t="n"/>
      <c r="C2357" s="307" t="n"/>
      <c r="E2357" s="307" t="n"/>
      <c r="F2357" s="32" t="n"/>
      <c r="G2357" s="33">
        <f>IF(F2357="", "", H2357/F2357)</f>
        <v/>
      </c>
      <c r="H2357" s="33" t="n"/>
      <c r="I2357" s="33" t="n"/>
      <c r="J2357" s="33">
        <f>IF(I2357="", "", I2357*$F2357)</f>
        <v/>
      </c>
      <c r="K2357" s="33" t="n"/>
      <c r="L2357" s="33">
        <f>IF(K2357="", "", K2357*$F2357)</f>
        <v/>
      </c>
      <c r="M2357" s="30">
        <f>IF(OR(H2357="",H2357=0),"",IF(K2357="",IF(J2357="","",J2357/H2357),L2357/H2357))</f>
        <v/>
      </c>
    </row>
    <row r="2358" ht="13.35" customHeight="1" s="162">
      <c r="B2358" s="307" t="n"/>
      <c r="C2358" s="307" t="n"/>
      <c r="E2358" s="307" t="n"/>
      <c r="F2358" s="32" t="n"/>
      <c r="G2358" s="33">
        <f>IF(F2358="", "", H2358/F2358)</f>
        <v/>
      </c>
      <c r="H2358" s="33" t="n"/>
      <c r="I2358" s="33" t="n"/>
      <c r="J2358" s="33">
        <f>IF(I2358="", "", I2358*$F2358)</f>
        <v/>
      </c>
      <c r="K2358" s="33" t="n"/>
      <c r="L2358" s="33">
        <f>IF(K2358="", "", K2358*$F2358)</f>
        <v/>
      </c>
      <c r="M2358" s="30">
        <f>IF(OR(H2358="",H2358=0),"",IF(K2358="",IF(J2358="","",J2358/H2358),L2358/H2358))</f>
        <v/>
      </c>
    </row>
    <row r="2359" ht="13.35" customHeight="1" s="162">
      <c r="B2359" s="307" t="n"/>
      <c r="C2359" s="307" t="n"/>
      <c r="E2359" s="307" t="n"/>
      <c r="F2359" s="32" t="n"/>
      <c r="G2359" s="33">
        <f>IF(F2359="", "", H2359/F2359)</f>
        <v/>
      </c>
      <c r="H2359" s="33" t="n"/>
      <c r="I2359" s="33" t="n"/>
      <c r="J2359" s="33">
        <f>IF(I2359="", "", I2359*$F2359)</f>
        <v/>
      </c>
      <c r="K2359" s="33" t="n"/>
      <c r="L2359" s="33">
        <f>IF(K2359="", "", K2359*$F2359)</f>
        <v/>
      </c>
      <c r="M2359" s="30">
        <f>IF(OR(H2359="",H2359=0),"",IF(K2359="",IF(J2359="","",J2359/H2359),L2359/H2359))</f>
        <v/>
      </c>
    </row>
    <row r="2360" ht="13.35" customHeight="1" s="162">
      <c r="B2360" s="307" t="n"/>
      <c r="C2360" s="307" t="n"/>
      <c r="E2360" s="307" t="n"/>
      <c r="F2360" s="32" t="n"/>
      <c r="G2360" s="33">
        <f>IF(F2360="", "", H2360/F2360)</f>
        <v/>
      </c>
      <c r="H2360" s="33" t="n"/>
      <c r="I2360" s="33" t="n"/>
      <c r="J2360" s="33">
        <f>IF(I2360="", "", I2360*$F2360)</f>
        <v/>
      </c>
      <c r="K2360" s="33" t="n"/>
      <c r="L2360" s="33">
        <f>IF(K2360="", "", K2360*$F2360)</f>
        <v/>
      </c>
      <c r="M2360" s="30">
        <f>IF(OR(H2360="",H2360=0),"",IF(K2360="",IF(J2360="","",J2360/H2360),L2360/H2360))</f>
        <v/>
      </c>
    </row>
    <row r="2361" ht="13.35" customHeight="1" s="162">
      <c r="B2361" s="307" t="n"/>
      <c r="C2361" s="307" t="n"/>
      <c r="E2361" s="307" t="n"/>
      <c r="F2361" s="32" t="n"/>
      <c r="G2361" s="33">
        <f>IF(F2361="", "", H2361/F2361)</f>
        <v/>
      </c>
      <c r="H2361" s="33" t="n"/>
      <c r="I2361" s="33" t="n"/>
      <c r="J2361" s="33">
        <f>IF(I2361="", "", I2361*$F2361)</f>
        <v/>
      </c>
      <c r="K2361" s="33" t="n"/>
      <c r="L2361" s="33">
        <f>IF(K2361="", "", K2361*$F2361)</f>
        <v/>
      </c>
      <c r="M2361" s="30">
        <f>IF(OR(H2361="",H2361=0),"",IF(K2361="",IF(J2361="","",J2361/H2361),L2361/H2361))</f>
        <v/>
      </c>
    </row>
    <row r="2362" ht="13.35" customHeight="1" s="162">
      <c r="B2362" s="307" t="n"/>
      <c r="C2362" s="307" t="n"/>
      <c r="E2362" s="307" t="n"/>
      <c r="F2362" s="32" t="n"/>
      <c r="G2362" s="33">
        <f>IF(F2362="", "", H2362/F2362)</f>
        <v/>
      </c>
      <c r="H2362" s="33" t="n"/>
      <c r="I2362" s="33" t="n"/>
      <c r="J2362" s="33">
        <f>IF(I2362="", "", I2362*$F2362)</f>
        <v/>
      </c>
      <c r="K2362" s="33" t="n"/>
      <c r="L2362" s="33">
        <f>IF(K2362="", "", K2362*$F2362)</f>
        <v/>
      </c>
      <c r="M2362" s="30">
        <f>IF(OR(H2362="",H2362=0),"",IF(K2362="",IF(J2362="","",J2362/H2362),L2362/H2362))</f>
        <v/>
      </c>
    </row>
    <row r="2363" ht="13.35" customHeight="1" s="162">
      <c r="B2363" s="307" t="n"/>
      <c r="C2363" s="307" t="n"/>
      <c r="E2363" s="307" t="n"/>
      <c r="F2363" s="32" t="n"/>
      <c r="G2363" s="33">
        <f>IF(F2363="", "", H2363/F2363)</f>
        <v/>
      </c>
      <c r="H2363" s="33" t="n"/>
      <c r="I2363" s="33" t="n"/>
      <c r="J2363" s="33">
        <f>IF(I2363="", "", I2363*$F2363)</f>
        <v/>
      </c>
      <c r="K2363" s="33" t="n"/>
      <c r="L2363" s="33">
        <f>IF(K2363="", "", K2363*$F2363)</f>
        <v/>
      </c>
      <c r="M2363" s="30">
        <f>IF(OR(H2363="",H2363=0),"",IF(K2363="",IF(J2363="","",J2363/H2363),L2363/H2363))</f>
        <v/>
      </c>
    </row>
    <row r="2364" ht="13.35" customHeight="1" s="162">
      <c r="B2364" s="307" t="n"/>
      <c r="C2364" s="307" t="n"/>
      <c r="E2364" s="307" t="n"/>
      <c r="F2364" s="32" t="n"/>
      <c r="G2364" s="33">
        <f>IF(F2364="", "", H2364/F2364)</f>
        <v/>
      </c>
      <c r="H2364" s="33" t="n"/>
      <c r="I2364" s="33" t="n"/>
      <c r="J2364" s="33">
        <f>IF(I2364="", "", I2364*$F2364)</f>
        <v/>
      </c>
      <c r="K2364" s="33" t="n"/>
      <c r="L2364" s="33">
        <f>IF(K2364="", "", K2364*$F2364)</f>
        <v/>
      </c>
      <c r="M2364" s="30">
        <f>IF(OR(H2364="",H2364=0),"",IF(K2364="",IF(J2364="","",J2364/H2364),L2364/H2364))</f>
        <v/>
      </c>
    </row>
    <row r="2365" ht="13.35" customHeight="1" s="162">
      <c r="B2365" s="307" t="n"/>
      <c r="C2365" s="307" t="n"/>
      <c r="E2365" s="307" t="n"/>
      <c r="F2365" s="32" t="n"/>
      <c r="G2365" s="33">
        <f>IF(F2365="", "", H2365/F2365)</f>
        <v/>
      </c>
      <c r="H2365" s="33" t="n"/>
      <c r="I2365" s="33" t="n"/>
      <c r="J2365" s="33">
        <f>IF(I2365="", "", I2365*$F2365)</f>
        <v/>
      </c>
      <c r="K2365" s="33" t="n"/>
      <c r="L2365" s="33">
        <f>IF(K2365="", "", K2365*$F2365)</f>
        <v/>
      </c>
      <c r="M2365" s="30">
        <f>IF(OR(H2365="",H2365=0),"",IF(K2365="",IF(J2365="","",J2365/H2365),L2365/H2365))</f>
        <v/>
      </c>
    </row>
    <row r="2366" ht="13.35" customHeight="1" s="162">
      <c r="B2366" s="307" t="n"/>
      <c r="C2366" s="307" t="n"/>
      <c r="E2366" s="307" t="n"/>
      <c r="F2366" s="32" t="n"/>
      <c r="G2366" s="33">
        <f>IF(F2366="", "", H2366/F2366)</f>
        <v/>
      </c>
      <c r="H2366" s="33" t="n"/>
      <c r="I2366" s="33" t="n"/>
      <c r="J2366" s="33">
        <f>IF(I2366="", "", I2366*$F2366)</f>
        <v/>
      </c>
      <c r="K2366" s="33" t="n"/>
      <c r="L2366" s="33">
        <f>IF(K2366="", "", K2366*$F2366)</f>
        <v/>
      </c>
      <c r="M2366" s="30">
        <f>IF(OR(H2366="",H2366=0),"",IF(K2366="",IF(J2366="","",J2366/H2366),L2366/H2366))</f>
        <v/>
      </c>
    </row>
    <row r="2367" ht="13.35" customHeight="1" s="162">
      <c r="B2367" s="307" t="n"/>
      <c r="C2367" s="307" t="n"/>
      <c r="E2367" s="307" t="n"/>
      <c r="F2367" s="32" t="n"/>
      <c r="G2367" s="33">
        <f>IF(F2367="", "", H2367/F2367)</f>
        <v/>
      </c>
      <c r="H2367" s="33" t="n"/>
      <c r="I2367" s="33" t="n"/>
      <c r="J2367" s="33">
        <f>IF(I2367="", "", I2367*$F2367)</f>
        <v/>
      </c>
      <c r="K2367" s="33" t="n"/>
      <c r="L2367" s="33">
        <f>IF(K2367="", "", K2367*$F2367)</f>
        <v/>
      </c>
      <c r="M2367" s="30">
        <f>IF(OR(H2367="",H2367=0),"",IF(K2367="",IF(J2367="","",J2367/H2367),L2367/H2367))</f>
        <v/>
      </c>
    </row>
    <row r="2368" ht="13.35" customHeight="1" s="162">
      <c r="B2368" s="307" t="n"/>
      <c r="C2368" s="307" t="n"/>
      <c r="E2368" s="307" t="n"/>
      <c r="F2368" s="32" t="n"/>
      <c r="G2368" s="33">
        <f>IF(F2368="", "", H2368/F2368)</f>
        <v/>
      </c>
      <c r="H2368" s="33" t="n"/>
      <c r="I2368" s="33" t="n"/>
      <c r="J2368" s="33">
        <f>IF(I2368="", "", I2368*$F2368)</f>
        <v/>
      </c>
      <c r="K2368" s="33" t="n"/>
      <c r="L2368" s="33">
        <f>IF(K2368="", "", K2368*$F2368)</f>
        <v/>
      </c>
      <c r="M2368" s="30">
        <f>IF(OR(H2368="",H2368=0),"",IF(K2368="",IF(J2368="","",J2368/H2368),L2368/H2368))</f>
        <v/>
      </c>
    </row>
    <row r="2369" ht="13.35" customHeight="1" s="162">
      <c r="B2369" s="307" t="n"/>
      <c r="C2369" s="307" t="n"/>
      <c r="E2369" s="307" t="n"/>
      <c r="F2369" s="32" t="n"/>
      <c r="G2369" s="33">
        <f>IF(F2369="", "", H2369/F2369)</f>
        <v/>
      </c>
      <c r="H2369" s="33" t="n"/>
      <c r="I2369" s="33" t="n"/>
      <c r="J2369" s="33">
        <f>IF(I2369="", "", I2369*$F2369)</f>
        <v/>
      </c>
      <c r="K2369" s="33" t="n"/>
      <c r="L2369" s="33">
        <f>IF(K2369="", "", K2369*$F2369)</f>
        <v/>
      </c>
      <c r="M2369" s="30">
        <f>IF(OR(H2369="",H2369=0),"",IF(K2369="",IF(J2369="","",J2369/H2369),L2369/H2369))</f>
        <v/>
      </c>
    </row>
    <row r="2370" ht="13.35" customHeight="1" s="162">
      <c r="B2370" s="307" t="n"/>
      <c r="C2370" s="307" t="n"/>
      <c r="E2370" s="307" t="n"/>
      <c r="F2370" s="32" t="n"/>
      <c r="G2370" s="33">
        <f>IF(F2370="", "", H2370/F2370)</f>
        <v/>
      </c>
      <c r="H2370" s="33" t="n"/>
      <c r="I2370" s="33" t="n"/>
      <c r="J2370" s="33">
        <f>IF(I2370="", "", I2370*$F2370)</f>
        <v/>
      </c>
      <c r="K2370" s="33" t="n"/>
      <c r="L2370" s="33">
        <f>IF(K2370="", "", K2370*$F2370)</f>
        <v/>
      </c>
      <c r="M2370" s="30">
        <f>IF(OR(H2370="",H2370=0),"",IF(K2370="",IF(J2370="","",J2370/H2370),L2370/H2370))</f>
        <v/>
      </c>
    </row>
    <row r="2371" ht="13.35" customHeight="1" s="162">
      <c r="B2371" s="307" t="n"/>
      <c r="C2371" s="307" t="n"/>
      <c r="E2371" s="307" t="n"/>
      <c r="F2371" s="32" t="n"/>
      <c r="G2371" s="33">
        <f>IF(F2371="", "", H2371/F2371)</f>
        <v/>
      </c>
      <c r="H2371" s="33" t="n"/>
      <c r="I2371" s="33" t="n"/>
      <c r="J2371" s="33">
        <f>IF(I2371="", "", I2371*$F2371)</f>
        <v/>
      </c>
      <c r="K2371" s="33" t="n"/>
      <c r="L2371" s="33">
        <f>IF(K2371="", "", K2371*$F2371)</f>
        <v/>
      </c>
      <c r="M2371" s="30">
        <f>IF(OR(H2371="",H2371=0),"",IF(K2371="",IF(J2371="","",J2371/H2371),L2371/H2371))</f>
        <v/>
      </c>
    </row>
    <row r="2372" ht="13.35" customHeight="1" s="162">
      <c r="B2372" s="307" t="n"/>
      <c r="C2372" s="307" t="n"/>
      <c r="E2372" s="307" t="n"/>
      <c r="F2372" s="32" t="n"/>
      <c r="G2372" s="33">
        <f>IF(F2372="", "", H2372/F2372)</f>
        <v/>
      </c>
      <c r="H2372" s="33" t="n"/>
      <c r="I2372" s="33" t="n"/>
      <c r="J2372" s="33">
        <f>IF(I2372="", "", I2372*$F2372)</f>
        <v/>
      </c>
      <c r="K2372" s="33" t="n"/>
      <c r="L2372" s="33">
        <f>IF(K2372="", "", K2372*$F2372)</f>
        <v/>
      </c>
      <c r="M2372" s="30">
        <f>IF(OR(H2372="",H2372=0),"",IF(K2372="",IF(J2372="","",J2372/H2372),L2372/H2372))</f>
        <v/>
      </c>
    </row>
    <row r="2373" ht="13.35" customHeight="1" s="162">
      <c r="B2373" s="307" t="n"/>
      <c r="C2373" s="307" t="n"/>
      <c r="E2373" s="307" t="n"/>
      <c r="F2373" s="32" t="n"/>
      <c r="G2373" s="33">
        <f>IF(F2373="", "", H2373/F2373)</f>
        <v/>
      </c>
      <c r="H2373" s="33" t="n"/>
      <c r="I2373" s="33" t="n"/>
      <c r="J2373" s="33">
        <f>IF(I2373="", "", I2373*$F2373)</f>
        <v/>
      </c>
      <c r="K2373" s="33" t="n"/>
      <c r="L2373" s="33">
        <f>IF(K2373="", "", K2373*$F2373)</f>
        <v/>
      </c>
      <c r="M2373" s="30">
        <f>IF(OR(H2373="",H2373=0),"",IF(K2373="",IF(J2373="","",J2373/H2373),L2373/H2373))</f>
        <v/>
      </c>
    </row>
    <row r="2374" ht="13.35" customHeight="1" s="162">
      <c r="B2374" s="307" t="n"/>
      <c r="C2374" s="307" t="n"/>
      <c r="E2374" s="307" t="n"/>
      <c r="F2374" s="32" t="n"/>
      <c r="G2374" s="33">
        <f>IF(F2374="", "", H2374/F2374)</f>
        <v/>
      </c>
      <c r="H2374" s="33" t="n"/>
      <c r="I2374" s="33" t="n"/>
      <c r="J2374" s="33">
        <f>IF(I2374="", "", I2374*$F2374)</f>
        <v/>
      </c>
      <c r="K2374" s="33" t="n"/>
      <c r="L2374" s="33">
        <f>IF(K2374="", "", K2374*$F2374)</f>
        <v/>
      </c>
      <c r="M2374" s="30">
        <f>IF(OR(H2374="",H2374=0),"",IF(K2374="",IF(J2374="","",J2374/H2374),L2374/H2374))</f>
        <v/>
      </c>
    </row>
    <row r="2375" ht="13.35" customHeight="1" s="162">
      <c r="B2375" s="307" t="n"/>
      <c r="C2375" s="307" t="n"/>
      <c r="E2375" s="307" t="n"/>
      <c r="F2375" s="32" t="n"/>
      <c r="G2375" s="33">
        <f>IF(F2375="", "", H2375/F2375)</f>
        <v/>
      </c>
      <c r="H2375" s="33" t="n"/>
      <c r="I2375" s="33" t="n"/>
      <c r="J2375" s="33">
        <f>IF(I2375="", "", I2375*$F2375)</f>
        <v/>
      </c>
      <c r="K2375" s="33" t="n"/>
      <c r="L2375" s="33">
        <f>IF(K2375="", "", K2375*$F2375)</f>
        <v/>
      </c>
      <c r="M2375" s="30">
        <f>IF(OR(H2375="",H2375=0),"",IF(K2375="",IF(J2375="","",J2375/H2375),L2375/H2375))</f>
        <v/>
      </c>
    </row>
    <row r="2376" ht="13.35" customHeight="1" s="162">
      <c r="B2376" s="307" t="n"/>
      <c r="C2376" s="307" t="n"/>
      <c r="E2376" s="307" t="n"/>
      <c r="F2376" s="32" t="n"/>
      <c r="G2376" s="33">
        <f>IF(F2376="", "", H2376/F2376)</f>
        <v/>
      </c>
      <c r="H2376" s="33" t="n"/>
      <c r="I2376" s="33" t="n"/>
      <c r="J2376" s="33">
        <f>IF(I2376="", "", I2376*$F2376)</f>
        <v/>
      </c>
      <c r="K2376" s="33" t="n"/>
      <c r="L2376" s="33">
        <f>IF(K2376="", "", K2376*$F2376)</f>
        <v/>
      </c>
      <c r="M2376" s="30">
        <f>IF(OR(H2376="",H2376=0),"",IF(K2376="",IF(J2376="","",J2376/H2376),L2376/H2376))</f>
        <v/>
      </c>
    </row>
    <row r="2377" ht="13.35" customHeight="1" s="162">
      <c r="B2377" s="307" t="n"/>
      <c r="C2377" s="307" t="n"/>
      <c r="E2377" s="307" t="n"/>
      <c r="F2377" s="32" t="n"/>
      <c r="G2377" s="33">
        <f>IF(F2377="", "", H2377/F2377)</f>
        <v/>
      </c>
      <c r="H2377" s="33" t="n"/>
      <c r="I2377" s="33" t="n"/>
      <c r="J2377" s="33">
        <f>IF(I2377="", "", I2377*$F2377)</f>
        <v/>
      </c>
      <c r="K2377" s="33" t="n"/>
      <c r="L2377" s="33">
        <f>IF(K2377="", "", K2377*$F2377)</f>
        <v/>
      </c>
      <c r="M2377" s="30">
        <f>IF(OR(H2377="",H2377=0),"",IF(K2377="",IF(J2377="","",J2377/H2377),L2377/H2377))</f>
        <v/>
      </c>
    </row>
    <row r="2378" ht="13.35" customHeight="1" s="162">
      <c r="B2378" s="307" t="n"/>
      <c r="C2378" s="307" t="n"/>
      <c r="E2378" s="307" t="n"/>
      <c r="F2378" s="32" t="n"/>
      <c r="G2378" s="33">
        <f>IF(F2378="", "", H2378/F2378)</f>
        <v/>
      </c>
      <c r="H2378" s="33" t="n"/>
      <c r="I2378" s="33" t="n"/>
      <c r="J2378" s="33">
        <f>IF(I2378="", "", I2378*$F2378)</f>
        <v/>
      </c>
      <c r="K2378" s="33" t="n"/>
      <c r="L2378" s="33">
        <f>IF(K2378="", "", K2378*$F2378)</f>
        <v/>
      </c>
      <c r="M2378" s="30">
        <f>IF(OR(H2378="",H2378=0),"",IF(K2378="",IF(J2378="","",J2378/H2378),L2378/H2378))</f>
        <v/>
      </c>
    </row>
    <row r="2379" ht="13.35" customHeight="1" s="162">
      <c r="B2379" s="307" t="n"/>
      <c r="C2379" s="307" t="n"/>
      <c r="E2379" s="307" t="n"/>
      <c r="F2379" s="32" t="n"/>
      <c r="G2379" s="33">
        <f>IF(F2379="", "", H2379/F2379)</f>
        <v/>
      </c>
      <c r="H2379" s="33" t="n"/>
      <c r="I2379" s="33" t="n"/>
      <c r="J2379" s="33">
        <f>IF(I2379="", "", I2379*$F2379)</f>
        <v/>
      </c>
      <c r="K2379" s="33" t="n"/>
      <c r="L2379" s="33">
        <f>IF(K2379="", "", K2379*$F2379)</f>
        <v/>
      </c>
      <c r="M2379" s="30">
        <f>IF(OR(H2379="",H2379=0),"",IF(K2379="",IF(J2379="","",J2379/H2379),L2379/H2379))</f>
        <v/>
      </c>
    </row>
    <row r="2380" ht="13.35" customHeight="1" s="162">
      <c r="B2380" s="307" t="n"/>
      <c r="C2380" s="307" t="n"/>
      <c r="E2380" s="307" t="n"/>
      <c r="F2380" s="32" t="n"/>
      <c r="G2380" s="33">
        <f>IF(F2380="", "", H2380/F2380)</f>
        <v/>
      </c>
      <c r="H2380" s="33" t="n"/>
      <c r="I2380" s="33" t="n"/>
      <c r="J2380" s="33">
        <f>IF(I2380="", "", I2380*$F2380)</f>
        <v/>
      </c>
      <c r="K2380" s="33" t="n"/>
      <c r="L2380" s="33">
        <f>IF(K2380="", "", K2380*$F2380)</f>
        <v/>
      </c>
      <c r="M2380" s="30">
        <f>IF(OR(H2380="",H2380=0),"",IF(K2380="",IF(J2380="","",J2380/H2380),L2380/H2380))</f>
        <v/>
      </c>
    </row>
    <row r="2381" ht="13.35" customHeight="1" s="162">
      <c r="B2381" s="307" t="n"/>
      <c r="C2381" s="307" t="n"/>
      <c r="E2381" s="307" t="n"/>
      <c r="F2381" s="32" t="n"/>
      <c r="G2381" s="33">
        <f>IF(F2381="", "", H2381/F2381)</f>
        <v/>
      </c>
      <c r="H2381" s="33" t="n"/>
      <c r="I2381" s="33" t="n"/>
      <c r="J2381" s="33">
        <f>IF(I2381="", "", I2381*$F2381)</f>
        <v/>
      </c>
      <c r="K2381" s="33" t="n"/>
      <c r="L2381" s="33">
        <f>IF(K2381="", "", K2381*$F2381)</f>
        <v/>
      </c>
      <c r="M2381" s="30">
        <f>IF(OR(H2381="",H2381=0),"",IF(K2381="",IF(J2381="","",J2381/H2381),L2381/H2381))</f>
        <v/>
      </c>
    </row>
    <row r="2382" ht="13.35" customHeight="1" s="162">
      <c r="B2382" s="42" t="n"/>
      <c r="C2382" s="231" t="inlineStr">
        <is>
          <t>Subtotal (this page)</t>
        </is>
      </c>
      <c r="D2382" s="159" t="n"/>
      <c r="E2382" s="42" t="n"/>
      <c r="F2382" s="42" t="n"/>
      <c r="G2382" s="43" t="n"/>
      <c r="H2382" s="43">
        <f>IF(SUM(H2348:H2381)=0,"",SUM(H2348:H2381))</f>
        <v/>
      </c>
      <c r="I2382" s="43" t="n"/>
      <c r="J2382" s="43">
        <f>IF(SUM(J2348:J2381)=0,"",SUM(J2348:J2381))</f>
        <v/>
      </c>
      <c r="K2382" s="43" t="n"/>
      <c r="L2382" s="43">
        <f>IF(SUM(L2348:L2381)=0,"",SUM(L2348:L2381))</f>
        <v/>
      </c>
      <c r="M2382" s="35">
        <f>IF(OR(H2382="",H2382=0),"",IF(L2382="",IF(J2382="","",J2382/H2382),L2382/H2382))</f>
        <v/>
      </c>
    </row>
    <row r="2383" ht="13.35" customHeight="1" s="162">
      <c r="B2383" s="188" t="inlineStr">
        <is>
          <t>Return Air Inlets (cont.)</t>
        </is>
      </c>
      <c r="C2383" s="174" t="n"/>
      <c r="D2383" s="174" t="n"/>
      <c r="E2383" s="174" t="n"/>
      <c r="F2383" s="173" t="n"/>
      <c r="G2383" s="233" t="inlineStr">
        <is>
          <t>Design VEL</t>
        </is>
      </c>
      <c r="H2383" s="194" t="inlineStr">
        <is>
          <t>Design CFM</t>
        </is>
      </c>
      <c r="I2383" s="188" t="inlineStr">
        <is>
          <t>Initial</t>
        </is>
      </c>
      <c r="J2383" s="173" t="n"/>
      <c r="K2383" s="188" t="inlineStr">
        <is>
          <t>Final</t>
        </is>
      </c>
      <c r="L2383" s="173" t="n"/>
      <c r="M2383" s="188" t="inlineStr">
        <is>
          <t>%</t>
        </is>
      </c>
    </row>
    <row r="2384" ht="13.35" customHeight="1" s="162">
      <c r="B2384" s="153" t="inlineStr">
        <is>
          <t>No.</t>
        </is>
      </c>
      <c r="C2384" s="188" t="inlineStr">
        <is>
          <t>Area Served</t>
        </is>
      </c>
      <c r="D2384" s="188" t="inlineStr">
        <is>
          <t>Type</t>
        </is>
      </c>
      <c r="E2384" s="188" t="inlineStr">
        <is>
          <t>Size</t>
        </is>
      </c>
      <c r="F2384" s="188" t="inlineStr">
        <is>
          <t>Ak</t>
        </is>
      </c>
      <c r="G2384" s="440" t="n"/>
      <c r="H2384" s="440" t="n"/>
      <c r="I2384" s="188" t="inlineStr">
        <is>
          <t>VEL</t>
        </is>
      </c>
      <c r="J2384" s="188" t="inlineStr">
        <is>
          <t>CFM</t>
        </is>
      </c>
      <c r="K2384" s="188" t="inlineStr">
        <is>
          <t>VEL</t>
        </is>
      </c>
      <c r="L2384" s="188" t="inlineStr">
        <is>
          <t>CFM</t>
        </is>
      </c>
      <c r="M2384" s="440" t="n"/>
    </row>
    <row r="2385" ht="13.35" customHeight="1" s="162">
      <c r="B2385" s="31" t="n"/>
      <c r="C2385" s="31" t="n"/>
      <c r="E2385" s="31" t="n"/>
      <c r="F2385" s="32" t="n"/>
      <c r="G2385" s="33">
        <f>IF(F2385="", "", H2385/F2385)</f>
        <v/>
      </c>
      <c r="H2385" s="33" t="n"/>
      <c r="I2385" s="33" t="n"/>
      <c r="J2385" s="33">
        <f>IF(I2385="", "", I2385*$F2385)</f>
        <v/>
      </c>
      <c r="K2385" s="33" t="n"/>
      <c r="L2385" s="33">
        <f>IF(K2385="", "", K2385*$F2385)</f>
        <v/>
      </c>
      <c r="M2385" s="30">
        <f>IF(OR(H2385="",H2385=0),"",IF(K2385="",IF(J2385="","",J2385/H2385),L2385/H2385))</f>
        <v/>
      </c>
    </row>
    <row r="2386" ht="13.35" customHeight="1" s="162">
      <c r="B2386" s="31" t="n"/>
      <c r="C2386" s="31" t="n"/>
      <c r="E2386" s="31" t="n"/>
      <c r="F2386" s="32" t="n"/>
      <c r="G2386" s="33">
        <f>IF(F2386="", "", H2386/F2386)</f>
        <v/>
      </c>
      <c r="H2386" s="33" t="n"/>
      <c r="I2386" s="33" t="n"/>
      <c r="J2386" s="33">
        <f>IF(I2386="", "", I2386*$F2386)</f>
        <v/>
      </c>
      <c r="K2386" s="33" t="n"/>
      <c r="L2386" s="33">
        <f>IF(K2386="", "", K2386*$F2386)</f>
        <v/>
      </c>
      <c r="M2386" s="30">
        <f>IF(OR(H2386="",H2386=0),"",IF(K2386="",IF(J2386="","",J2386/H2386),L2386/H2386))</f>
        <v/>
      </c>
    </row>
    <row r="2387" ht="13.35" customHeight="1" s="162">
      <c r="B2387" s="31" t="n"/>
      <c r="C2387" s="31" t="n"/>
      <c r="E2387" s="31" t="n"/>
      <c r="F2387" s="32" t="n"/>
      <c r="G2387" s="33">
        <f>IF(F2387="", "", H2387/F2387)</f>
        <v/>
      </c>
      <c r="H2387" s="33" t="n"/>
      <c r="I2387" s="33" t="n"/>
      <c r="J2387" s="33">
        <f>IF(I2387="", "", I2387*$F2387)</f>
        <v/>
      </c>
      <c r="K2387" s="33" t="n"/>
      <c r="L2387" s="33">
        <f>IF(K2387="", "", K2387*$F2387)</f>
        <v/>
      </c>
      <c r="M2387" s="30">
        <f>IF(OR(H2387="",H2387=0),"",IF(K2387="",IF(J2387="","",J2387/H2387),L2387/H2387))</f>
        <v/>
      </c>
    </row>
    <row r="2388" ht="13.35" customHeight="1" s="162">
      <c r="B2388" s="31" t="n"/>
      <c r="C2388" s="31" t="n"/>
      <c r="E2388" s="31" t="n"/>
      <c r="F2388" s="32" t="n"/>
      <c r="G2388" s="33">
        <f>IF(F2388="", "", H2388/F2388)</f>
        <v/>
      </c>
      <c r="H2388" s="33" t="n"/>
      <c r="I2388" s="33" t="n"/>
      <c r="J2388" s="33">
        <f>IF(I2388="", "", I2388*$F2388)</f>
        <v/>
      </c>
      <c r="K2388" s="33" t="n"/>
      <c r="L2388" s="33">
        <f>IF(K2388="", "", K2388*$F2388)</f>
        <v/>
      </c>
      <c r="M2388" s="30">
        <f>IF(OR(H2388="",H2388=0),"",IF(K2388="",IF(J2388="","",J2388/H2388),L2388/H2388))</f>
        <v/>
      </c>
    </row>
    <row r="2389" ht="13.35" customHeight="1" s="162">
      <c r="B2389" s="42" t="n"/>
      <c r="C2389" s="231" t="inlineStr">
        <is>
          <t>Subtotal (this page)</t>
        </is>
      </c>
      <c r="D2389" s="159" t="n"/>
      <c r="E2389" s="42" t="n"/>
      <c r="F2389" s="42" t="n"/>
      <c r="G2389" s="43" t="n"/>
      <c r="H2389" s="43">
        <f>IF(SUM(H2385:H2388)=0,"",SUM(H2385:H2388))</f>
        <v/>
      </c>
      <c r="I2389" s="42" t="n"/>
      <c r="J2389" s="43">
        <f>IF(SUM(J2385:J2388)=0,"",SUM(J2385:J2388))</f>
        <v/>
      </c>
      <c r="K2389" s="42" t="n"/>
      <c r="L2389" s="43">
        <f>IF(SUM(L2385:L2388)=0,"",SUM(L2385:L2388))</f>
        <v/>
      </c>
      <c r="M2389" s="35">
        <f>IF(OR(H2389="",H2389=0),"",IF(L2389="",IF(J2389="","",J2389/H2389),L2389/H2389))</f>
        <v/>
      </c>
    </row>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Entry}'!B30="","",'{Equipment Data Entry}'!B30)</f>
        <v/>
      </c>
      <c r="E2396" s="418" t="n"/>
      <c r="F2396" s="403" t="n"/>
      <c r="G2396" s="200" t="inlineStr">
        <is>
          <t>Service</t>
        </is>
      </c>
      <c r="H2396" s="403" t="n"/>
      <c r="I2396" s="210">
        <f>IF('{Equipment Data Entry}'!C30="","",'{Equipment Data Entry}'!C30)</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25" t="inlineStr">
        <is>
          <t>Drive Type:</t>
        </is>
      </c>
      <c r="D2398" s="426" t="n"/>
      <c r="E2398" s="425" t="inlineStr">
        <is>
          <t>Rotation – Design:</t>
        </is>
      </c>
      <c r="G2398" s="426" t="n"/>
      <c r="I2398" s="425" t="inlineStr">
        <is>
          <t>Actual:</t>
        </is>
      </c>
      <c r="J2398" s="426" t="n"/>
      <c r="K2398" s="425" t="inlineStr">
        <is>
          <t>Shv Bore M/F:</t>
        </is>
      </c>
      <c r="M2398" s="426" t="n"/>
    </row>
    <row r="2399" ht="13.35" customHeight="1" s="162">
      <c r="B2399" s="200" t="inlineStr">
        <is>
          <t>Unit Data</t>
        </is>
      </c>
      <c r="C2399" s="400" t="n"/>
      <c r="D2399" s="400" t="n"/>
      <c r="E2399" s="400" t="n"/>
      <c r="F2399" s="400" t="n"/>
      <c r="G2399" s="401" t="n"/>
      <c r="I2399" s="200" t="inlineStr">
        <is>
          <t>Design and Performance Data</t>
        </is>
      </c>
      <c r="J2399" s="400" t="n"/>
      <c r="K2399" s="400" t="n"/>
      <c r="L2399" s="401" t="n"/>
      <c r="M2399" s="283" t="n"/>
    </row>
    <row r="2400" ht="13.35" customHeight="1" s="162">
      <c r="B2400" s="199" t="inlineStr">
        <is>
          <t>Manufacturer</t>
        </is>
      </c>
      <c r="C2400" s="401" t="n"/>
      <c r="D2400" s="204">
        <f>IF('{Equipment Data Entry}'!E30="","",'{Equipment Data Entry}'!E30)</f>
        <v/>
      </c>
      <c r="E2400" s="400" t="n"/>
      <c r="F2400" s="400" t="n"/>
      <c r="G2400" s="401" t="n"/>
      <c r="I2400" s="199" t="inlineStr">
        <is>
          <t>Design Criteria</t>
        </is>
      </c>
      <c r="J2400" s="401" t="n"/>
      <c r="K2400" s="199" t="inlineStr">
        <is>
          <t>Design</t>
        </is>
      </c>
      <c r="L2400" s="199" t="inlineStr">
        <is>
          <t>Actual</t>
        </is>
      </c>
    </row>
    <row r="2401" ht="13.35" customHeight="1" s="162">
      <c r="B2401" s="199" t="inlineStr">
        <is>
          <t>Model Number</t>
        </is>
      </c>
      <c r="C2401" s="401" t="n"/>
      <c r="D2401" s="204">
        <f>IF('{Equipment Data Entry}'!F30="","",'{Equipment Data Entry}'!F30)</f>
        <v/>
      </c>
      <c r="E2401" s="400" t="n"/>
      <c r="F2401" s="400" t="n"/>
      <c r="G2401" s="401" t="n"/>
      <c r="I2401" s="199" t="inlineStr">
        <is>
          <t>Total Airflow</t>
        </is>
      </c>
      <c r="J2401" s="401" t="n"/>
      <c r="K2401" s="24">
        <f>H2435</f>
        <v/>
      </c>
      <c r="L2401" s="24">
        <f>L2435</f>
        <v/>
      </c>
      <c r="M2401" s="22">
        <f>IF(OR(L2401="",K2401="",K2401=0),"",L2401/K2401)</f>
        <v/>
      </c>
    </row>
    <row r="2402" ht="13.35" customHeight="1" s="162">
      <c r="B2402" s="199" t="inlineStr">
        <is>
          <t>Serial Number</t>
        </is>
      </c>
      <c r="C2402" s="401" t="n"/>
      <c r="D2402" s="204" t="n"/>
      <c r="E2402" s="400" t="n"/>
      <c r="F2402" s="400" t="n"/>
      <c r="G2402" s="401" t="n"/>
      <c r="I2402" s="199" t="inlineStr">
        <is>
          <t>Outside Airflow</t>
        </is>
      </c>
      <c r="J2402" s="401" t="n"/>
      <c r="K2402" s="24">
        <f>IF(N(H2443)=0,"",H2443)</f>
        <v/>
      </c>
      <c r="L2402" s="24">
        <f>L2443</f>
        <v/>
      </c>
      <c r="M2402" s="22">
        <f>IF(OR(L2402="",K2402="",K2402=0),"",L2402/K2402)</f>
        <v/>
      </c>
    </row>
    <row r="2403" ht="13.35" customHeight="1" s="162">
      <c r="B2403" s="199" t="inlineStr">
        <is>
          <t>Area Served</t>
        </is>
      </c>
      <c r="C2403" s="401" t="n"/>
      <c r="D2403" s="204">
        <f>I2396</f>
        <v/>
      </c>
      <c r="E2403" s="400" t="n"/>
      <c r="F2403" s="400" t="n"/>
      <c r="G2403" s="401" t="n"/>
      <c r="I2403" s="199" t="inlineStr">
        <is>
          <t>Return Airflow</t>
        </is>
      </c>
      <c r="J2403" s="401" t="n"/>
      <c r="K2403" s="24">
        <f>IF(K2401="","",K2401-N(K2402))</f>
        <v/>
      </c>
      <c r="L2403" s="24">
        <f>IF(L2401="","",L2401-N(L2402))</f>
        <v/>
      </c>
    </row>
    <row r="2404" ht="13.35" customHeight="1" s="162">
      <c r="B2404" s="199" t="inlineStr">
        <is>
          <t>Location</t>
        </is>
      </c>
      <c r="C2404" s="401" t="n"/>
      <c r="D2404" s="204">
        <f>IF('{Equipment Data Entry}'!D30="","",'{Equipment Data Entry}'!D30)</f>
        <v/>
      </c>
      <c r="E2404" s="400" t="n"/>
      <c r="F2404" s="400" t="n"/>
      <c r="G2404" s="401" t="n"/>
      <c r="I2404" s="199" t="inlineStr">
        <is>
          <t>Unit ESP</t>
        </is>
      </c>
      <c r="J2404" s="401" t="n"/>
      <c r="K2404" s="71">
        <f>IF('{Equipment Data Entry}'!H30="","",'{Equipment Data Entry}'!H30)</f>
        <v/>
      </c>
      <c r="L2404" s="29">
        <f>F2417</f>
        <v/>
      </c>
    </row>
    <row r="2405" ht="13.35" customHeight="1" s="162">
      <c r="I2405" s="199" t="inlineStr">
        <is>
          <t>Fan RPMs</t>
        </is>
      </c>
      <c r="J2405" s="401" t="n"/>
      <c r="K2405" s="24">
        <f>IF('{Equipment Data Entry}'!I30="","",'{Equipment Data Entry}'!I30)</f>
        <v/>
      </c>
      <c r="L2405" s="24">
        <f>IF(L2414="","",L2414)</f>
        <v/>
      </c>
    </row>
    <row r="2406" ht="13.35" customHeight="1" s="162">
      <c r="B2406" s="200" t="inlineStr">
        <is>
          <t>Motor Data</t>
        </is>
      </c>
      <c r="C2406" s="400" t="n"/>
      <c r="D2406" s="400" t="n"/>
      <c r="E2406" s="400" t="n"/>
      <c r="F2406" s="400" t="n"/>
      <c r="G2406" s="401" t="n"/>
      <c r="I2406" s="199" t="inlineStr">
        <is>
          <t>Filter Type/Size/Qty</t>
        </is>
      </c>
      <c r="J2406" s="400" t="n"/>
      <c r="K2406" s="401" t="n"/>
      <c r="L2406" s="24" t="n"/>
      <c r="M2406" s="401" t="n"/>
    </row>
    <row r="2407" ht="13.35" customHeight="1" s="162">
      <c r="B2407" s="199" t="inlineStr">
        <is>
          <t>Manufacturer</t>
        </is>
      </c>
      <c r="C2407" s="401" t="n"/>
      <c r="D2407" s="203" t="n"/>
      <c r="E2407" s="400" t="n"/>
      <c r="F2407" s="400" t="n"/>
      <c r="G2407" s="401" t="n"/>
      <c r="I2407" s="200" t="inlineStr">
        <is>
          <t>Drive Data</t>
        </is>
      </c>
      <c r="J2407" s="400" t="n"/>
      <c r="K2407" s="400" t="n"/>
      <c r="L2407" s="401" t="n"/>
    </row>
    <row r="2408" ht="13.35" customHeight="1" s="162">
      <c r="B2408" s="199" t="inlineStr">
        <is>
          <t>Horsepower</t>
        </is>
      </c>
      <c r="C2408" s="401" t="n"/>
      <c r="D2408" s="28">
        <f>IF('{Equipment Data Entry}'!G30="","",'{Equipment Data Entry}'!G30)</f>
        <v/>
      </c>
      <c r="E2408" s="21" t="inlineStr">
        <is>
          <t>RPM</t>
        </is>
      </c>
      <c r="F2408" s="24" t="n"/>
      <c r="G2408" s="199" t="inlineStr">
        <is>
          <t>SF</t>
        </is>
      </c>
      <c r="I2408" s="199" t="inlineStr">
        <is>
          <t>Motor Shv OD/Bore/PD</t>
        </is>
      </c>
      <c r="J2408" s="400" t="n"/>
      <c r="K2408" s="401" t="n"/>
      <c r="L2408">
        <f>IF('{Equipment Data Entry}'!J30="","",'{Equipment Data Entry}'!J30)</f>
        <v/>
      </c>
    </row>
    <row r="2409" ht="13.35" customHeight="1" s="162">
      <c r="B2409" s="198">
        <f>IF('{Equipment Data Entry}'!N30="","",'{Equipment Data Entry}'!N30)</f>
        <v/>
      </c>
      <c r="C2409" s="198">
        <f>IF('{Equipment Data Entry}'!O30="","",'{Equipment Data Entry}'!O30)</f>
        <v/>
      </c>
      <c r="D2409" s="21" t="inlineStr">
        <is>
          <t>FLA</t>
        </is>
      </c>
      <c r="E2409" s="25" t="n"/>
      <c r="F2409" s="21" t="inlineStr">
        <is>
          <t>Frame</t>
        </is>
      </c>
      <c r="G2409" s="208" t="n"/>
      <c r="I2409" s="199" t="inlineStr">
        <is>
          <t>Fan Sheave OD/Bore</t>
        </is>
      </c>
      <c r="J2409" s="400" t="n"/>
      <c r="K2409" s="401" t="n"/>
      <c r="L2409">
        <f>IF('{Equipment Data Entry}'!K30="","",'{Equipment Data Entry}'!K30)</f>
        <v/>
      </c>
    </row>
    <row r="2410" ht="13.35" customHeight="1" s="162">
      <c r="B2410" s="199" t="inlineStr">
        <is>
          <t>Corrected FLA</t>
        </is>
      </c>
      <c r="C2410" s="401" t="n"/>
      <c r="D2410" s="27">
        <f>IF(OR(E2411="",E2409="",B2409=""),"",B2409/AVERAGE(E2411:G2411)*E2409)</f>
        <v/>
      </c>
      <c r="E2410" s="199" t="inlineStr">
        <is>
          <t>Estimated BHP</t>
        </is>
      </c>
      <c r="F2410" s="401" t="n"/>
      <c r="G2410" s="27">
        <f>IF(OR(COUNT(E2411:G2411)=0,COUNT(E2412:G2412)=0),"",IF(C2409="1-phase", ((0.8*0.9*E2411*E2412)/746), AVERAGE(E2411,F2411,G2411)*AVERAGE(E2412,F2412,G2412)*0.8*0.9*1.732/746))</f>
        <v/>
      </c>
      <c r="I2410" s="199" t="inlineStr">
        <is>
          <t>Belt(s)</t>
        </is>
      </c>
      <c r="J2410" s="208">
        <f>IF('{Equipment Data Entry}'!L30="","",'{Equipment Data Entry}'!L30)</f>
        <v/>
      </c>
      <c r="K2410" s="199" t="inlineStr">
        <is>
          <t>C to C</t>
        </is>
      </c>
      <c r="L2410" s="64">
        <f>IF('{Equipment Data Entry}'!M30="","",'{Equipment Data Entry}'!M30)</f>
        <v/>
      </c>
    </row>
    <row r="2411" ht="13.35" customHeight="1" s="162">
      <c r="B2411" s="199" t="inlineStr">
        <is>
          <t>Measured Voltage</t>
        </is>
      </c>
      <c r="C2411" s="400" t="n"/>
      <c r="D2411" s="401" t="n"/>
      <c r="E2411" s="24" t="n"/>
      <c r="F2411" s="24" t="n"/>
      <c r="G2411" s="24" t="n"/>
      <c r="I2411" s="199" t="inlineStr">
        <is>
          <t>Final Settings</t>
        </is>
      </c>
      <c r="J2411" s="400" t="n"/>
      <c r="K2411" s="401" t="n"/>
      <c r="L2411" s="24" t="n"/>
      <c r="M2411" s="401" t="n"/>
    </row>
    <row r="2412" ht="13.35" customHeight="1" s="162">
      <c r="B2412" s="199" t="inlineStr">
        <is>
          <t>Measured Amperage</t>
        </is>
      </c>
      <c r="C2412" s="400" t="n"/>
      <c r="D2412" s="401" t="n"/>
      <c r="E2412" s="25" t="n"/>
      <c r="F2412" s="25" t="n"/>
      <c r="G2412" s="25" t="n"/>
      <c r="I2412" s="205" t="inlineStr">
        <is>
          <t>RPM Data</t>
        </is>
      </c>
      <c r="J2412" s="401" t="n"/>
      <c r="K2412" s="205" t="inlineStr">
        <is>
          <t>Initial</t>
        </is>
      </c>
      <c r="L2412" s="205" t="inlineStr">
        <is>
          <t>Final</t>
        </is>
      </c>
    </row>
    <row r="2413" ht="13.35" customHeight="1" s="162">
      <c r="I2413" s="199" t="inlineStr">
        <is>
          <t>Motor RPM</t>
        </is>
      </c>
      <c r="J2413" s="401" t="n"/>
      <c r="K2413" s="24" t="n"/>
      <c r="L2413" s="24" t="n"/>
    </row>
    <row r="2414" ht="13.35" customHeight="1" s="162">
      <c r="B2414" s="200" t="inlineStr">
        <is>
          <t xml:space="preserve">Static Pressures Profile </t>
        </is>
      </c>
      <c r="C2414" s="400" t="n"/>
      <c r="D2414" s="400" t="n"/>
      <c r="E2414" s="400" t="n"/>
      <c r="F2414" s="400" t="n"/>
      <c r="G2414" s="401" t="n"/>
      <c r="I2414" s="199" t="inlineStr">
        <is>
          <t>Fan RPM</t>
        </is>
      </c>
      <c r="J2414" s="401" t="n"/>
      <c r="K2414" s="24" t="n"/>
      <c r="L2414" s="24" t="n"/>
    </row>
    <row r="2415" ht="13.35" customHeight="1" s="162">
      <c r="B2415" s="432" t="n"/>
      <c r="C2415" s="401" t="n"/>
      <c r="D2415" s="205" t="inlineStr">
        <is>
          <t>Flt/Coil</t>
        </is>
      </c>
      <c r="E2415" s="205" t="inlineStr">
        <is>
          <t>Fan</t>
        </is>
      </c>
      <c r="F2415" s="432" t="n"/>
      <c r="G2415" s="401" t="n"/>
      <c r="I2415" s="199" t="inlineStr">
        <is>
          <t>VSD Frequency</t>
        </is>
      </c>
      <c r="J2415" s="401" t="n"/>
      <c r="K2415" s="66" t="n"/>
      <c r="L2415" s="66" t="n"/>
    </row>
    <row r="2416" ht="13.35" customHeight="1" s="162">
      <c r="B2416" s="198" t="inlineStr">
        <is>
          <t>Entering</t>
        </is>
      </c>
      <c r="C2416" s="401" t="n"/>
      <c r="D2416" s="19" t="n"/>
      <c r="E2416" s="19" t="n"/>
      <c r="F2416" s="19">
        <f>IF(E2416="","",E2417-N(E2416))</f>
        <v/>
      </c>
      <c r="G2416" s="186" t="inlineStr">
        <is>
          <t>TSP</t>
        </is>
      </c>
      <c r="H2416" s="23" t="n"/>
      <c r="I2416" s="199" t="inlineStr">
        <is>
          <t>OA Damper Position</t>
        </is>
      </c>
      <c r="J2416" s="400" t="n"/>
      <c r="K2416" s="401" t="n"/>
      <c r="L2416" s="56" t="n"/>
    </row>
    <row r="2417" ht="13.35" customHeight="1" s="162">
      <c r="B2417" s="198" t="inlineStr">
        <is>
          <t>Exiting</t>
        </is>
      </c>
      <c r="C2417" s="401" t="n"/>
      <c r="D2417" s="55">
        <f>IF(E2416="", "", E2416)</f>
        <v/>
      </c>
      <c r="E2417" s="19" t="n"/>
      <c r="F2417" s="19">
        <f>IF(E2417="","",E2417-N(D2416))</f>
        <v/>
      </c>
      <c r="G2417" s="186" t="inlineStr">
        <is>
          <t>ESP</t>
        </is>
      </c>
      <c r="H2417" s="23" t="n"/>
    </row>
    <row r="2418" ht="13.35" customHeight="1" s="162">
      <c r="B2418" s="437" t="inlineStr">
        <is>
          <t>Instrument:</t>
        </is>
      </c>
      <c r="C2418" s="13" t="n"/>
      <c r="D2418" s="490" t="n"/>
      <c r="E2418" s="491" t="n"/>
      <c r="F2418" s="491" t="n"/>
      <c r="G2418" s="437" t="inlineStr">
        <is>
          <t>Ak basis / notes:</t>
        </is>
      </c>
      <c r="H2418" s="13" t="n"/>
      <c r="I2418" s="492" t="n"/>
      <c r="J2418" s="491" t="n"/>
      <c r="K2418" s="491" t="n"/>
      <c r="L2418" s="491" t="n"/>
      <c r="M2418" s="491" t="n"/>
    </row>
    <row r="2419" ht="13.35" customHeight="1" s="162">
      <c r="B2419" s="188" t="inlineStr">
        <is>
          <t>Supply Air Diffuser / Outlet Airflow</t>
        </is>
      </c>
      <c r="C2419" s="174" t="n"/>
      <c r="D2419" s="174" t="n"/>
      <c r="E2419" s="174" t="n"/>
      <c r="F2419" s="173" t="n"/>
      <c r="G2419" s="233" t="inlineStr">
        <is>
          <t>Design VEL</t>
        </is>
      </c>
      <c r="H2419" s="194" t="inlineStr">
        <is>
          <t>Design CFM</t>
        </is>
      </c>
      <c r="I2419" s="188" t="inlineStr">
        <is>
          <t>Initial</t>
        </is>
      </c>
      <c r="J2419" s="173" t="n"/>
      <c r="K2419" s="188" t="inlineStr">
        <is>
          <t>Final</t>
        </is>
      </c>
      <c r="L2419" s="173" t="n"/>
      <c r="M2419" s="188" t="inlineStr">
        <is>
          <t>%</t>
        </is>
      </c>
    </row>
    <row r="2420" ht="13.35" customHeight="1" s="162">
      <c r="B2420" s="153" t="inlineStr">
        <is>
          <t>No.</t>
        </is>
      </c>
      <c r="C2420" s="188" t="inlineStr">
        <is>
          <t>Area Served</t>
        </is>
      </c>
      <c r="D2420" s="188" t="inlineStr">
        <is>
          <t>Type</t>
        </is>
      </c>
      <c r="E2420" s="188" t="inlineStr">
        <is>
          <t>Size</t>
        </is>
      </c>
      <c r="F2420" s="188" t="inlineStr">
        <is>
          <t>Ak</t>
        </is>
      </c>
      <c r="G2420" s="440" t="n"/>
      <c r="H2420" s="440" t="n"/>
      <c r="I2420" s="188" t="inlineStr">
        <is>
          <t>VEL</t>
        </is>
      </c>
      <c r="J2420" s="188" t="inlineStr">
        <is>
          <t>CFM</t>
        </is>
      </c>
      <c r="K2420" s="188" t="inlineStr">
        <is>
          <t>VEL</t>
        </is>
      </c>
      <c r="L2420" s="188" t="inlineStr">
        <is>
          <t>CFM</t>
        </is>
      </c>
      <c r="M2420" s="440" t="n"/>
    </row>
    <row r="2421" ht="13.35" customHeight="1" s="162">
      <c r="B2421" s="307" t="n"/>
      <c r="C2421" s="307" t="n"/>
      <c r="E2421" s="307" t="n"/>
      <c r="F2421" s="32" t="n"/>
      <c r="G2421" s="33">
        <f>IF(F2421="", "", H2421/F2421)</f>
        <v/>
      </c>
      <c r="H2421" s="33" t="n"/>
      <c r="I2421" s="33" t="n"/>
      <c r="J2421" s="33">
        <f>IF(I2421="", "", I2421*$F2421)</f>
        <v/>
      </c>
      <c r="K2421" s="33" t="n"/>
      <c r="L2421" s="33">
        <f>IF(K2421="", "", K2421*$F2421)</f>
        <v/>
      </c>
      <c r="M2421" s="30">
        <f>IF(OR(H2421="",H2421=0),"",IF(K2421="",IF(J2421="","",J2421/H2421),L2421/H2421))</f>
        <v/>
      </c>
    </row>
    <row r="2422" ht="13.35" customHeight="1" s="162">
      <c r="B2422" s="307" t="n"/>
      <c r="C2422" s="307" t="n"/>
      <c r="E2422" s="307" t="n"/>
      <c r="F2422" s="32" t="n"/>
      <c r="G2422" s="33">
        <f>IF(F2422="", "", H2422/F2422)</f>
        <v/>
      </c>
      <c r="H2422" s="33" t="n"/>
      <c r="I2422" s="33" t="n"/>
      <c r="J2422" s="33">
        <f>IF(I2422="", "", I2422*$F2422)</f>
        <v/>
      </c>
      <c r="K2422" s="33" t="n"/>
      <c r="L2422" s="33">
        <f>IF(K2422="", "", K2422*$F2422)</f>
        <v/>
      </c>
      <c r="M2422" s="30">
        <f>IF(OR(H2422="",H2422=0),"",IF(K2422="",IF(J2422="","",J2422/H2422),L2422/H2422))</f>
        <v/>
      </c>
    </row>
    <row r="2423" ht="13.35" customHeight="1" s="162">
      <c r="B2423" s="307" t="n"/>
      <c r="C2423" s="307" t="n"/>
      <c r="E2423" s="307" t="n"/>
      <c r="F2423" s="32" t="n"/>
      <c r="G2423" s="33">
        <f>IF(F2423="", "", H2423/F2423)</f>
        <v/>
      </c>
      <c r="H2423" s="33" t="n"/>
      <c r="I2423" s="33" t="n"/>
      <c r="J2423" s="33">
        <f>IF(I2423="", "", I2423*$F2423)</f>
        <v/>
      </c>
      <c r="K2423" s="33" t="n"/>
      <c r="L2423" s="33">
        <f>IF(K2423="", "", K2423*$F2423)</f>
        <v/>
      </c>
      <c r="M2423" s="30">
        <f>IF(OR(H2423="",H2423=0),"",IF(K2423="",IF(J2423="","",J2423/H2423),L2423/H2423))</f>
        <v/>
      </c>
    </row>
    <row r="2424" ht="13.35" customHeight="1" s="162">
      <c r="B2424" s="307" t="n"/>
      <c r="C2424" s="307" t="n"/>
      <c r="E2424" s="307" t="n"/>
      <c r="F2424" s="32" t="n"/>
      <c r="G2424" s="33">
        <f>IF(F2424="", "", H2424/F2424)</f>
        <v/>
      </c>
      <c r="H2424" s="33" t="n"/>
      <c r="I2424" s="33" t="n"/>
      <c r="J2424" s="33">
        <f>IF(I2424="", "", I2424*$F2424)</f>
        <v/>
      </c>
      <c r="K2424" s="33" t="n"/>
      <c r="L2424" s="33">
        <f>IF(K2424="", "", K2424*$F2424)</f>
        <v/>
      </c>
      <c r="M2424" s="30">
        <f>IF(OR(H2424="",H2424=0),"",IF(K2424="",IF(J2424="","",J2424/H2424),L2424/H2424))</f>
        <v/>
      </c>
    </row>
    <row r="2425" ht="13.35" customHeight="1" s="162">
      <c r="B2425" s="307" t="n"/>
      <c r="C2425" s="307" t="n"/>
      <c r="E2425" s="307" t="n"/>
      <c r="F2425" s="32" t="n"/>
      <c r="G2425" s="33">
        <f>IF(F2425="", "", H2425/F2425)</f>
        <v/>
      </c>
      <c r="H2425" s="33" t="n"/>
      <c r="I2425" s="33" t="n"/>
      <c r="J2425" s="33">
        <f>IF(I2425="", "", I2425*$F2425)</f>
        <v/>
      </c>
      <c r="K2425" s="33" t="n"/>
      <c r="L2425" s="33">
        <f>IF(K2425="", "", K2425*$F2425)</f>
        <v/>
      </c>
      <c r="M2425" s="30">
        <f>IF(OR(H2425="",H2425=0),"",IF(K2425="",IF(J2425="","",J2425/H2425),L2425/H2425))</f>
        <v/>
      </c>
    </row>
    <row r="2426" ht="13.35" customHeight="1" s="162">
      <c r="B2426" s="307" t="n"/>
      <c r="C2426" s="307" t="n"/>
      <c r="E2426" s="307" t="n"/>
      <c r="F2426" s="32" t="n"/>
      <c r="G2426" s="33">
        <f>IF(F2426="", "", H2426/F2426)</f>
        <v/>
      </c>
      <c r="H2426" s="33" t="n"/>
      <c r="I2426" s="33" t="n"/>
      <c r="J2426" s="33">
        <f>IF(I2426="", "", I2426*$F2426)</f>
        <v/>
      </c>
      <c r="K2426" s="33" t="n"/>
      <c r="L2426" s="33">
        <f>IF(K2426="", "", K2426*$F2426)</f>
        <v/>
      </c>
      <c r="M2426" s="30">
        <f>IF(OR(H2426="",H2426=0),"",IF(K2426="",IF(J2426="","",J2426/H2426),L2426/H2426))</f>
        <v/>
      </c>
    </row>
    <row r="2427" ht="13.35" customHeight="1" s="162">
      <c r="B2427" s="307" t="n"/>
      <c r="C2427" s="307" t="n"/>
      <c r="E2427" s="307" t="n"/>
      <c r="F2427" s="32" t="n"/>
      <c r="G2427" s="33">
        <f>IF(F2427="", "", H2427/F2427)</f>
        <v/>
      </c>
      <c r="H2427" s="33" t="n"/>
      <c r="I2427" s="33" t="n"/>
      <c r="J2427" s="33">
        <f>IF(I2427="", "", I2427*$F2427)</f>
        <v/>
      </c>
      <c r="K2427" s="33" t="n"/>
      <c r="L2427" s="33">
        <f>IF(K2427="", "", K2427*$F2427)</f>
        <v/>
      </c>
      <c r="M2427" s="30">
        <f>IF(OR(H2427="",H2427=0),"",IF(K2427="",IF(J2427="","",J2427/H2427),L2427/H2427))</f>
        <v/>
      </c>
    </row>
    <row r="2428" ht="13.35" customHeight="1" s="162">
      <c r="B2428" s="307" t="n"/>
      <c r="C2428" s="307" t="n"/>
      <c r="E2428" s="307" t="n"/>
      <c r="F2428" s="32" t="n"/>
      <c r="G2428" s="33">
        <f>IF(F2428="", "", H2428/F2428)</f>
        <v/>
      </c>
      <c r="H2428" s="33" t="n"/>
      <c r="I2428" s="33" t="n"/>
      <c r="J2428" s="33">
        <f>IF(I2428="", "", I2428*$F2428)</f>
        <v/>
      </c>
      <c r="K2428" s="33" t="n"/>
      <c r="L2428" s="33">
        <f>IF(K2428="", "", K2428*$F2428)</f>
        <v/>
      </c>
      <c r="M2428" s="30">
        <f>IF(OR(H2428="",H2428=0),"",IF(K2428="",IF(J2428="","",J2428/H2428),L2428/H2428))</f>
        <v/>
      </c>
    </row>
    <row r="2429" ht="13.35" customHeight="1" s="162">
      <c r="B2429" s="307" t="n"/>
      <c r="C2429" s="307" t="n"/>
      <c r="E2429" s="307" t="n"/>
      <c r="F2429" s="32" t="n"/>
      <c r="G2429" s="33">
        <f>IF(F2429="", "", H2429/F2429)</f>
        <v/>
      </c>
      <c r="H2429" s="33" t="n"/>
      <c r="I2429" s="33" t="n"/>
      <c r="J2429" s="33">
        <f>IF(I2429="", "", I2429*$F2429)</f>
        <v/>
      </c>
      <c r="K2429" s="33" t="n"/>
      <c r="L2429" s="33">
        <f>IF(K2429="", "", K2429*$F2429)</f>
        <v/>
      </c>
      <c r="M2429" s="30">
        <f>IF(OR(H2429="",H2429=0),"",IF(K2429="",IF(J2429="","",J2429/H2429),L2429/H2429))</f>
        <v/>
      </c>
    </row>
    <row r="2430" ht="13.35" customHeight="1" s="162">
      <c r="B2430" s="307" t="n"/>
      <c r="C2430" s="307" t="n"/>
      <c r="E2430" s="307" t="n"/>
      <c r="F2430" s="32" t="n"/>
      <c r="G2430" s="33">
        <f>IF(F2430="", "", H2430/F2430)</f>
        <v/>
      </c>
      <c r="H2430" s="33" t="n"/>
      <c r="I2430" s="33" t="n"/>
      <c r="J2430" s="33">
        <f>IF(I2430="", "", I2430*$F2430)</f>
        <v/>
      </c>
      <c r="K2430" s="33" t="n"/>
      <c r="L2430" s="33">
        <f>IF(K2430="", "", K2430*$F2430)</f>
        <v/>
      </c>
      <c r="M2430" s="30">
        <f>IF(OR(H2430="",H2430=0),"",IF(K2430="",IF(J2430="","",J2430/H2430),L2430/H2430))</f>
        <v/>
      </c>
    </row>
    <row r="2431" ht="13.35" customHeight="1" s="162">
      <c r="B2431" s="307" t="n"/>
      <c r="C2431" s="307" t="n"/>
      <c r="E2431" s="307" t="n"/>
      <c r="F2431" s="32" t="n"/>
      <c r="G2431" s="33">
        <f>IF(F2431="", "", H2431/F2431)</f>
        <v/>
      </c>
      <c r="H2431" s="33" t="n"/>
      <c r="I2431" s="33" t="n"/>
      <c r="J2431" s="33">
        <f>IF(I2431="", "", I2431*$F2431)</f>
        <v/>
      </c>
      <c r="K2431" s="33" t="n"/>
      <c r="L2431" s="33">
        <f>IF(K2431="", "", K2431*$F2431)</f>
        <v/>
      </c>
      <c r="M2431" s="30">
        <f>IF(OR(H2431="",H2431=0),"",IF(K2431="",IF(J2431="","",J2431/H2431),L2431/H2431))</f>
        <v/>
      </c>
    </row>
    <row r="2432" ht="13.35" customHeight="1" s="162">
      <c r="B2432" s="307" t="n"/>
      <c r="C2432" s="307" t="n"/>
      <c r="E2432" s="307" t="n"/>
      <c r="F2432" s="32" t="n"/>
      <c r="G2432" s="33">
        <f>IF(F2432="", "", H2432/F2432)</f>
        <v/>
      </c>
      <c r="H2432" s="33" t="n"/>
      <c r="I2432" s="33" t="n"/>
      <c r="J2432" s="33">
        <f>IF(I2432="", "", I2432*$F2432)</f>
        <v/>
      </c>
      <c r="K2432" s="33" t="n"/>
      <c r="L2432" s="33">
        <f>IF(K2432="", "", K2432*$F2432)</f>
        <v/>
      </c>
      <c r="M2432" s="30">
        <f>IF(OR(H2432="",H2432=0),"",IF(K2432="",IF(J2432="","",J2432/H2432),L2432/H2432))</f>
        <v/>
      </c>
    </row>
    <row r="2433" ht="13.35" customHeight="1" s="162">
      <c r="B2433" s="307" t="n"/>
      <c r="C2433" s="307" t="n"/>
      <c r="E2433" s="307" t="n"/>
      <c r="F2433" s="32" t="n"/>
      <c r="G2433" s="33">
        <f>IF(F2433="", "", H2433/F2433)</f>
        <v/>
      </c>
      <c r="H2433" s="33" t="n"/>
      <c r="I2433" s="33" t="n"/>
      <c r="J2433" s="33">
        <f>IF(I2433="", "", I2433*$F2433)</f>
        <v/>
      </c>
      <c r="K2433" s="33" t="n"/>
      <c r="L2433" s="33">
        <f>IF(K2433="", "", K2433*$F2433)</f>
        <v/>
      </c>
      <c r="M2433" s="30">
        <f>IF(OR(H2433="",H2433=0),"",IF(K2433="",IF(J2433="","",J2433/H2433),L2433/H2433))</f>
        <v/>
      </c>
    </row>
    <row r="2434" ht="13.35" customHeight="1" s="162">
      <c r="B2434" s="307" t="n"/>
      <c r="C2434" s="307" t="n"/>
      <c r="E2434" s="307" t="n"/>
      <c r="F2434" s="32" t="n"/>
      <c r="G2434" s="33">
        <f>IF(F2434="", "", H2434/F2434)</f>
        <v/>
      </c>
      <c r="H2434" s="33" t="n"/>
      <c r="I2434" s="33" t="n"/>
      <c r="J2434" s="33">
        <f>IF(I2434="", "", I2434*$F2434)</f>
        <v/>
      </c>
      <c r="K2434" s="33" t="n"/>
      <c r="L2434" s="33">
        <f>IF(K2434="", "", K2434*$F2434)</f>
        <v/>
      </c>
      <c r="M2434" s="30">
        <f>IF(OR(H2434="",H2434=0),"",IF(K2434="",IF(J2434="","",J2434/H2434),L2434/H2434))</f>
        <v/>
      </c>
    </row>
    <row r="2435" ht="13.35" customHeight="1" s="162">
      <c r="B2435" s="42" t="n"/>
      <c r="C2435" s="231" t="inlineStr">
        <is>
          <t>Total</t>
        </is>
      </c>
      <c r="D2435" s="159" t="n"/>
      <c r="E2435" s="42" t="n"/>
      <c r="F2435" s="42" t="n"/>
      <c r="G2435" s="43" t="n"/>
      <c r="H2435" s="43">
        <f>IF(SUM(H2421:H2434)+SUM(H2452:H2485)=0,"",SUM(H2421:H2434)+SUM(H2452:H2485))</f>
        <v/>
      </c>
      <c r="I2435" s="43" t="n"/>
      <c r="J2435" s="43">
        <f>IF(SUM(J2421:J2434)+SUM(J2452:J2485)=0,"",SUM(J2421:J2434)+SUM(J2452:J2485))</f>
        <v/>
      </c>
      <c r="K2435" s="43" t="n"/>
      <c r="L2435" s="43">
        <f>IF(SUM(L2421:L2434)+SUM(L2452:L2485)=0,"",SUM(L2421:L2434)+SUM(L2452:L2485))</f>
        <v/>
      </c>
      <c r="M2435" s="35">
        <f>IF(OR(H2435="",H2435=0),"",IF(L2435="",IF(J2435="","",J2435/H2435),L2435/H2435))</f>
        <v/>
      </c>
    </row>
    <row r="2436" ht="13.35" customHeight="1" s="162">
      <c r="B2436" s="188" t="inlineStr">
        <is>
          <t>Return Air Register / Inlet Airflow</t>
        </is>
      </c>
      <c r="C2436" s="174" t="n"/>
      <c r="D2436" s="174" t="n"/>
      <c r="E2436" s="174" t="n"/>
      <c r="F2436" s="173" t="n"/>
      <c r="G2436" s="233" t="inlineStr">
        <is>
          <t>Design VEL</t>
        </is>
      </c>
      <c r="H2436" s="194" t="inlineStr">
        <is>
          <t>Design CFM</t>
        </is>
      </c>
      <c r="I2436" s="188" t="inlineStr">
        <is>
          <t>Initial</t>
        </is>
      </c>
      <c r="J2436" s="173" t="n"/>
      <c r="K2436" s="188" t="inlineStr">
        <is>
          <t>Final</t>
        </is>
      </c>
      <c r="L2436" s="173" t="n"/>
      <c r="M2436" s="188" t="inlineStr">
        <is>
          <t>%</t>
        </is>
      </c>
    </row>
    <row r="2437" ht="13.35" customHeight="1" s="162">
      <c r="B2437" s="153" t="inlineStr">
        <is>
          <t>No.</t>
        </is>
      </c>
      <c r="C2437" s="188" t="inlineStr">
        <is>
          <t>Area Served</t>
        </is>
      </c>
      <c r="D2437" s="188" t="inlineStr">
        <is>
          <t>Type</t>
        </is>
      </c>
      <c r="E2437" s="188" t="inlineStr">
        <is>
          <t>Size</t>
        </is>
      </c>
      <c r="F2437" s="188" t="inlineStr">
        <is>
          <t>Ak</t>
        </is>
      </c>
      <c r="G2437" s="440" t="n"/>
      <c r="H2437" s="440" t="n"/>
      <c r="I2437" s="188" t="inlineStr">
        <is>
          <t>VEL</t>
        </is>
      </c>
      <c r="J2437" s="188" t="inlineStr">
        <is>
          <t>CFM</t>
        </is>
      </c>
      <c r="K2437" s="188" t="inlineStr">
        <is>
          <t>VEL</t>
        </is>
      </c>
      <c r="L2437" s="188" t="inlineStr">
        <is>
          <t>CFM</t>
        </is>
      </c>
      <c r="M2437" s="440" t="n"/>
    </row>
    <row r="2438" ht="13.35" customHeight="1" s="162">
      <c r="B2438" s="31" t="n"/>
      <c r="C2438" s="31" t="n"/>
      <c r="E2438" s="31" t="n"/>
      <c r="F2438" s="32" t="n"/>
      <c r="G2438" s="33">
        <f>IF(F2438="", "", H2438/F2438)</f>
        <v/>
      </c>
      <c r="H2438" s="33">
        <f>IF(H2435="","",H2435-N(H2443))</f>
        <v/>
      </c>
      <c r="I2438" s="33" t="n"/>
      <c r="J2438" s="33">
        <f>IF(I2438="", "", I2438*$F2438)</f>
        <v/>
      </c>
      <c r="K2438" s="33" t="n"/>
      <c r="L2438" s="33">
        <f>IF(L2443="","",L2435-N(L2443))</f>
        <v/>
      </c>
      <c r="M2438" s="30">
        <f>IF(OR(H2438="",H2438=0),"",IF(K2438="",IF(J2438="","",J2438/H2438),L2438/H2438))</f>
        <v/>
      </c>
    </row>
    <row r="2439" ht="13.35" customHeight="1" s="162">
      <c r="B2439" s="31" t="n"/>
      <c r="C2439" s="31" t="n"/>
      <c r="E2439" s="31" t="n"/>
      <c r="F2439" s="32" t="n"/>
      <c r="G2439" s="33">
        <f>IF(F2439="", "", H2439/F2439)</f>
        <v/>
      </c>
      <c r="H2439" s="33" t="n"/>
      <c r="I2439" s="33" t="n"/>
      <c r="J2439" s="33">
        <f>IF(I2439="", "", I2439*$F2439)</f>
        <v/>
      </c>
      <c r="K2439" s="33" t="n"/>
      <c r="L2439" s="33">
        <f>IF(K2439="", "", K2439*$F2439)</f>
        <v/>
      </c>
      <c r="M2439" s="30">
        <f>IF(OR(H2439="",H2439=0),"",IF(K2439="",IF(J2439="","",J2439/H2439),L2439/H2439))</f>
        <v/>
      </c>
    </row>
    <row r="2440" ht="13.35" customHeight="1" s="162">
      <c r="B2440" s="42" t="n"/>
      <c r="C2440" s="231" t="inlineStr">
        <is>
          <t>Total</t>
        </is>
      </c>
      <c r="D2440" s="159" t="n"/>
      <c r="E2440" s="42" t="n"/>
      <c r="F2440" s="42" t="n"/>
      <c r="G2440" s="43" t="n"/>
      <c r="H2440" s="43">
        <f>IF(SUM(H2438:H2439)+SUM(H2489:H2492)=0,"",SUM(H2438:H2439)+SUM(H2489:H2492))</f>
        <v/>
      </c>
      <c r="I2440" s="42" t="n"/>
      <c r="J2440" s="43">
        <f>IF(SUM(J2438:J2439)+SUM(J2489:J2492)=0,"",SUM(J2438:J2439)+SUM(J2489:J2492))</f>
        <v/>
      </c>
      <c r="K2440" s="42" t="n"/>
      <c r="L2440" s="43">
        <f>IF(SUM(L2438:L2439)+SUM(L2489:L2492)=0,"",SUM(L2438:L2439)+SUM(L2489:L2492))</f>
        <v/>
      </c>
      <c r="M2440" s="35">
        <f>IF(OR(H2440="",H2440=0),"",IF(L2440="",IF(J2440="","",J2440/H2440),L2440/H2440))</f>
        <v/>
      </c>
    </row>
    <row r="2441" ht="13.35" customHeight="1" s="162">
      <c r="B2441" s="188" t="inlineStr">
        <is>
          <t>Outside Air Inlet / Duct Airflow</t>
        </is>
      </c>
      <c r="C2441" s="174" t="n"/>
      <c r="D2441" s="174" t="n"/>
      <c r="E2441" s="174" t="n"/>
      <c r="F2441" s="173" t="n"/>
      <c r="G2441" s="233" t="inlineStr">
        <is>
          <t>Design VEL</t>
        </is>
      </c>
      <c r="H2441" s="194" t="inlineStr">
        <is>
          <t>Design CFM</t>
        </is>
      </c>
      <c r="I2441" s="188" t="inlineStr">
        <is>
          <t>Initial</t>
        </is>
      </c>
      <c r="J2441" s="173" t="n"/>
      <c r="K2441" s="188" t="inlineStr">
        <is>
          <t>Final</t>
        </is>
      </c>
      <c r="L2441" s="173" t="n"/>
      <c r="M2441" s="188" t="inlineStr">
        <is>
          <t>%</t>
        </is>
      </c>
    </row>
    <row r="2442" ht="13.35" customHeight="1" s="162">
      <c r="B2442" s="153" t="inlineStr">
        <is>
          <t>No.</t>
        </is>
      </c>
      <c r="C2442" s="188" t="inlineStr">
        <is>
          <t>Area Served</t>
        </is>
      </c>
      <c r="D2442" s="188" t="inlineStr">
        <is>
          <t>Type</t>
        </is>
      </c>
      <c r="E2442" s="188" t="inlineStr">
        <is>
          <t>Size</t>
        </is>
      </c>
      <c r="F2442" s="188" t="inlineStr">
        <is>
          <t>Ak</t>
        </is>
      </c>
      <c r="G2442" s="440" t="n"/>
      <c r="H2442" s="440" t="n"/>
      <c r="I2442" s="188" t="inlineStr">
        <is>
          <t>VEL</t>
        </is>
      </c>
      <c r="J2442" s="188" t="inlineStr">
        <is>
          <t>CFM</t>
        </is>
      </c>
      <c r="K2442" s="188" t="inlineStr">
        <is>
          <t>VEL</t>
        </is>
      </c>
      <c r="L2442" s="188" t="inlineStr">
        <is>
          <t>CFM</t>
        </is>
      </c>
      <c r="M2442" s="440" t="n"/>
    </row>
    <row r="2443" ht="13.35" customHeight="1" s="162">
      <c r="B2443" s="31" t="n"/>
      <c r="C2443" s="31" t="n"/>
      <c r="E2443" s="31" t="n"/>
      <c r="F2443" s="32" t="n"/>
      <c r="G2443" s="33">
        <f>IF(F2443="", "", H2443/F2443)</f>
        <v/>
      </c>
      <c r="H2443" s="33" t="n"/>
      <c r="I2443" s="33" t="n"/>
      <c r="J2443" s="33">
        <f>IF(I2443="", "", I2443*$F2443)</f>
        <v/>
      </c>
      <c r="K2443" s="33" t="n"/>
      <c r="L2443" s="33">
        <f>IF(K2443="", "", K2443*$F2443)</f>
        <v/>
      </c>
      <c r="M2443" s="30">
        <f>IF(OR(H2443="",H2443=0),"",IF(K2443="",IF(J2443="","",J2443/H2443),L2443/H2443))</f>
        <v/>
      </c>
    </row>
    <row r="2444" ht="13.35" customHeight="1" s="162">
      <c r="B2444" s="188" t="inlineStr">
        <is>
          <t>Remarks</t>
        </is>
      </c>
      <c r="C2444" s="173" t="n"/>
      <c r="D2444" s="15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Entry}'!B30="","",'{Equipment Data Entry}'!B30)</f>
        <v/>
      </c>
      <c r="E2448" s="418" t="n"/>
      <c r="F2448" s="403" t="n"/>
      <c r="G2448" s="200" t="inlineStr">
        <is>
          <t>Service</t>
        </is>
      </c>
      <c r="H2448" s="403" t="n"/>
      <c r="I2448" s="210">
        <f>IF('{Equipment Data Entry}'!C30="","",'{Equipment Data Entry}'!C30)</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Supply Air Outlets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H2452/F2452)</f>
        <v/>
      </c>
      <c r="H2452" s="33" t="n"/>
      <c r="I2452" s="33" t="n"/>
      <c r="J2452" s="33">
        <f>IF(I2452="", "", I2452*$F2452)</f>
        <v/>
      </c>
      <c r="K2452" s="33" t="n"/>
      <c r="L2452" s="33">
        <f>IF(K2452="", "", K2452*$F2452)</f>
        <v/>
      </c>
      <c r="M2452" s="30">
        <f>IF(OR(H2452="",H2452=0),"",IF(K2452="",IF(J2452="","",J2452/H2452),L2452/H2452))</f>
        <v/>
      </c>
    </row>
    <row r="2453" ht="13.35" customHeight="1" s="162">
      <c r="B2453" s="307" t="n"/>
      <c r="C2453" s="307" t="n"/>
      <c r="E2453" s="307" t="n"/>
      <c r="F2453" s="32" t="n"/>
      <c r="G2453" s="33">
        <f>IF(F2453="", "", H2453/F2453)</f>
        <v/>
      </c>
      <c r="H2453" s="33" t="n"/>
      <c r="I2453" s="33" t="n"/>
      <c r="J2453" s="33">
        <f>IF(I2453="", "", I2453*$F2453)</f>
        <v/>
      </c>
      <c r="K2453" s="33" t="n"/>
      <c r="L2453" s="33">
        <f>IF(K2453="", "", K2453*$F2453)</f>
        <v/>
      </c>
      <c r="M2453" s="30">
        <f>IF(OR(H2453="",H2453=0),"",IF(K2453="",IF(J2453="","",J2453/H2453),L2453/H2453))</f>
        <v/>
      </c>
    </row>
    <row r="2454" ht="13.35" customHeight="1" s="162">
      <c r="B2454" s="307" t="n"/>
      <c r="C2454" s="307" t="n"/>
      <c r="E2454" s="307" t="n"/>
      <c r="F2454" s="32" t="n"/>
      <c r="G2454" s="33">
        <f>IF(F2454="", "", H2454/F2454)</f>
        <v/>
      </c>
      <c r="H2454" s="33" t="n"/>
      <c r="I2454" s="33" t="n"/>
      <c r="J2454" s="33">
        <f>IF(I2454="", "", I2454*$F2454)</f>
        <v/>
      </c>
      <c r="K2454" s="33" t="n"/>
      <c r="L2454" s="33">
        <f>IF(K2454="", "", K2454*$F2454)</f>
        <v/>
      </c>
      <c r="M2454" s="30">
        <f>IF(OR(H2454="",H2454=0),"",IF(K2454="",IF(J2454="","",J2454/H2454),L2454/H2454))</f>
        <v/>
      </c>
    </row>
    <row r="2455" ht="13.35" customHeight="1" s="162">
      <c r="B2455" s="307" t="n"/>
      <c r="C2455" s="307" t="n"/>
      <c r="E2455" s="307" t="n"/>
      <c r="F2455" s="32" t="n"/>
      <c r="G2455" s="33">
        <f>IF(F2455="", "", H2455/F2455)</f>
        <v/>
      </c>
      <c r="H2455" s="33" t="n"/>
      <c r="I2455" s="33" t="n"/>
      <c r="J2455" s="33">
        <f>IF(I2455="", "", I2455*$F2455)</f>
        <v/>
      </c>
      <c r="K2455" s="33" t="n"/>
      <c r="L2455" s="33">
        <f>IF(K2455="", "", K2455*$F2455)</f>
        <v/>
      </c>
      <c r="M2455" s="30">
        <f>IF(OR(H2455="",H2455=0),"",IF(K2455="",IF(J2455="","",J2455/H2455),L2455/H2455))</f>
        <v/>
      </c>
    </row>
    <row r="2456" ht="13.35" customHeight="1" s="162">
      <c r="B2456" s="307" t="n"/>
      <c r="C2456" s="307" t="n"/>
      <c r="E2456" s="307" t="n"/>
      <c r="F2456" s="32" t="n"/>
      <c r="G2456" s="33">
        <f>IF(F2456="", "", H2456/F2456)</f>
        <v/>
      </c>
      <c r="H2456" s="33" t="n"/>
      <c r="I2456" s="33" t="n"/>
      <c r="J2456" s="33">
        <f>IF(I2456="", "", I2456*$F2456)</f>
        <v/>
      </c>
      <c r="K2456" s="33" t="n"/>
      <c r="L2456" s="33">
        <f>IF(K2456="", "", K2456*$F2456)</f>
        <v/>
      </c>
      <c r="M2456" s="30">
        <f>IF(OR(H2456="",H2456=0),"",IF(K2456="",IF(J2456="","",J2456/H2456),L2456/H2456))</f>
        <v/>
      </c>
    </row>
    <row r="2457" ht="13.35" customHeight="1" s="162">
      <c r="B2457" s="307" t="n"/>
      <c r="C2457" s="307" t="n"/>
      <c r="E2457" s="307" t="n"/>
      <c r="F2457" s="32" t="n"/>
      <c r="G2457" s="33">
        <f>IF(F2457="", "", H2457/F2457)</f>
        <v/>
      </c>
      <c r="H2457" s="33" t="n"/>
      <c r="I2457" s="33" t="n"/>
      <c r="J2457" s="33">
        <f>IF(I2457="", "", I2457*$F2457)</f>
        <v/>
      </c>
      <c r="K2457" s="33" t="n"/>
      <c r="L2457" s="33">
        <f>IF(K2457="", "", K2457*$F2457)</f>
        <v/>
      </c>
      <c r="M2457" s="30">
        <f>IF(OR(H2457="",H2457=0),"",IF(K2457="",IF(J2457="","",J2457/H2457),L2457/H2457))</f>
        <v/>
      </c>
    </row>
    <row r="2458" ht="13.35" customHeight="1" s="162">
      <c r="B2458" s="307" t="n"/>
      <c r="C2458" s="307" t="n"/>
      <c r="E2458" s="307" t="n"/>
      <c r="F2458" s="32" t="n"/>
      <c r="G2458" s="33">
        <f>IF(F2458="", "", H2458/F2458)</f>
        <v/>
      </c>
      <c r="H2458" s="33" t="n"/>
      <c r="I2458" s="33" t="n"/>
      <c r="J2458" s="33">
        <f>IF(I2458="", "", I2458*$F2458)</f>
        <v/>
      </c>
      <c r="K2458" s="33" t="n"/>
      <c r="L2458" s="33">
        <f>IF(K2458="", "", K2458*$F2458)</f>
        <v/>
      </c>
      <c r="M2458" s="30">
        <f>IF(OR(H2458="",H2458=0),"",IF(K2458="",IF(J2458="","",J2458/H2458),L2458/H2458))</f>
        <v/>
      </c>
    </row>
    <row r="2459" ht="13.35" customHeight="1" s="162">
      <c r="B2459" s="307" t="n"/>
      <c r="C2459" s="307" t="n"/>
      <c r="E2459" s="307" t="n"/>
      <c r="F2459" s="32" t="n"/>
      <c r="G2459" s="33">
        <f>IF(F2459="", "", H2459/F2459)</f>
        <v/>
      </c>
      <c r="H2459" s="33" t="n"/>
      <c r="I2459" s="33" t="n"/>
      <c r="J2459" s="33">
        <f>IF(I2459="", "", I2459*$F2459)</f>
        <v/>
      </c>
      <c r="K2459" s="33" t="n"/>
      <c r="L2459" s="33">
        <f>IF(K2459="", "", K2459*$F2459)</f>
        <v/>
      </c>
      <c r="M2459" s="30">
        <f>IF(OR(H2459="",H2459=0),"",IF(K2459="",IF(J2459="","",J2459/H2459),L2459/H2459))</f>
        <v/>
      </c>
    </row>
    <row r="2460" ht="13.35" customHeight="1" s="162">
      <c r="B2460" s="307" t="n"/>
      <c r="C2460" s="307" t="n"/>
      <c r="E2460" s="307" t="n"/>
      <c r="F2460" s="32" t="n"/>
      <c r="G2460" s="33">
        <f>IF(F2460="", "", H2460/F2460)</f>
        <v/>
      </c>
      <c r="H2460" s="33" t="n"/>
      <c r="I2460" s="33" t="n"/>
      <c r="J2460" s="33">
        <f>IF(I2460="", "", I2460*$F2460)</f>
        <v/>
      </c>
      <c r="K2460" s="33" t="n"/>
      <c r="L2460" s="33">
        <f>IF(K2460="", "", K2460*$F2460)</f>
        <v/>
      </c>
      <c r="M2460" s="30">
        <f>IF(OR(H2460="",H2460=0),"",IF(K2460="",IF(J2460="","",J2460/H2460),L2460/H2460))</f>
        <v/>
      </c>
    </row>
    <row r="2461" ht="13.35" customHeight="1" s="162">
      <c r="B2461" s="307" t="n"/>
      <c r="C2461" s="307" t="n"/>
      <c r="E2461" s="307" t="n"/>
      <c r="F2461" s="32" t="n"/>
      <c r="G2461" s="33">
        <f>IF(F2461="", "", H2461/F2461)</f>
        <v/>
      </c>
      <c r="H2461" s="33" t="n"/>
      <c r="I2461" s="33" t="n"/>
      <c r="J2461" s="33">
        <f>IF(I2461="", "", I2461*$F2461)</f>
        <v/>
      </c>
      <c r="K2461" s="33" t="n"/>
      <c r="L2461" s="33">
        <f>IF(K2461="", "", K2461*$F2461)</f>
        <v/>
      </c>
      <c r="M2461" s="30">
        <f>IF(OR(H2461="",H2461=0),"",IF(K2461="",IF(J2461="","",J2461/H2461),L2461/H2461))</f>
        <v/>
      </c>
    </row>
    <row r="2462" ht="13.35" customHeight="1" s="162">
      <c r="B2462" s="307" t="n"/>
      <c r="C2462" s="307" t="n"/>
      <c r="E2462" s="307" t="n"/>
      <c r="F2462" s="32" t="n"/>
      <c r="G2462" s="33">
        <f>IF(F2462="", "", H2462/F2462)</f>
        <v/>
      </c>
      <c r="H2462" s="33" t="n"/>
      <c r="I2462" s="33" t="n"/>
      <c r="J2462" s="33">
        <f>IF(I2462="", "", I2462*$F2462)</f>
        <v/>
      </c>
      <c r="K2462" s="33" t="n"/>
      <c r="L2462" s="33">
        <f>IF(K2462="", "", K2462*$F2462)</f>
        <v/>
      </c>
      <c r="M2462" s="30">
        <f>IF(OR(H2462="",H2462=0),"",IF(K2462="",IF(J2462="","",J2462/H2462),L2462/H2462))</f>
        <v/>
      </c>
    </row>
    <row r="2463" ht="13.35" customHeight="1" s="162">
      <c r="B2463" s="307" t="n"/>
      <c r="C2463" s="307" t="n"/>
      <c r="E2463" s="307" t="n"/>
      <c r="F2463" s="32" t="n"/>
      <c r="G2463" s="33">
        <f>IF(F2463="", "", H2463/F2463)</f>
        <v/>
      </c>
      <c r="H2463" s="33" t="n"/>
      <c r="I2463" s="33" t="n"/>
      <c r="J2463" s="33">
        <f>IF(I2463="", "", I2463*$F2463)</f>
        <v/>
      </c>
      <c r="K2463" s="33" t="n"/>
      <c r="L2463" s="33">
        <f>IF(K2463="", "", K2463*$F2463)</f>
        <v/>
      </c>
      <c r="M2463" s="30">
        <f>IF(OR(H2463="",H2463=0),"",IF(K2463="",IF(J2463="","",J2463/H2463),L2463/H2463))</f>
        <v/>
      </c>
    </row>
    <row r="2464" ht="13.35" customHeight="1" s="162">
      <c r="B2464" s="307" t="n"/>
      <c r="C2464" s="307" t="n"/>
      <c r="E2464" s="307" t="n"/>
      <c r="F2464" s="32" t="n"/>
      <c r="G2464" s="33">
        <f>IF(F2464="", "", H2464/F2464)</f>
        <v/>
      </c>
      <c r="H2464" s="33" t="n"/>
      <c r="I2464" s="33" t="n"/>
      <c r="J2464" s="33">
        <f>IF(I2464="", "", I2464*$F2464)</f>
        <v/>
      </c>
      <c r="K2464" s="33" t="n"/>
      <c r="L2464" s="33">
        <f>IF(K2464="", "", K2464*$F2464)</f>
        <v/>
      </c>
      <c r="M2464" s="30">
        <f>IF(OR(H2464="",H2464=0),"",IF(K2464="",IF(J2464="","",J2464/H2464),L2464/H2464))</f>
        <v/>
      </c>
    </row>
    <row r="2465" ht="13.35" customHeight="1" s="162">
      <c r="B2465" s="307" t="n"/>
      <c r="C2465" s="307" t="n"/>
      <c r="E2465" s="307" t="n"/>
      <c r="F2465" s="32" t="n"/>
      <c r="G2465" s="33">
        <f>IF(F2465="", "", H2465/F2465)</f>
        <v/>
      </c>
      <c r="H2465" s="33" t="n"/>
      <c r="I2465" s="33" t="n"/>
      <c r="J2465" s="33">
        <f>IF(I2465="", "", I2465*$F2465)</f>
        <v/>
      </c>
      <c r="K2465" s="33" t="n"/>
      <c r="L2465" s="33">
        <f>IF(K2465="", "", K2465*$F2465)</f>
        <v/>
      </c>
      <c r="M2465" s="30">
        <f>IF(OR(H2465="",H2465=0),"",IF(K2465="",IF(J2465="","",J2465/H2465),L2465/H2465))</f>
        <v/>
      </c>
    </row>
    <row r="2466" ht="13.35" customHeight="1" s="162">
      <c r="B2466" s="307" t="n"/>
      <c r="C2466" s="307" t="n"/>
      <c r="E2466" s="307" t="n"/>
      <c r="F2466" s="32" t="n"/>
      <c r="G2466" s="33">
        <f>IF(F2466="", "", H2466/F2466)</f>
        <v/>
      </c>
      <c r="H2466" s="33" t="n"/>
      <c r="I2466" s="33" t="n"/>
      <c r="J2466" s="33">
        <f>IF(I2466="", "", I2466*$F2466)</f>
        <v/>
      </c>
      <c r="K2466" s="33" t="n"/>
      <c r="L2466" s="33">
        <f>IF(K2466="", "", K2466*$F2466)</f>
        <v/>
      </c>
      <c r="M2466" s="30">
        <f>IF(OR(H2466="",H2466=0),"",IF(K2466="",IF(J2466="","",J2466/H2466),L2466/H2466))</f>
        <v/>
      </c>
    </row>
    <row r="2467" ht="13.35" customHeight="1" s="162">
      <c r="B2467" s="307" t="n"/>
      <c r="C2467" s="307" t="n"/>
      <c r="E2467" s="307" t="n"/>
      <c r="F2467" s="32" t="n"/>
      <c r="G2467" s="33">
        <f>IF(F2467="", "", H2467/F2467)</f>
        <v/>
      </c>
      <c r="H2467" s="33" t="n"/>
      <c r="I2467" s="33" t="n"/>
      <c r="J2467" s="33">
        <f>IF(I2467="", "", I2467*$F2467)</f>
        <v/>
      </c>
      <c r="K2467" s="33" t="n"/>
      <c r="L2467" s="33">
        <f>IF(K2467="", "", K2467*$F2467)</f>
        <v/>
      </c>
      <c r="M2467" s="30">
        <f>IF(OR(H2467="",H2467=0),"",IF(K2467="",IF(J2467="","",J2467/H2467),L2467/H2467))</f>
        <v/>
      </c>
    </row>
    <row r="2468" ht="13.35" customHeight="1" s="162">
      <c r="B2468" s="307" t="n"/>
      <c r="C2468" s="307" t="n"/>
      <c r="E2468" s="307" t="n"/>
      <c r="F2468" s="32" t="n"/>
      <c r="G2468" s="33">
        <f>IF(F2468="", "", H2468/F2468)</f>
        <v/>
      </c>
      <c r="H2468" s="33" t="n"/>
      <c r="I2468" s="33" t="n"/>
      <c r="J2468" s="33">
        <f>IF(I2468="", "", I2468*$F2468)</f>
        <v/>
      </c>
      <c r="K2468" s="33" t="n"/>
      <c r="L2468" s="33">
        <f>IF(K2468="", "", K2468*$F2468)</f>
        <v/>
      </c>
      <c r="M2468" s="30">
        <f>IF(OR(H2468="",H2468=0),"",IF(K2468="",IF(J2468="","",J2468/H2468),L2468/H2468))</f>
        <v/>
      </c>
    </row>
    <row r="2469" ht="13.35" customHeight="1" s="162">
      <c r="B2469" s="307" t="n"/>
      <c r="C2469" s="307" t="n"/>
      <c r="E2469" s="307" t="n"/>
      <c r="F2469" s="32" t="n"/>
      <c r="G2469" s="33">
        <f>IF(F2469="", "", H2469/F2469)</f>
        <v/>
      </c>
      <c r="H2469" s="33" t="n"/>
      <c r="I2469" s="33" t="n"/>
      <c r="J2469" s="33">
        <f>IF(I2469="", "", I2469*$F2469)</f>
        <v/>
      </c>
      <c r="K2469" s="33" t="n"/>
      <c r="L2469" s="33">
        <f>IF(K2469="", "", K2469*$F2469)</f>
        <v/>
      </c>
      <c r="M2469" s="30">
        <f>IF(OR(H2469="",H2469=0),"",IF(K2469="",IF(J2469="","",J2469/H2469),L2469/H2469))</f>
        <v/>
      </c>
    </row>
    <row r="2470" ht="13.35" customHeight="1" s="162">
      <c r="B2470" s="307" t="n"/>
      <c r="C2470" s="307" t="n"/>
      <c r="E2470" s="307" t="n"/>
      <c r="F2470" s="32" t="n"/>
      <c r="G2470" s="33">
        <f>IF(F2470="", "", H2470/F2470)</f>
        <v/>
      </c>
      <c r="H2470" s="33" t="n"/>
      <c r="I2470" s="33" t="n"/>
      <c r="J2470" s="33">
        <f>IF(I2470="", "", I2470*$F2470)</f>
        <v/>
      </c>
      <c r="K2470" s="33" t="n"/>
      <c r="L2470" s="33">
        <f>IF(K2470="", "", K2470*$F2470)</f>
        <v/>
      </c>
      <c r="M2470" s="30">
        <f>IF(OR(H2470="",H2470=0),"",IF(K2470="",IF(J2470="","",J2470/H2470),L2470/H2470))</f>
        <v/>
      </c>
    </row>
    <row r="2471" ht="13.35" customHeight="1" s="162">
      <c r="B2471" s="307" t="n"/>
      <c r="C2471" s="307" t="n"/>
      <c r="E2471" s="307" t="n"/>
      <c r="F2471" s="32" t="n"/>
      <c r="G2471" s="33">
        <f>IF(F2471="", "", H2471/F2471)</f>
        <v/>
      </c>
      <c r="H2471" s="33" t="n"/>
      <c r="I2471" s="33" t="n"/>
      <c r="J2471" s="33">
        <f>IF(I2471="", "", I2471*$F2471)</f>
        <v/>
      </c>
      <c r="K2471" s="33" t="n"/>
      <c r="L2471" s="33">
        <f>IF(K2471="", "", K2471*$F2471)</f>
        <v/>
      </c>
      <c r="M2471" s="30">
        <f>IF(OR(H2471="",H2471=0),"",IF(K2471="",IF(J2471="","",J2471/H2471),L2471/H2471))</f>
        <v/>
      </c>
    </row>
    <row r="2472" ht="13.35" customHeight="1" s="162">
      <c r="B2472" s="307" t="n"/>
      <c r="C2472" s="307" t="n"/>
      <c r="E2472" s="307" t="n"/>
      <c r="F2472" s="32" t="n"/>
      <c r="G2472" s="33">
        <f>IF(F2472="", "", H2472/F2472)</f>
        <v/>
      </c>
      <c r="H2472" s="33" t="n"/>
      <c r="I2472" s="33" t="n"/>
      <c r="J2472" s="33">
        <f>IF(I2472="", "", I2472*$F2472)</f>
        <v/>
      </c>
      <c r="K2472" s="33" t="n"/>
      <c r="L2472" s="33">
        <f>IF(K2472="", "", K2472*$F2472)</f>
        <v/>
      </c>
      <c r="M2472" s="30">
        <f>IF(OR(H2472="",H2472=0),"",IF(K2472="",IF(J2472="","",J2472/H2472),L2472/H2472))</f>
        <v/>
      </c>
    </row>
    <row r="2473" ht="13.35" customHeight="1" s="162">
      <c r="B2473" s="307" t="n"/>
      <c r="C2473" s="307" t="n"/>
      <c r="E2473" s="307" t="n"/>
      <c r="F2473" s="32" t="n"/>
      <c r="G2473" s="33">
        <f>IF(F2473="", "", H2473/F2473)</f>
        <v/>
      </c>
      <c r="H2473" s="33" t="n"/>
      <c r="I2473" s="33" t="n"/>
      <c r="J2473" s="33">
        <f>IF(I2473="", "", I2473*$F2473)</f>
        <v/>
      </c>
      <c r="K2473" s="33" t="n"/>
      <c r="L2473" s="33">
        <f>IF(K2473="", "", K2473*$F2473)</f>
        <v/>
      </c>
      <c r="M2473" s="30">
        <f>IF(OR(H2473="",H2473=0),"",IF(K2473="",IF(J2473="","",J2473/H2473),L2473/H2473))</f>
        <v/>
      </c>
    </row>
    <row r="2474" ht="13.35" customHeight="1" s="162">
      <c r="B2474" s="307" t="n"/>
      <c r="C2474" s="307" t="n"/>
      <c r="E2474" s="307" t="n"/>
      <c r="F2474" s="32" t="n"/>
      <c r="G2474" s="33">
        <f>IF(F2474="", "", H2474/F2474)</f>
        <v/>
      </c>
      <c r="H2474" s="33" t="n"/>
      <c r="I2474" s="33" t="n"/>
      <c r="J2474" s="33">
        <f>IF(I2474="", "", I2474*$F2474)</f>
        <v/>
      </c>
      <c r="K2474" s="33" t="n"/>
      <c r="L2474" s="33">
        <f>IF(K2474="", "", K2474*$F2474)</f>
        <v/>
      </c>
      <c r="M2474" s="30">
        <f>IF(OR(H2474="",H2474=0),"",IF(K2474="",IF(J2474="","",J2474/H2474),L2474/H2474))</f>
        <v/>
      </c>
    </row>
    <row r="2475" ht="13.35" customHeight="1" s="162">
      <c r="B2475" s="307" t="n"/>
      <c r="C2475" s="307" t="n"/>
      <c r="E2475" s="307" t="n"/>
      <c r="F2475" s="32" t="n"/>
      <c r="G2475" s="33">
        <f>IF(F2475="", "", H2475/F2475)</f>
        <v/>
      </c>
      <c r="H2475" s="33" t="n"/>
      <c r="I2475" s="33" t="n"/>
      <c r="J2475" s="33">
        <f>IF(I2475="", "", I2475*$F2475)</f>
        <v/>
      </c>
      <c r="K2475" s="33" t="n"/>
      <c r="L2475" s="33">
        <f>IF(K2475="", "", K2475*$F2475)</f>
        <v/>
      </c>
      <c r="M2475" s="30">
        <f>IF(OR(H2475="",H2475=0),"",IF(K2475="",IF(J2475="","",J2475/H2475),L2475/H2475))</f>
        <v/>
      </c>
    </row>
    <row r="2476" ht="13.35" customHeight="1" s="162">
      <c r="B2476" s="307" t="n"/>
      <c r="C2476" s="307" t="n"/>
      <c r="E2476" s="307" t="n"/>
      <c r="F2476" s="32" t="n"/>
      <c r="G2476" s="33">
        <f>IF(F2476="", "", H2476/F2476)</f>
        <v/>
      </c>
      <c r="H2476" s="33" t="n"/>
      <c r="I2476" s="33" t="n"/>
      <c r="J2476" s="33">
        <f>IF(I2476="", "", I2476*$F2476)</f>
        <v/>
      </c>
      <c r="K2476" s="33" t="n"/>
      <c r="L2476" s="33">
        <f>IF(K2476="", "", K2476*$F2476)</f>
        <v/>
      </c>
      <c r="M2476" s="30">
        <f>IF(OR(H2476="",H2476=0),"",IF(K2476="",IF(J2476="","",J2476/H2476),L2476/H2476))</f>
        <v/>
      </c>
    </row>
    <row r="2477" ht="13.35" customHeight="1" s="162">
      <c r="B2477" s="307" t="n"/>
      <c r="C2477" s="307" t="n"/>
      <c r="E2477" s="307" t="n"/>
      <c r="F2477" s="32" t="n"/>
      <c r="G2477" s="33">
        <f>IF(F2477="", "", H2477/F2477)</f>
        <v/>
      </c>
      <c r="H2477" s="33" t="n"/>
      <c r="I2477" s="33" t="n"/>
      <c r="J2477" s="33">
        <f>IF(I2477="", "", I2477*$F2477)</f>
        <v/>
      </c>
      <c r="K2477" s="33" t="n"/>
      <c r="L2477" s="33">
        <f>IF(K2477="", "", K2477*$F2477)</f>
        <v/>
      </c>
      <c r="M2477" s="30">
        <f>IF(OR(H2477="",H2477=0),"",IF(K2477="",IF(J2477="","",J2477/H2477),L2477/H2477))</f>
        <v/>
      </c>
    </row>
    <row r="2478" ht="13.35" customHeight="1" s="162">
      <c r="B2478" s="307" t="n"/>
      <c r="C2478" s="307" t="n"/>
      <c r="E2478" s="307" t="n"/>
      <c r="F2478" s="32" t="n"/>
      <c r="G2478" s="33">
        <f>IF(F2478="", "", H2478/F2478)</f>
        <v/>
      </c>
      <c r="H2478" s="33" t="n"/>
      <c r="I2478" s="33" t="n"/>
      <c r="J2478" s="33">
        <f>IF(I2478="", "", I2478*$F2478)</f>
        <v/>
      </c>
      <c r="K2478" s="33" t="n"/>
      <c r="L2478" s="33">
        <f>IF(K2478="", "", K2478*$F2478)</f>
        <v/>
      </c>
      <c r="M2478" s="30">
        <f>IF(OR(H2478="",H2478=0),"",IF(K2478="",IF(J2478="","",J2478/H2478),L2478/H2478))</f>
        <v/>
      </c>
    </row>
    <row r="2479" ht="13.35" customHeight="1" s="162">
      <c r="B2479" s="307" t="n"/>
      <c r="C2479" s="307" t="n"/>
      <c r="E2479" s="307" t="n"/>
      <c r="F2479" s="32" t="n"/>
      <c r="G2479" s="33">
        <f>IF(F2479="", "", H2479/F2479)</f>
        <v/>
      </c>
      <c r="H2479" s="33" t="n"/>
      <c r="I2479" s="33" t="n"/>
      <c r="J2479" s="33">
        <f>IF(I2479="", "", I2479*$F2479)</f>
        <v/>
      </c>
      <c r="K2479" s="33" t="n"/>
      <c r="L2479" s="33">
        <f>IF(K2479="", "", K2479*$F2479)</f>
        <v/>
      </c>
      <c r="M2479" s="30">
        <f>IF(OR(H2479="",H2479=0),"",IF(K2479="",IF(J2479="","",J2479/H2479),L2479/H2479))</f>
        <v/>
      </c>
    </row>
    <row r="2480" ht="13.35" customHeight="1" s="162">
      <c r="B2480" s="307" t="n"/>
      <c r="C2480" s="307" t="n"/>
      <c r="E2480" s="307" t="n"/>
      <c r="F2480" s="32" t="n"/>
      <c r="G2480" s="33">
        <f>IF(F2480="", "", H2480/F2480)</f>
        <v/>
      </c>
      <c r="H2480" s="33" t="n"/>
      <c r="I2480" s="33" t="n"/>
      <c r="J2480" s="33">
        <f>IF(I2480="", "", I2480*$F2480)</f>
        <v/>
      </c>
      <c r="K2480" s="33" t="n"/>
      <c r="L2480" s="33">
        <f>IF(K2480="", "", K2480*$F2480)</f>
        <v/>
      </c>
      <c r="M2480" s="30">
        <f>IF(OR(H2480="",H2480=0),"",IF(K2480="",IF(J2480="","",J2480/H2480),L2480/H2480))</f>
        <v/>
      </c>
    </row>
    <row r="2481" ht="13.35" customHeight="1" s="162">
      <c r="B2481" s="307" t="n"/>
      <c r="C2481" s="307" t="n"/>
      <c r="E2481" s="307" t="n"/>
      <c r="F2481" s="32" t="n"/>
      <c r="G2481" s="33">
        <f>IF(F2481="", "", H2481/F2481)</f>
        <v/>
      </c>
      <c r="H2481" s="33" t="n"/>
      <c r="I2481" s="33" t="n"/>
      <c r="J2481" s="33">
        <f>IF(I2481="", "", I2481*$F2481)</f>
        <v/>
      </c>
      <c r="K2481" s="33" t="n"/>
      <c r="L2481" s="33">
        <f>IF(K2481="", "", K2481*$F2481)</f>
        <v/>
      </c>
      <c r="M2481" s="30">
        <f>IF(OR(H2481="",H2481=0),"",IF(K2481="",IF(J2481="","",J2481/H2481),L2481/H2481))</f>
        <v/>
      </c>
    </row>
    <row r="2482" ht="13.35" customHeight="1" s="162">
      <c r="B2482" s="307" t="n"/>
      <c r="C2482" s="307" t="n"/>
      <c r="E2482" s="307" t="n"/>
      <c r="F2482" s="32" t="n"/>
      <c r="G2482" s="33">
        <f>IF(F2482="", "", H2482/F2482)</f>
        <v/>
      </c>
      <c r="H2482" s="33" t="n"/>
      <c r="I2482" s="33" t="n"/>
      <c r="J2482" s="33">
        <f>IF(I2482="", "", I2482*$F2482)</f>
        <v/>
      </c>
      <c r="K2482" s="33" t="n"/>
      <c r="L2482" s="33">
        <f>IF(K2482="", "", K2482*$F2482)</f>
        <v/>
      </c>
      <c r="M2482" s="30">
        <f>IF(OR(H2482="",H2482=0),"",IF(K2482="",IF(J2482="","",J2482/H2482),L2482/H2482))</f>
        <v/>
      </c>
    </row>
    <row r="2483" ht="13.35" customHeight="1" s="162">
      <c r="B2483" s="307" t="n"/>
      <c r="C2483" s="307" t="n"/>
      <c r="E2483" s="307" t="n"/>
      <c r="F2483" s="32" t="n"/>
      <c r="G2483" s="33">
        <f>IF(F2483="", "", H2483/F2483)</f>
        <v/>
      </c>
      <c r="H2483" s="33" t="n"/>
      <c r="I2483" s="33" t="n"/>
      <c r="J2483" s="33">
        <f>IF(I2483="", "", I2483*$F2483)</f>
        <v/>
      </c>
      <c r="K2483" s="33" t="n"/>
      <c r="L2483" s="33">
        <f>IF(K2483="", "", K2483*$F2483)</f>
        <v/>
      </c>
      <c r="M2483" s="30">
        <f>IF(OR(H2483="",H2483=0),"",IF(K2483="",IF(J2483="","",J2483/H2483),L2483/H2483))</f>
        <v/>
      </c>
    </row>
    <row r="2484" ht="13.35" customHeight="1" s="162">
      <c r="B2484" s="307" t="n"/>
      <c r="C2484" s="307" t="n"/>
      <c r="E2484" s="307" t="n"/>
      <c r="F2484" s="32" t="n"/>
      <c r="G2484" s="33">
        <f>IF(F2484="", "", H2484/F2484)</f>
        <v/>
      </c>
      <c r="H2484" s="33" t="n"/>
      <c r="I2484" s="33" t="n"/>
      <c r="J2484" s="33">
        <f>IF(I2484="", "", I2484*$F2484)</f>
        <v/>
      </c>
      <c r="K2484" s="33" t="n"/>
      <c r="L2484" s="33">
        <f>IF(K2484="", "", K2484*$F2484)</f>
        <v/>
      </c>
      <c r="M2484" s="30">
        <f>IF(OR(H2484="",H2484=0),"",IF(K2484="",IF(J2484="","",J2484/H2484),L2484/H2484))</f>
        <v/>
      </c>
    </row>
    <row r="2485" ht="13.35" customHeight="1" s="162">
      <c r="B2485" s="307" t="n"/>
      <c r="C2485" s="307" t="n"/>
      <c r="E2485" s="307" t="n"/>
      <c r="F2485" s="32" t="n"/>
      <c r="G2485" s="33">
        <f>IF(F2485="", "", H2485/F2485)</f>
        <v/>
      </c>
      <c r="H2485" s="33" t="n"/>
      <c r="I2485" s="33" t="n"/>
      <c r="J2485" s="33">
        <f>IF(I2485="", "", I2485*$F2485)</f>
        <v/>
      </c>
      <c r="K2485" s="33" t="n"/>
      <c r="L2485" s="33">
        <f>IF(K2485="", "", K2485*$F2485)</f>
        <v/>
      </c>
      <c r="M2485" s="30">
        <f>IF(OR(H2485="",H2485=0),"",IF(K2485="",IF(J2485="","",J2485/H2485),L2485/H2485))</f>
        <v/>
      </c>
    </row>
    <row r="2486" ht="13.35" customHeight="1" s="162">
      <c r="B2486" s="42" t="n"/>
      <c r="C2486" s="231" t="inlineStr">
        <is>
          <t>Subtotal (this page)</t>
        </is>
      </c>
      <c r="D2486" s="159" t="n"/>
      <c r="E2486" s="42" t="n"/>
      <c r="F2486" s="42" t="n"/>
      <c r="G2486" s="43" t="n"/>
      <c r="H2486" s="43">
        <f>IF(SUM(H2452:H2485)=0,"",SUM(H2452:H2485))</f>
        <v/>
      </c>
      <c r="I2486" s="43" t="n"/>
      <c r="J2486" s="43">
        <f>IF(SUM(J2452:J2485)=0,"",SUM(J2452:J2485))</f>
        <v/>
      </c>
      <c r="K2486" s="43" t="n"/>
      <c r="L2486" s="43">
        <f>IF(SUM(L2452:L2485)=0,"",SUM(L2452:L2485))</f>
        <v/>
      </c>
      <c r="M2486" s="35">
        <f>IF(OR(H2486="",H2486=0),"",IF(L2486="",IF(J2486="","",J2486/H2486),L2486/H2486))</f>
        <v/>
      </c>
    </row>
    <row r="2487" ht="13.35" customHeight="1" s="162">
      <c r="B2487" s="188" t="inlineStr">
        <is>
          <t>Return Air Inlets (cont.)</t>
        </is>
      </c>
      <c r="C2487" s="174" t="n"/>
      <c r="D2487" s="174" t="n"/>
      <c r="E2487" s="174" t="n"/>
      <c r="F2487" s="173" t="n"/>
      <c r="G2487" s="233" t="inlineStr">
        <is>
          <t>Design VEL</t>
        </is>
      </c>
      <c r="H2487" s="194" t="inlineStr">
        <is>
          <t>Design CFM</t>
        </is>
      </c>
      <c r="I2487" s="188" t="inlineStr">
        <is>
          <t>Initial</t>
        </is>
      </c>
      <c r="J2487" s="173" t="n"/>
      <c r="K2487" s="188" t="inlineStr">
        <is>
          <t>Final</t>
        </is>
      </c>
      <c r="L2487" s="173" t="n"/>
      <c r="M2487" s="188" t="inlineStr">
        <is>
          <t>%</t>
        </is>
      </c>
    </row>
    <row r="2488" ht="13.35" customHeight="1" s="162">
      <c r="B2488" s="153" t="inlineStr">
        <is>
          <t>No.</t>
        </is>
      </c>
      <c r="C2488" s="188" t="inlineStr">
        <is>
          <t>Area Served</t>
        </is>
      </c>
      <c r="D2488" s="188" t="inlineStr">
        <is>
          <t>Type</t>
        </is>
      </c>
      <c r="E2488" s="188" t="inlineStr">
        <is>
          <t>Size</t>
        </is>
      </c>
      <c r="F2488" s="188" t="inlineStr">
        <is>
          <t>Ak</t>
        </is>
      </c>
      <c r="G2488" s="440" t="n"/>
      <c r="H2488" s="440" t="n"/>
      <c r="I2488" s="188" t="inlineStr">
        <is>
          <t>VEL</t>
        </is>
      </c>
      <c r="J2488" s="188" t="inlineStr">
        <is>
          <t>CFM</t>
        </is>
      </c>
      <c r="K2488" s="188" t="inlineStr">
        <is>
          <t>VEL</t>
        </is>
      </c>
      <c r="L2488" s="188" t="inlineStr">
        <is>
          <t>CFM</t>
        </is>
      </c>
      <c r="M2488" s="440" t="n"/>
    </row>
    <row r="2489" ht="13.35" customHeight="1" s="162">
      <c r="B2489" s="31" t="n"/>
      <c r="C2489" s="31" t="n"/>
      <c r="E2489" s="31" t="n"/>
      <c r="F2489" s="32" t="n"/>
      <c r="G2489" s="33">
        <f>IF(F2489="", "", H2489/F2489)</f>
        <v/>
      </c>
      <c r="H2489" s="33" t="n"/>
      <c r="I2489" s="33" t="n"/>
      <c r="J2489" s="33">
        <f>IF(I2489="", "", I2489*$F2489)</f>
        <v/>
      </c>
      <c r="K2489" s="33" t="n"/>
      <c r="L2489" s="33">
        <f>IF(K2489="", "", K2489*$F2489)</f>
        <v/>
      </c>
      <c r="M2489" s="30">
        <f>IF(OR(H2489="",H2489=0),"",IF(K2489="",IF(J2489="","",J2489/H2489),L2489/H2489))</f>
        <v/>
      </c>
    </row>
    <row r="2490" ht="13.35" customHeight="1" s="162">
      <c r="B2490" s="31" t="n"/>
      <c r="C2490" s="31" t="n"/>
      <c r="E2490" s="31" t="n"/>
      <c r="F2490" s="32" t="n"/>
      <c r="G2490" s="33">
        <f>IF(F2490="", "", H2490/F2490)</f>
        <v/>
      </c>
      <c r="H2490" s="33" t="n"/>
      <c r="I2490" s="33" t="n"/>
      <c r="J2490" s="33">
        <f>IF(I2490="", "", I2490*$F2490)</f>
        <v/>
      </c>
      <c r="K2490" s="33" t="n"/>
      <c r="L2490" s="33">
        <f>IF(K2490="", "", K2490*$F2490)</f>
        <v/>
      </c>
      <c r="M2490" s="30">
        <f>IF(OR(H2490="",H2490=0),"",IF(K2490="",IF(J2490="","",J2490/H2490),L2490/H2490))</f>
        <v/>
      </c>
    </row>
    <row r="2491" ht="13.35" customHeight="1" s="162">
      <c r="B2491" s="31" t="n"/>
      <c r="C2491" s="31" t="n"/>
      <c r="E2491" s="31" t="n"/>
      <c r="F2491" s="32" t="n"/>
      <c r="G2491" s="33">
        <f>IF(F2491="", "", H2491/F2491)</f>
        <v/>
      </c>
      <c r="H2491" s="33" t="n"/>
      <c r="I2491" s="33" t="n"/>
      <c r="J2491" s="33">
        <f>IF(I2491="", "", I2491*$F2491)</f>
        <v/>
      </c>
      <c r="K2491" s="33" t="n"/>
      <c r="L2491" s="33">
        <f>IF(K2491="", "", K2491*$F2491)</f>
        <v/>
      </c>
      <c r="M2491" s="30">
        <f>IF(OR(H2491="",H2491=0),"",IF(K2491="",IF(J2491="","",J2491/H2491),L2491/H2491))</f>
        <v/>
      </c>
    </row>
    <row r="2492" ht="13.35" customHeight="1" s="162">
      <c r="B2492" s="31" t="n"/>
      <c r="C2492" s="31" t="n"/>
      <c r="E2492" s="31" t="n"/>
      <c r="F2492" s="32" t="n"/>
      <c r="G2492" s="33">
        <f>IF(F2492="", "", H2492/F2492)</f>
        <v/>
      </c>
      <c r="H2492" s="33" t="n"/>
      <c r="I2492" s="33" t="n"/>
      <c r="J2492" s="33">
        <f>IF(I2492="", "", I2492*$F2492)</f>
        <v/>
      </c>
      <c r="K2492" s="33" t="n"/>
      <c r="L2492" s="33">
        <f>IF(K2492="", "", K2492*$F2492)</f>
        <v/>
      </c>
      <c r="M2492" s="30">
        <f>IF(OR(H2492="",H2492=0),"",IF(K2492="",IF(J2492="","",J2492/H2492),L2492/H2492))</f>
        <v/>
      </c>
    </row>
    <row r="2493" ht="13.35" customHeight="1" s="162">
      <c r="B2493" s="42" t="n"/>
      <c r="C2493" s="231" t="inlineStr">
        <is>
          <t>Subtotal (this page)</t>
        </is>
      </c>
      <c r="D2493" s="159" t="n"/>
      <c r="E2493" s="42" t="n"/>
      <c r="F2493" s="42" t="n"/>
      <c r="G2493" s="43" t="n"/>
      <c r="H2493" s="43">
        <f>IF(SUM(H2489:H2492)=0,"",SUM(H2489:H2492))</f>
        <v/>
      </c>
      <c r="I2493" s="42" t="n"/>
      <c r="J2493" s="43">
        <f>IF(SUM(J2489:J2492)=0,"",SUM(J2489:J2492))</f>
        <v/>
      </c>
      <c r="K2493" s="42" t="n"/>
      <c r="L2493" s="43">
        <f>IF(SUM(L2489:L2492)=0,"",SUM(L2489:L2492))</f>
        <v/>
      </c>
      <c r="M2493" s="35">
        <f>IF(OR(H2493="",H2493=0),"",IF(L2493="",IF(J2493="","",J2493/H2493),L2493/H2493))</f>
        <v/>
      </c>
    </row>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Entry}'!B31="","",'{Equipment Data Entry}'!B31)</f>
        <v/>
      </c>
      <c r="E2500" s="418" t="n"/>
      <c r="F2500" s="403" t="n"/>
      <c r="G2500" s="200" t="inlineStr">
        <is>
          <t>Service</t>
        </is>
      </c>
      <c r="H2500" s="403" t="n"/>
      <c r="I2500" s="210">
        <f>IF('{Equipment Data Entry}'!C31="","",'{Equipment Data Entry}'!C31)</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25" t="inlineStr">
        <is>
          <t>Drive Type:</t>
        </is>
      </c>
      <c r="D2502" s="426" t="n"/>
      <c r="E2502" s="425" t="inlineStr">
        <is>
          <t>Rotation – Design:</t>
        </is>
      </c>
      <c r="G2502" s="426" t="n"/>
      <c r="I2502" s="425" t="inlineStr">
        <is>
          <t>Actual:</t>
        </is>
      </c>
      <c r="J2502" s="426" t="n"/>
      <c r="K2502" s="425" t="inlineStr">
        <is>
          <t>Shv Bore M/F:</t>
        </is>
      </c>
      <c r="M2502" s="426" t="n"/>
    </row>
    <row r="2503" ht="13.35" customHeight="1" s="162">
      <c r="B2503" s="200" t="inlineStr">
        <is>
          <t>Unit Data</t>
        </is>
      </c>
      <c r="C2503" s="400" t="n"/>
      <c r="D2503" s="400" t="n"/>
      <c r="E2503" s="400" t="n"/>
      <c r="F2503" s="400" t="n"/>
      <c r="G2503" s="401" t="n"/>
      <c r="I2503" s="200" t="inlineStr">
        <is>
          <t>Design and Performance Data</t>
        </is>
      </c>
      <c r="J2503" s="400" t="n"/>
      <c r="K2503" s="400" t="n"/>
      <c r="L2503" s="401" t="n"/>
      <c r="M2503" s="283" t="n"/>
    </row>
    <row r="2504" ht="13.35" customHeight="1" s="162">
      <c r="B2504" s="199" t="inlineStr">
        <is>
          <t>Manufacturer</t>
        </is>
      </c>
      <c r="C2504" s="401" t="n"/>
      <c r="D2504" s="204">
        <f>IF('{Equipment Data Entry}'!E31="","",'{Equipment Data Entry}'!E31)</f>
        <v/>
      </c>
      <c r="E2504" s="400" t="n"/>
      <c r="F2504" s="400" t="n"/>
      <c r="G2504" s="401" t="n"/>
      <c r="I2504" s="199" t="inlineStr">
        <is>
          <t>Design Criteria</t>
        </is>
      </c>
      <c r="J2504" s="401" t="n"/>
      <c r="K2504" s="199" t="inlineStr">
        <is>
          <t>Design</t>
        </is>
      </c>
      <c r="L2504" s="199" t="inlineStr">
        <is>
          <t>Actual</t>
        </is>
      </c>
    </row>
    <row r="2505" ht="13.35" customHeight="1" s="162">
      <c r="B2505" s="199" t="inlineStr">
        <is>
          <t>Model Number</t>
        </is>
      </c>
      <c r="C2505" s="401" t="n"/>
      <c r="D2505" s="204">
        <f>IF('{Equipment Data Entry}'!F31="","",'{Equipment Data Entry}'!F31)</f>
        <v/>
      </c>
      <c r="E2505" s="400" t="n"/>
      <c r="F2505" s="400" t="n"/>
      <c r="G2505" s="401" t="n"/>
      <c r="I2505" s="199" t="inlineStr">
        <is>
          <t>Total Airflow</t>
        </is>
      </c>
      <c r="J2505" s="401" t="n"/>
      <c r="K2505" s="24">
        <f>H2539</f>
        <v/>
      </c>
      <c r="L2505" s="24">
        <f>L2539</f>
        <v/>
      </c>
      <c r="M2505" s="22">
        <f>IF(OR(L2505="",K2505="",K2505=0),"",L2505/K2505)</f>
        <v/>
      </c>
    </row>
    <row r="2506" ht="13.35" customHeight="1" s="162">
      <c r="B2506" s="199" t="inlineStr">
        <is>
          <t>Serial Number</t>
        </is>
      </c>
      <c r="C2506" s="401" t="n"/>
      <c r="D2506" s="204" t="n"/>
      <c r="E2506" s="400" t="n"/>
      <c r="F2506" s="400" t="n"/>
      <c r="G2506" s="401" t="n"/>
      <c r="I2506" s="199" t="inlineStr">
        <is>
          <t>Outside Airflow</t>
        </is>
      </c>
      <c r="J2506" s="401" t="n"/>
      <c r="K2506" s="24">
        <f>IF(N(H2547)=0,"",H2547)</f>
        <v/>
      </c>
      <c r="L2506" s="24">
        <f>L2547</f>
        <v/>
      </c>
      <c r="M2506" s="22">
        <f>IF(OR(L2506="",K2506="",K2506=0),"",L2506/K2506)</f>
        <v/>
      </c>
    </row>
    <row r="2507" ht="13.35" customHeight="1" s="162">
      <c r="B2507" s="199" t="inlineStr">
        <is>
          <t>Area Served</t>
        </is>
      </c>
      <c r="C2507" s="401" t="n"/>
      <c r="D2507" s="204">
        <f>I2500</f>
        <v/>
      </c>
      <c r="E2507" s="400" t="n"/>
      <c r="F2507" s="400" t="n"/>
      <c r="G2507" s="401" t="n"/>
      <c r="I2507" s="199" t="inlineStr">
        <is>
          <t>Return Airflow</t>
        </is>
      </c>
      <c r="J2507" s="401" t="n"/>
      <c r="K2507" s="24">
        <f>IF(K2505="","",K2505-N(K2506))</f>
        <v/>
      </c>
      <c r="L2507" s="24">
        <f>IF(L2505="","",L2505-N(L2506))</f>
        <v/>
      </c>
    </row>
    <row r="2508" ht="13.35" customHeight="1" s="162">
      <c r="B2508" s="199" t="inlineStr">
        <is>
          <t>Location</t>
        </is>
      </c>
      <c r="C2508" s="401" t="n"/>
      <c r="D2508" s="204">
        <f>IF('{Equipment Data Entry}'!D31="","",'{Equipment Data Entry}'!D31)</f>
        <v/>
      </c>
      <c r="E2508" s="400" t="n"/>
      <c r="F2508" s="400" t="n"/>
      <c r="G2508" s="401" t="n"/>
      <c r="I2508" s="199" t="inlineStr">
        <is>
          <t>Unit ESP</t>
        </is>
      </c>
      <c r="J2508" s="401" t="n"/>
      <c r="K2508" s="71">
        <f>IF('{Equipment Data Entry}'!H31="","",'{Equipment Data Entry}'!H31)</f>
        <v/>
      </c>
      <c r="L2508" s="29">
        <f>F2521</f>
        <v/>
      </c>
    </row>
    <row r="2509" ht="13.35" customHeight="1" s="162">
      <c r="I2509" s="199" t="inlineStr">
        <is>
          <t>Fan RPMs</t>
        </is>
      </c>
      <c r="J2509" s="401" t="n"/>
      <c r="K2509" s="24">
        <f>IF('{Equipment Data Entry}'!I31="","",'{Equipment Data Entry}'!I31)</f>
        <v/>
      </c>
      <c r="L2509" s="24">
        <f>IF(L2518="","",L2518)</f>
        <v/>
      </c>
    </row>
    <row r="2510" ht="13.35" customHeight="1" s="162">
      <c r="B2510" s="200" t="inlineStr">
        <is>
          <t>Motor Data</t>
        </is>
      </c>
      <c r="C2510" s="400" t="n"/>
      <c r="D2510" s="400" t="n"/>
      <c r="E2510" s="400" t="n"/>
      <c r="F2510" s="400" t="n"/>
      <c r="G2510" s="401" t="n"/>
      <c r="I2510" s="199" t="inlineStr">
        <is>
          <t>Filter Type/Size/Qty</t>
        </is>
      </c>
      <c r="J2510" s="400" t="n"/>
      <c r="K2510" s="401" t="n"/>
      <c r="L2510" s="24" t="n"/>
      <c r="M2510" s="401" t="n"/>
    </row>
    <row r="2511" ht="13.35" customHeight="1" s="162">
      <c r="B2511" s="199" t="inlineStr">
        <is>
          <t>Manufacturer</t>
        </is>
      </c>
      <c r="C2511" s="401" t="n"/>
      <c r="D2511" s="203" t="n"/>
      <c r="E2511" s="400" t="n"/>
      <c r="F2511" s="400" t="n"/>
      <c r="G2511" s="401" t="n"/>
      <c r="I2511" s="200" t="inlineStr">
        <is>
          <t>Drive Data</t>
        </is>
      </c>
      <c r="J2511" s="400" t="n"/>
      <c r="K2511" s="400" t="n"/>
      <c r="L2511" s="401" t="n"/>
    </row>
    <row r="2512" ht="13.35" customHeight="1" s="162">
      <c r="B2512" s="199" t="inlineStr">
        <is>
          <t>Horsepower</t>
        </is>
      </c>
      <c r="C2512" s="401" t="n"/>
      <c r="D2512" s="28">
        <f>IF('{Equipment Data Entry}'!G31="","",'{Equipment Data Entry}'!G31)</f>
        <v/>
      </c>
      <c r="E2512" s="21" t="inlineStr">
        <is>
          <t>RPM</t>
        </is>
      </c>
      <c r="F2512" s="24" t="n"/>
      <c r="G2512" s="199" t="inlineStr">
        <is>
          <t>SF</t>
        </is>
      </c>
      <c r="I2512" s="199" t="inlineStr">
        <is>
          <t>Motor Shv OD/Bore/PD</t>
        </is>
      </c>
      <c r="J2512" s="400" t="n"/>
      <c r="K2512" s="401" t="n"/>
      <c r="L2512">
        <f>IF('{Equipment Data Entry}'!J31="","",'{Equipment Data Entry}'!J31)</f>
        <v/>
      </c>
    </row>
    <row r="2513" ht="13.35" customHeight="1" s="162">
      <c r="B2513" s="198">
        <f>IF('{Equipment Data Entry}'!N31="","",'{Equipment Data Entry}'!N31)</f>
        <v/>
      </c>
      <c r="C2513" s="198">
        <f>IF('{Equipment Data Entry}'!O31="","",'{Equipment Data Entry}'!O31)</f>
        <v/>
      </c>
      <c r="D2513" s="21" t="inlineStr">
        <is>
          <t>FLA</t>
        </is>
      </c>
      <c r="E2513" s="25" t="n"/>
      <c r="F2513" s="21" t="inlineStr">
        <is>
          <t>Frame</t>
        </is>
      </c>
      <c r="G2513" s="208" t="n"/>
      <c r="I2513" s="199" t="inlineStr">
        <is>
          <t>Fan Sheave OD/Bore</t>
        </is>
      </c>
      <c r="J2513" s="400" t="n"/>
      <c r="K2513" s="401" t="n"/>
      <c r="L2513">
        <f>IF('{Equipment Data Entry}'!K31="","",'{Equipment Data Entry}'!K31)</f>
        <v/>
      </c>
    </row>
    <row r="2514" ht="13.35" customHeight="1" s="162">
      <c r="B2514" s="199" t="inlineStr">
        <is>
          <t>Corrected FLA</t>
        </is>
      </c>
      <c r="C2514" s="401" t="n"/>
      <c r="D2514" s="27">
        <f>IF(OR(E2515="",E2513="",B2513=""),"",B2513/AVERAGE(E2515:G2515)*E2513)</f>
        <v/>
      </c>
      <c r="E2514" s="199" t="inlineStr">
        <is>
          <t>Estimated BHP</t>
        </is>
      </c>
      <c r="F2514" s="401" t="n"/>
      <c r="G2514" s="27">
        <f>IF(OR(COUNT(E2515:G2515)=0,COUNT(E2516:G2516)=0),"",IF(C2513="1-phase", ((0.8*0.9*E2515*E2516)/746), AVERAGE(E2515,F2515,G2515)*AVERAGE(E2516,F2516,G2516)*0.8*0.9*1.732/746))</f>
        <v/>
      </c>
      <c r="I2514" s="199" t="inlineStr">
        <is>
          <t>Belt(s)</t>
        </is>
      </c>
      <c r="J2514" s="208">
        <f>IF('{Equipment Data Entry}'!L31="","",'{Equipment Data Entry}'!L31)</f>
        <v/>
      </c>
      <c r="K2514" s="199" t="inlineStr">
        <is>
          <t>C to C</t>
        </is>
      </c>
      <c r="L2514" s="64">
        <f>IF('{Equipment Data Entry}'!M31="","",'{Equipment Data Entry}'!M31)</f>
        <v/>
      </c>
    </row>
    <row r="2515" ht="13.35" customHeight="1" s="162">
      <c r="B2515" s="199" t="inlineStr">
        <is>
          <t>Measured Voltage</t>
        </is>
      </c>
      <c r="C2515" s="400" t="n"/>
      <c r="D2515" s="401" t="n"/>
      <c r="E2515" s="24" t="n"/>
      <c r="F2515" s="24" t="n"/>
      <c r="G2515" s="24" t="n"/>
      <c r="I2515" s="199" t="inlineStr">
        <is>
          <t>Final Settings</t>
        </is>
      </c>
      <c r="J2515" s="400" t="n"/>
      <c r="K2515" s="401" t="n"/>
      <c r="L2515" s="24" t="n"/>
      <c r="M2515" s="401" t="n"/>
    </row>
    <row r="2516" ht="13.35" customHeight="1" s="162">
      <c r="B2516" s="199" t="inlineStr">
        <is>
          <t>Measured Amperage</t>
        </is>
      </c>
      <c r="C2516" s="400" t="n"/>
      <c r="D2516" s="401" t="n"/>
      <c r="E2516" s="25" t="n"/>
      <c r="F2516" s="25" t="n"/>
      <c r="G2516" s="25" t="n"/>
      <c r="I2516" s="205" t="inlineStr">
        <is>
          <t>RPM Data</t>
        </is>
      </c>
      <c r="J2516" s="401" t="n"/>
      <c r="K2516" s="205" t="inlineStr">
        <is>
          <t>Initial</t>
        </is>
      </c>
      <c r="L2516" s="205" t="inlineStr">
        <is>
          <t>Final</t>
        </is>
      </c>
    </row>
    <row r="2517" ht="13.35" customHeight="1" s="162">
      <c r="I2517" s="199" t="inlineStr">
        <is>
          <t>Motor RPM</t>
        </is>
      </c>
      <c r="J2517" s="401" t="n"/>
      <c r="K2517" s="24" t="n"/>
      <c r="L2517" s="24" t="n"/>
    </row>
    <row r="2518" ht="13.35" customHeight="1" s="162">
      <c r="B2518" s="200" t="inlineStr">
        <is>
          <t xml:space="preserve">Static Pressures Profile </t>
        </is>
      </c>
      <c r="C2518" s="400" t="n"/>
      <c r="D2518" s="400" t="n"/>
      <c r="E2518" s="400" t="n"/>
      <c r="F2518" s="400" t="n"/>
      <c r="G2518" s="401" t="n"/>
      <c r="I2518" s="199" t="inlineStr">
        <is>
          <t>Fan RPM</t>
        </is>
      </c>
      <c r="J2518" s="401" t="n"/>
      <c r="K2518" s="24" t="n"/>
      <c r="L2518" s="24" t="n"/>
    </row>
    <row r="2519" ht="13.35" customHeight="1" s="162">
      <c r="B2519" s="432" t="n"/>
      <c r="C2519" s="401" t="n"/>
      <c r="D2519" s="205" t="inlineStr">
        <is>
          <t>Flt/Coil</t>
        </is>
      </c>
      <c r="E2519" s="205" t="inlineStr">
        <is>
          <t>Fan</t>
        </is>
      </c>
      <c r="F2519" s="432" t="n"/>
      <c r="G2519" s="401" t="n"/>
      <c r="I2519" s="199" t="inlineStr">
        <is>
          <t>VSD Frequency</t>
        </is>
      </c>
      <c r="J2519" s="401" t="n"/>
      <c r="K2519" s="66" t="n"/>
      <c r="L2519" s="66" t="n"/>
    </row>
    <row r="2520" ht="13.35" customHeight="1" s="162">
      <c r="B2520" s="198" t="inlineStr">
        <is>
          <t>Entering</t>
        </is>
      </c>
      <c r="C2520" s="401" t="n"/>
      <c r="D2520" s="19" t="n"/>
      <c r="E2520" s="19" t="n"/>
      <c r="F2520" s="19">
        <f>IF(E2520="","",E2521-N(E2520))</f>
        <v/>
      </c>
      <c r="G2520" s="186" t="inlineStr">
        <is>
          <t>TSP</t>
        </is>
      </c>
      <c r="H2520" s="23" t="n"/>
      <c r="I2520" s="199" t="inlineStr">
        <is>
          <t>OA Damper Position</t>
        </is>
      </c>
      <c r="J2520" s="400" t="n"/>
      <c r="K2520" s="401" t="n"/>
      <c r="L2520" s="56" t="n"/>
    </row>
    <row r="2521" ht="13.35" customHeight="1" s="162">
      <c r="B2521" s="198" t="inlineStr">
        <is>
          <t>Exiting</t>
        </is>
      </c>
      <c r="C2521" s="401" t="n"/>
      <c r="D2521" s="55">
        <f>IF(E2520="", "", E2520)</f>
        <v/>
      </c>
      <c r="E2521" s="19" t="n"/>
      <c r="F2521" s="19">
        <f>IF(E2521="","",E2521-N(D2520))</f>
        <v/>
      </c>
      <c r="G2521" s="186" t="inlineStr">
        <is>
          <t>ESP</t>
        </is>
      </c>
      <c r="H2521" s="23" t="n"/>
    </row>
    <row r="2522" ht="13.35" customHeight="1" s="162">
      <c r="B2522" s="437" t="inlineStr">
        <is>
          <t>Instrument:</t>
        </is>
      </c>
      <c r="C2522" s="13" t="n"/>
      <c r="D2522" s="490" t="n"/>
      <c r="E2522" s="491" t="n"/>
      <c r="F2522" s="491" t="n"/>
      <c r="G2522" s="437" t="inlineStr">
        <is>
          <t>Ak basis / notes:</t>
        </is>
      </c>
      <c r="H2522" s="13" t="n"/>
      <c r="I2522" s="492" t="n"/>
      <c r="J2522" s="491" t="n"/>
      <c r="K2522" s="491" t="n"/>
      <c r="L2522" s="491" t="n"/>
      <c r="M2522" s="491" t="n"/>
    </row>
    <row r="2523" ht="13.35" customHeight="1" s="162">
      <c r="B2523" s="188" t="inlineStr">
        <is>
          <t>Supply Air Diffuser / Outlet Airflow</t>
        </is>
      </c>
      <c r="C2523" s="174" t="n"/>
      <c r="D2523" s="174" t="n"/>
      <c r="E2523" s="174" t="n"/>
      <c r="F2523" s="173" t="n"/>
      <c r="G2523" s="233" t="inlineStr">
        <is>
          <t>Design VEL</t>
        </is>
      </c>
      <c r="H2523" s="194" t="inlineStr">
        <is>
          <t>Design CFM</t>
        </is>
      </c>
      <c r="I2523" s="188" t="inlineStr">
        <is>
          <t>Initial</t>
        </is>
      </c>
      <c r="J2523" s="173" t="n"/>
      <c r="K2523" s="188" t="inlineStr">
        <is>
          <t>Final</t>
        </is>
      </c>
      <c r="L2523" s="173" t="n"/>
      <c r="M2523" s="188" t="inlineStr">
        <is>
          <t>%</t>
        </is>
      </c>
    </row>
    <row r="2524" ht="13.35" customHeight="1" s="162">
      <c r="B2524" s="153" t="inlineStr">
        <is>
          <t>No.</t>
        </is>
      </c>
      <c r="C2524" s="188" t="inlineStr">
        <is>
          <t>Area Served</t>
        </is>
      </c>
      <c r="D2524" s="188" t="inlineStr">
        <is>
          <t>Type</t>
        </is>
      </c>
      <c r="E2524" s="188" t="inlineStr">
        <is>
          <t>Size</t>
        </is>
      </c>
      <c r="F2524" s="188" t="inlineStr">
        <is>
          <t>Ak</t>
        </is>
      </c>
      <c r="G2524" s="440" t="n"/>
      <c r="H2524" s="440" t="n"/>
      <c r="I2524" s="188" t="inlineStr">
        <is>
          <t>VEL</t>
        </is>
      </c>
      <c r="J2524" s="188" t="inlineStr">
        <is>
          <t>CFM</t>
        </is>
      </c>
      <c r="K2524" s="188" t="inlineStr">
        <is>
          <t>VEL</t>
        </is>
      </c>
      <c r="L2524" s="188" t="inlineStr">
        <is>
          <t>CFM</t>
        </is>
      </c>
      <c r="M2524" s="440" t="n"/>
    </row>
    <row r="2525" ht="13.35" customHeight="1" s="162">
      <c r="B2525" s="307" t="n"/>
      <c r="C2525" s="307" t="n"/>
      <c r="E2525" s="307" t="n"/>
      <c r="F2525" s="32" t="n"/>
      <c r="G2525" s="33">
        <f>IF(F2525="", "", H2525/F2525)</f>
        <v/>
      </c>
      <c r="H2525" s="33" t="n"/>
      <c r="I2525" s="33" t="n"/>
      <c r="J2525" s="33">
        <f>IF(I2525="", "", I2525*$F2525)</f>
        <v/>
      </c>
      <c r="K2525" s="33" t="n"/>
      <c r="L2525" s="33">
        <f>IF(K2525="", "", K2525*$F2525)</f>
        <v/>
      </c>
      <c r="M2525" s="30">
        <f>IF(OR(H2525="",H2525=0),"",IF(K2525="",IF(J2525="","",J2525/H2525),L2525/H2525))</f>
        <v/>
      </c>
    </row>
    <row r="2526" ht="13.35" customHeight="1" s="162">
      <c r="B2526" s="307" t="n"/>
      <c r="C2526" s="307" t="n"/>
      <c r="E2526" s="307" t="n"/>
      <c r="F2526" s="32" t="n"/>
      <c r="G2526" s="33">
        <f>IF(F2526="", "", H2526/F2526)</f>
        <v/>
      </c>
      <c r="H2526" s="33" t="n"/>
      <c r="I2526" s="33" t="n"/>
      <c r="J2526" s="33">
        <f>IF(I2526="", "", I2526*$F2526)</f>
        <v/>
      </c>
      <c r="K2526" s="33" t="n"/>
      <c r="L2526" s="33">
        <f>IF(K2526="", "", K2526*$F2526)</f>
        <v/>
      </c>
      <c r="M2526" s="30">
        <f>IF(OR(H2526="",H2526=0),"",IF(K2526="",IF(J2526="","",J2526/H2526),L2526/H2526))</f>
        <v/>
      </c>
    </row>
    <row r="2527" ht="13.35" customHeight="1" s="162">
      <c r="B2527" s="307" t="n"/>
      <c r="C2527" s="307" t="n"/>
      <c r="E2527" s="307" t="n"/>
      <c r="F2527" s="32" t="n"/>
      <c r="G2527" s="33">
        <f>IF(F2527="", "", H2527/F2527)</f>
        <v/>
      </c>
      <c r="H2527" s="33" t="n"/>
      <c r="I2527" s="33" t="n"/>
      <c r="J2527" s="33">
        <f>IF(I2527="", "", I2527*$F2527)</f>
        <v/>
      </c>
      <c r="K2527" s="33" t="n"/>
      <c r="L2527" s="33">
        <f>IF(K2527="", "", K2527*$F2527)</f>
        <v/>
      </c>
      <c r="M2527" s="30">
        <f>IF(OR(H2527="",H2527=0),"",IF(K2527="",IF(J2527="","",J2527/H2527),L2527/H2527))</f>
        <v/>
      </c>
    </row>
    <row r="2528" ht="13.35" customHeight="1" s="162">
      <c r="B2528" s="307" t="n"/>
      <c r="C2528" s="307" t="n"/>
      <c r="E2528" s="307" t="n"/>
      <c r="F2528" s="32" t="n"/>
      <c r="G2528" s="33">
        <f>IF(F2528="", "", H2528/F2528)</f>
        <v/>
      </c>
      <c r="H2528" s="33" t="n"/>
      <c r="I2528" s="33" t="n"/>
      <c r="J2528" s="33">
        <f>IF(I2528="", "", I2528*$F2528)</f>
        <v/>
      </c>
      <c r="K2528" s="33" t="n"/>
      <c r="L2528" s="33">
        <f>IF(K2528="", "", K2528*$F2528)</f>
        <v/>
      </c>
      <c r="M2528" s="30">
        <f>IF(OR(H2528="",H2528=0),"",IF(K2528="",IF(J2528="","",J2528/H2528),L2528/H2528))</f>
        <v/>
      </c>
    </row>
    <row r="2529" ht="13.35" customHeight="1" s="162">
      <c r="B2529" s="307" t="n"/>
      <c r="C2529" s="307" t="n"/>
      <c r="E2529" s="307" t="n"/>
      <c r="F2529" s="32" t="n"/>
      <c r="G2529" s="33">
        <f>IF(F2529="", "", H2529/F2529)</f>
        <v/>
      </c>
      <c r="H2529" s="33" t="n"/>
      <c r="I2529" s="33" t="n"/>
      <c r="J2529" s="33">
        <f>IF(I2529="", "", I2529*$F2529)</f>
        <v/>
      </c>
      <c r="K2529" s="33" t="n"/>
      <c r="L2529" s="33">
        <f>IF(K2529="", "", K2529*$F2529)</f>
        <v/>
      </c>
      <c r="M2529" s="30">
        <f>IF(OR(H2529="",H2529=0),"",IF(K2529="",IF(J2529="","",J2529/H2529),L2529/H2529))</f>
        <v/>
      </c>
    </row>
    <row r="2530" ht="13.35" customHeight="1" s="162">
      <c r="B2530" s="307" t="n"/>
      <c r="C2530" s="307" t="n"/>
      <c r="E2530" s="307" t="n"/>
      <c r="F2530" s="32" t="n"/>
      <c r="G2530" s="33">
        <f>IF(F2530="", "", H2530/F2530)</f>
        <v/>
      </c>
      <c r="H2530" s="33" t="n"/>
      <c r="I2530" s="33" t="n"/>
      <c r="J2530" s="33">
        <f>IF(I2530="", "", I2530*$F2530)</f>
        <v/>
      </c>
      <c r="K2530" s="33" t="n"/>
      <c r="L2530" s="33">
        <f>IF(K2530="", "", K2530*$F2530)</f>
        <v/>
      </c>
      <c r="M2530" s="30">
        <f>IF(OR(H2530="",H2530=0),"",IF(K2530="",IF(J2530="","",J2530/H2530),L2530/H2530))</f>
        <v/>
      </c>
    </row>
    <row r="2531" ht="13.35" customHeight="1" s="162">
      <c r="B2531" s="307" t="n"/>
      <c r="C2531" s="307" t="n"/>
      <c r="E2531" s="307" t="n"/>
      <c r="F2531" s="32" t="n"/>
      <c r="G2531" s="33">
        <f>IF(F2531="", "", H2531/F2531)</f>
        <v/>
      </c>
      <c r="H2531" s="33" t="n"/>
      <c r="I2531" s="33" t="n"/>
      <c r="J2531" s="33">
        <f>IF(I2531="", "", I2531*$F2531)</f>
        <v/>
      </c>
      <c r="K2531" s="33" t="n"/>
      <c r="L2531" s="33">
        <f>IF(K2531="", "", K2531*$F2531)</f>
        <v/>
      </c>
      <c r="M2531" s="30">
        <f>IF(OR(H2531="",H2531=0),"",IF(K2531="",IF(J2531="","",J2531/H2531),L2531/H2531))</f>
        <v/>
      </c>
    </row>
    <row r="2532" ht="13.35" customHeight="1" s="162">
      <c r="B2532" s="307" t="n"/>
      <c r="C2532" s="307" t="n"/>
      <c r="E2532" s="307" t="n"/>
      <c r="F2532" s="32" t="n"/>
      <c r="G2532" s="33">
        <f>IF(F2532="", "", H2532/F2532)</f>
        <v/>
      </c>
      <c r="H2532" s="33" t="n"/>
      <c r="I2532" s="33" t="n"/>
      <c r="J2532" s="33">
        <f>IF(I2532="", "", I2532*$F2532)</f>
        <v/>
      </c>
      <c r="K2532" s="33" t="n"/>
      <c r="L2532" s="33">
        <f>IF(K2532="", "", K2532*$F2532)</f>
        <v/>
      </c>
      <c r="M2532" s="30">
        <f>IF(OR(H2532="",H2532=0),"",IF(K2532="",IF(J2532="","",J2532/H2532),L2532/H2532))</f>
        <v/>
      </c>
    </row>
    <row r="2533" ht="13.35" customHeight="1" s="162">
      <c r="B2533" s="307" t="n"/>
      <c r="C2533" s="307" t="n"/>
      <c r="E2533" s="307" t="n"/>
      <c r="F2533" s="32" t="n"/>
      <c r="G2533" s="33">
        <f>IF(F2533="", "", H2533/F2533)</f>
        <v/>
      </c>
      <c r="H2533" s="33" t="n"/>
      <c r="I2533" s="33" t="n"/>
      <c r="J2533" s="33">
        <f>IF(I2533="", "", I2533*$F2533)</f>
        <v/>
      </c>
      <c r="K2533" s="33" t="n"/>
      <c r="L2533" s="33">
        <f>IF(K2533="", "", K2533*$F2533)</f>
        <v/>
      </c>
      <c r="M2533" s="30">
        <f>IF(OR(H2533="",H2533=0),"",IF(K2533="",IF(J2533="","",J2533/H2533),L2533/H2533))</f>
        <v/>
      </c>
    </row>
    <row r="2534" ht="13.35" customHeight="1" s="162">
      <c r="B2534" s="307" t="n"/>
      <c r="C2534" s="307" t="n"/>
      <c r="E2534" s="307" t="n"/>
      <c r="F2534" s="32" t="n"/>
      <c r="G2534" s="33">
        <f>IF(F2534="", "", H2534/F2534)</f>
        <v/>
      </c>
      <c r="H2534" s="33" t="n"/>
      <c r="I2534" s="33" t="n"/>
      <c r="J2534" s="33">
        <f>IF(I2534="", "", I2534*$F2534)</f>
        <v/>
      </c>
      <c r="K2534" s="33" t="n"/>
      <c r="L2534" s="33">
        <f>IF(K2534="", "", K2534*$F2534)</f>
        <v/>
      </c>
      <c r="M2534" s="30">
        <f>IF(OR(H2534="",H2534=0),"",IF(K2534="",IF(J2534="","",J2534/H2534),L2534/H2534))</f>
        <v/>
      </c>
    </row>
    <row r="2535" ht="13.35" customHeight="1" s="162">
      <c r="B2535" s="307" t="n"/>
      <c r="C2535" s="307" t="n"/>
      <c r="E2535" s="307" t="n"/>
      <c r="F2535" s="32" t="n"/>
      <c r="G2535" s="33">
        <f>IF(F2535="", "", H2535/F2535)</f>
        <v/>
      </c>
      <c r="H2535" s="33" t="n"/>
      <c r="I2535" s="33" t="n"/>
      <c r="J2535" s="33">
        <f>IF(I2535="", "", I2535*$F2535)</f>
        <v/>
      </c>
      <c r="K2535" s="33" t="n"/>
      <c r="L2535" s="33">
        <f>IF(K2535="", "", K2535*$F2535)</f>
        <v/>
      </c>
      <c r="M2535" s="30">
        <f>IF(OR(H2535="",H2535=0),"",IF(K2535="",IF(J2535="","",J2535/H2535),L2535/H2535))</f>
        <v/>
      </c>
    </row>
    <row r="2536" ht="13.35" customHeight="1" s="162">
      <c r="B2536" s="307" t="n"/>
      <c r="C2536" s="307" t="n"/>
      <c r="E2536" s="307" t="n"/>
      <c r="F2536" s="32" t="n"/>
      <c r="G2536" s="33">
        <f>IF(F2536="", "", H2536/F2536)</f>
        <v/>
      </c>
      <c r="H2536" s="33" t="n"/>
      <c r="I2536" s="33" t="n"/>
      <c r="J2536" s="33">
        <f>IF(I2536="", "", I2536*$F2536)</f>
        <v/>
      </c>
      <c r="K2536" s="33" t="n"/>
      <c r="L2536" s="33">
        <f>IF(K2536="", "", K2536*$F2536)</f>
        <v/>
      </c>
      <c r="M2536" s="30">
        <f>IF(OR(H2536="",H2536=0),"",IF(K2536="",IF(J2536="","",J2536/H2536),L2536/H2536))</f>
        <v/>
      </c>
    </row>
    <row r="2537" ht="13.35" customHeight="1" s="162">
      <c r="B2537" s="307" t="n"/>
      <c r="C2537" s="307" t="n"/>
      <c r="E2537" s="307" t="n"/>
      <c r="F2537" s="32" t="n"/>
      <c r="G2537" s="33">
        <f>IF(F2537="", "", H2537/F2537)</f>
        <v/>
      </c>
      <c r="H2537" s="33" t="n"/>
      <c r="I2537" s="33" t="n"/>
      <c r="J2537" s="33">
        <f>IF(I2537="", "", I2537*$F2537)</f>
        <v/>
      </c>
      <c r="K2537" s="33" t="n"/>
      <c r="L2537" s="33">
        <f>IF(K2537="", "", K2537*$F2537)</f>
        <v/>
      </c>
      <c r="M2537" s="30">
        <f>IF(OR(H2537="",H2537=0),"",IF(K2537="",IF(J2537="","",J2537/H2537),L2537/H2537))</f>
        <v/>
      </c>
    </row>
    <row r="2538" ht="13.35" customHeight="1" s="162">
      <c r="B2538" s="307" t="n"/>
      <c r="C2538" s="307" t="n"/>
      <c r="E2538" s="307" t="n"/>
      <c r="F2538" s="32" t="n"/>
      <c r="G2538" s="33">
        <f>IF(F2538="", "", H2538/F2538)</f>
        <v/>
      </c>
      <c r="H2538" s="33" t="n"/>
      <c r="I2538" s="33" t="n"/>
      <c r="J2538" s="33">
        <f>IF(I2538="", "", I2538*$F2538)</f>
        <v/>
      </c>
      <c r="K2538" s="33" t="n"/>
      <c r="L2538" s="33">
        <f>IF(K2538="", "", K2538*$F2538)</f>
        <v/>
      </c>
      <c r="M2538" s="30">
        <f>IF(OR(H2538="",H2538=0),"",IF(K2538="",IF(J2538="","",J2538/H2538),L2538/H2538))</f>
        <v/>
      </c>
    </row>
    <row r="2539" ht="13.35" customHeight="1" s="162">
      <c r="B2539" s="42" t="n"/>
      <c r="C2539" s="231" t="inlineStr">
        <is>
          <t>Total</t>
        </is>
      </c>
      <c r="D2539" s="159" t="n"/>
      <c r="E2539" s="42" t="n"/>
      <c r="F2539" s="42" t="n"/>
      <c r="G2539" s="43" t="n"/>
      <c r="H2539" s="43">
        <f>IF(SUM(H2525:H2538)+SUM(H2556:H2589)=0,"",SUM(H2525:H2538)+SUM(H2556:H2589))</f>
        <v/>
      </c>
      <c r="I2539" s="43" t="n"/>
      <c r="J2539" s="43">
        <f>IF(SUM(J2525:J2538)+SUM(J2556:J2589)=0,"",SUM(J2525:J2538)+SUM(J2556:J2589))</f>
        <v/>
      </c>
      <c r="K2539" s="43" t="n"/>
      <c r="L2539" s="43">
        <f>IF(SUM(L2525:L2538)+SUM(L2556:L2589)=0,"",SUM(L2525:L2538)+SUM(L2556:L2589))</f>
        <v/>
      </c>
      <c r="M2539" s="35">
        <f>IF(OR(H2539="",H2539=0),"",IF(L2539="",IF(J2539="","",J2539/H2539),L2539/H2539))</f>
        <v/>
      </c>
    </row>
    <row r="2540" ht="13.35" customHeight="1" s="162">
      <c r="B2540" s="188" t="inlineStr">
        <is>
          <t>Return Air Register / Inlet Airflow</t>
        </is>
      </c>
      <c r="C2540" s="174" t="n"/>
      <c r="D2540" s="174" t="n"/>
      <c r="E2540" s="174" t="n"/>
      <c r="F2540" s="173" t="n"/>
      <c r="G2540" s="233" t="inlineStr">
        <is>
          <t>Design VEL</t>
        </is>
      </c>
      <c r="H2540" s="194" t="inlineStr">
        <is>
          <t>Design CFM</t>
        </is>
      </c>
      <c r="I2540" s="188" t="inlineStr">
        <is>
          <t>Initial</t>
        </is>
      </c>
      <c r="J2540" s="173" t="n"/>
      <c r="K2540" s="188" t="inlineStr">
        <is>
          <t>Final</t>
        </is>
      </c>
      <c r="L2540" s="173" t="n"/>
      <c r="M2540" s="188" t="inlineStr">
        <is>
          <t>%</t>
        </is>
      </c>
    </row>
    <row r="2541" ht="13.35" customHeight="1" s="162">
      <c r="B2541" s="153" t="inlineStr">
        <is>
          <t>No.</t>
        </is>
      </c>
      <c r="C2541" s="188" t="inlineStr">
        <is>
          <t>Area Served</t>
        </is>
      </c>
      <c r="D2541" s="188" t="inlineStr">
        <is>
          <t>Type</t>
        </is>
      </c>
      <c r="E2541" s="188" t="inlineStr">
        <is>
          <t>Size</t>
        </is>
      </c>
      <c r="F2541" s="188" t="inlineStr">
        <is>
          <t>Ak</t>
        </is>
      </c>
      <c r="G2541" s="440" t="n"/>
      <c r="H2541" s="440" t="n"/>
      <c r="I2541" s="188" t="inlineStr">
        <is>
          <t>VEL</t>
        </is>
      </c>
      <c r="J2541" s="188" t="inlineStr">
        <is>
          <t>CFM</t>
        </is>
      </c>
      <c r="K2541" s="188" t="inlineStr">
        <is>
          <t>VEL</t>
        </is>
      </c>
      <c r="L2541" s="188" t="inlineStr">
        <is>
          <t>CFM</t>
        </is>
      </c>
      <c r="M2541" s="440" t="n"/>
    </row>
    <row r="2542" ht="13.35" customHeight="1" s="162">
      <c r="B2542" s="31" t="n"/>
      <c r="C2542" s="31" t="n"/>
      <c r="E2542" s="31" t="n"/>
      <c r="F2542" s="32" t="n"/>
      <c r="G2542" s="33">
        <f>IF(F2542="", "", H2542/F2542)</f>
        <v/>
      </c>
      <c r="H2542" s="33">
        <f>IF(H2539="","",H2539-N(H2547))</f>
        <v/>
      </c>
      <c r="I2542" s="33" t="n"/>
      <c r="J2542" s="33">
        <f>IF(I2542="", "", I2542*$F2542)</f>
        <v/>
      </c>
      <c r="K2542" s="33" t="n"/>
      <c r="L2542" s="33">
        <f>IF(L2547="","",L2539-N(L2547))</f>
        <v/>
      </c>
      <c r="M2542" s="30">
        <f>IF(OR(H2542="",H2542=0),"",IF(K2542="",IF(J2542="","",J2542/H2542),L2542/H2542))</f>
        <v/>
      </c>
    </row>
    <row r="2543" ht="13.35" customHeight="1" s="162">
      <c r="B2543" s="31" t="n"/>
      <c r="C2543" s="31" t="n"/>
      <c r="E2543" s="31" t="n"/>
      <c r="F2543" s="32" t="n"/>
      <c r="G2543" s="33">
        <f>IF(F2543="", "", H2543/F2543)</f>
        <v/>
      </c>
      <c r="H2543" s="33" t="n"/>
      <c r="I2543" s="33" t="n"/>
      <c r="J2543" s="33">
        <f>IF(I2543="", "", I2543*$F2543)</f>
        <v/>
      </c>
      <c r="K2543" s="33" t="n"/>
      <c r="L2543" s="33">
        <f>IF(K2543="", "", K2543*$F2543)</f>
        <v/>
      </c>
      <c r="M2543" s="30">
        <f>IF(OR(H2543="",H2543=0),"",IF(K2543="",IF(J2543="","",J2543/H2543),L2543/H2543))</f>
        <v/>
      </c>
    </row>
    <row r="2544" ht="13.35" customHeight="1" s="162">
      <c r="B2544" s="42" t="n"/>
      <c r="C2544" s="231" t="inlineStr">
        <is>
          <t>Total</t>
        </is>
      </c>
      <c r="D2544" s="159" t="n"/>
      <c r="E2544" s="42" t="n"/>
      <c r="F2544" s="42" t="n"/>
      <c r="G2544" s="43" t="n"/>
      <c r="H2544" s="43">
        <f>IF(SUM(H2542:H2543)+SUM(H2593:H2596)=0,"",SUM(H2542:H2543)+SUM(H2593:H2596))</f>
        <v/>
      </c>
      <c r="I2544" s="42" t="n"/>
      <c r="J2544" s="43">
        <f>IF(SUM(J2542:J2543)+SUM(J2593:J2596)=0,"",SUM(J2542:J2543)+SUM(J2593:J2596))</f>
        <v/>
      </c>
      <c r="K2544" s="42" t="n"/>
      <c r="L2544" s="43">
        <f>IF(SUM(L2542:L2543)+SUM(L2593:L2596)=0,"",SUM(L2542:L2543)+SUM(L2593:L2596))</f>
        <v/>
      </c>
      <c r="M2544" s="35">
        <f>IF(OR(H2544="",H2544=0),"",IF(L2544="",IF(J2544="","",J2544/H2544),L2544/H2544))</f>
        <v/>
      </c>
    </row>
    <row r="2545" ht="13.35" customHeight="1" s="162">
      <c r="B2545" s="188" t="inlineStr">
        <is>
          <t>Outside Air Inlet / Duct Airflow</t>
        </is>
      </c>
      <c r="C2545" s="174" t="n"/>
      <c r="D2545" s="174" t="n"/>
      <c r="E2545" s="174" t="n"/>
      <c r="F2545" s="173" t="n"/>
      <c r="G2545" s="233" t="inlineStr">
        <is>
          <t>Design VEL</t>
        </is>
      </c>
      <c r="H2545" s="194" t="inlineStr">
        <is>
          <t>Design CFM</t>
        </is>
      </c>
      <c r="I2545" s="188" t="inlineStr">
        <is>
          <t>Initial</t>
        </is>
      </c>
      <c r="J2545" s="173" t="n"/>
      <c r="K2545" s="188" t="inlineStr">
        <is>
          <t>Final</t>
        </is>
      </c>
      <c r="L2545" s="173" t="n"/>
      <c r="M2545" s="188" t="inlineStr">
        <is>
          <t>%</t>
        </is>
      </c>
    </row>
    <row r="2546" ht="13.35" customHeight="1" s="162">
      <c r="B2546" s="153" t="inlineStr">
        <is>
          <t>No.</t>
        </is>
      </c>
      <c r="C2546" s="188" t="inlineStr">
        <is>
          <t>Area Served</t>
        </is>
      </c>
      <c r="D2546" s="188" t="inlineStr">
        <is>
          <t>Type</t>
        </is>
      </c>
      <c r="E2546" s="188" t="inlineStr">
        <is>
          <t>Size</t>
        </is>
      </c>
      <c r="F2546" s="188" t="inlineStr">
        <is>
          <t>Ak</t>
        </is>
      </c>
      <c r="G2546" s="440" t="n"/>
      <c r="H2546" s="440" t="n"/>
      <c r="I2546" s="188" t="inlineStr">
        <is>
          <t>VEL</t>
        </is>
      </c>
      <c r="J2546" s="188" t="inlineStr">
        <is>
          <t>CFM</t>
        </is>
      </c>
      <c r="K2546" s="188" t="inlineStr">
        <is>
          <t>VEL</t>
        </is>
      </c>
      <c r="L2546" s="188" t="inlineStr">
        <is>
          <t>CFM</t>
        </is>
      </c>
      <c r="M2546" s="440" t="n"/>
    </row>
    <row r="2547" ht="13.35" customHeight="1" s="162">
      <c r="B2547" s="31" t="n"/>
      <c r="C2547" s="31" t="n"/>
      <c r="E2547" s="31" t="n"/>
      <c r="F2547" s="32" t="n"/>
      <c r="G2547" s="33">
        <f>IF(F2547="", "", H2547/F2547)</f>
        <v/>
      </c>
      <c r="H2547" s="33" t="n"/>
      <c r="I2547" s="33" t="n"/>
      <c r="J2547" s="33">
        <f>IF(I2547="", "", I2547*$F2547)</f>
        <v/>
      </c>
      <c r="K2547" s="33" t="n"/>
      <c r="L2547" s="33">
        <f>IF(K2547="", "", K2547*$F2547)</f>
        <v/>
      </c>
      <c r="M2547" s="30">
        <f>IF(OR(H2547="",H2547=0),"",IF(K2547="",IF(J2547="","",J2547/H2547),L2547/H2547))</f>
        <v/>
      </c>
    </row>
    <row r="2548" ht="13.35" customHeight="1" s="162">
      <c r="B2548" s="188" t="inlineStr">
        <is>
          <t>Remarks</t>
        </is>
      </c>
      <c r="C2548" s="173" t="n"/>
      <c r="D2548" s="15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Entry}'!B31="","",'{Equipment Data Entry}'!B31)</f>
        <v/>
      </c>
      <c r="E2552" s="418" t="n"/>
      <c r="F2552" s="403" t="n"/>
      <c r="G2552" s="200" t="inlineStr">
        <is>
          <t>Service</t>
        </is>
      </c>
      <c r="H2552" s="403" t="n"/>
      <c r="I2552" s="210">
        <f>IF('{Equipment Data Entry}'!C31="","",'{Equipment Data Entry}'!C31)</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Supply Air Outlets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H2556/F2556)</f>
        <v/>
      </c>
      <c r="H2556" s="33" t="n"/>
      <c r="I2556" s="33" t="n"/>
      <c r="J2556" s="33">
        <f>IF(I2556="", "", I2556*$F2556)</f>
        <v/>
      </c>
      <c r="K2556" s="33" t="n"/>
      <c r="L2556" s="33">
        <f>IF(K2556="", "", K2556*$F2556)</f>
        <v/>
      </c>
      <c r="M2556" s="30">
        <f>IF(OR(H2556="",H2556=0),"",IF(K2556="",IF(J2556="","",J2556/H2556),L2556/H2556))</f>
        <v/>
      </c>
    </row>
    <row r="2557" ht="13.35" customHeight="1" s="162">
      <c r="B2557" s="307" t="n"/>
      <c r="C2557" s="307" t="n"/>
      <c r="E2557" s="307" t="n"/>
      <c r="F2557" s="32" t="n"/>
      <c r="G2557" s="33">
        <f>IF(F2557="", "", H2557/F2557)</f>
        <v/>
      </c>
      <c r="H2557" s="33" t="n"/>
      <c r="I2557" s="33" t="n"/>
      <c r="J2557" s="33">
        <f>IF(I2557="", "", I2557*$F2557)</f>
        <v/>
      </c>
      <c r="K2557" s="33" t="n"/>
      <c r="L2557" s="33">
        <f>IF(K2557="", "", K2557*$F2557)</f>
        <v/>
      </c>
      <c r="M2557" s="30">
        <f>IF(OR(H2557="",H2557=0),"",IF(K2557="",IF(J2557="","",J2557/H2557),L2557/H2557))</f>
        <v/>
      </c>
    </row>
    <row r="2558" ht="13.35" customHeight="1" s="162">
      <c r="B2558" s="307" t="n"/>
      <c r="C2558" s="307" t="n"/>
      <c r="E2558" s="307" t="n"/>
      <c r="F2558" s="32" t="n"/>
      <c r="G2558" s="33">
        <f>IF(F2558="", "", H2558/F2558)</f>
        <v/>
      </c>
      <c r="H2558" s="33" t="n"/>
      <c r="I2558" s="33" t="n"/>
      <c r="J2558" s="33">
        <f>IF(I2558="", "", I2558*$F2558)</f>
        <v/>
      </c>
      <c r="K2558" s="33" t="n"/>
      <c r="L2558" s="33">
        <f>IF(K2558="", "", K2558*$F2558)</f>
        <v/>
      </c>
      <c r="M2558" s="30">
        <f>IF(OR(H2558="",H2558=0),"",IF(K2558="",IF(J2558="","",J2558/H2558),L2558/H2558))</f>
        <v/>
      </c>
    </row>
    <row r="2559" ht="13.35" customHeight="1" s="162">
      <c r="B2559" s="307" t="n"/>
      <c r="C2559" s="307" t="n"/>
      <c r="E2559" s="307" t="n"/>
      <c r="F2559" s="32" t="n"/>
      <c r="G2559" s="33">
        <f>IF(F2559="", "", H2559/F2559)</f>
        <v/>
      </c>
      <c r="H2559" s="33" t="n"/>
      <c r="I2559" s="33" t="n"/>
      <c r="J2559" s="33">
        <f>IF(I2559="", "", I2559*$F2559)</f>
        <v/>
      </c>
      <c r="K2559" s="33" t="n"/>
      <c r="L2559" s="33">
        <f>IF(K2559="", "", K2559*$F2559)</f>
        <v/>
      </c>
      <c r="M2559" s="30">
        <f>IF(OR(H2559="",H2559=0),"",IF(K2559="",IF(J2559="","",J2559/H2559),L2559/H2559))</f>
        <v/>
      </c>
    </row>
    <row r="2560" ht="13.35" customHeight="1" s="162">
      <c r="B2560" s="307" t="n"/>
      <c r="C2560" s="307" t="n"/>
      <c r="E2560" s="307" t="n"/>
      <c r="F2560" s="32" t="n"/>
      <c r="G2560" s="33">
        <f>IF(F2560="", "", H2560/F2560)</f>
        <v/>
      </c>
      <c r="H2560" s="33" t="n"/>
      <c r="I2560" s="33" t="n"/>
      <c r="J2560" s="33">
        <f>IF(I2560="", "", I2560*$F2560)</f>
        <v/>
      </c>
      <c r="K2560" s="33" t="n"/>
      <c r="L2560" s="33">
        <f>IF(K2560="", "", K2560*$F2560)</f>
        <v/>
      </c>
      <c r="M2560" s="30">
        <f>IF(OR(H2560="",H2560=0),"",IF(K2560="",IF(J2560="","",J2560/H2560),L2560/H2560))</f>
        <v/>
      </c>
    </row>
    <row r="2561" ht="13.35" customHeight="1" s="162">
      <c r="B2561" s="307" t="n"/>
      <c r="C2561" s="307" t="n"/>
      <c r="E2561" s="307" t="n"/>
      <c r="F2561" s="32" t="n"/>
      <c r="G2561" s="33">
        <f>IF(F2561="", "", H2561/F2561)</f>
        <v/>
      </c>
      <c r="H2561" s="33" t="n"/>
      <c r="I2561" s="33" t="n"/>
      <c r="J2561" s="33">
        <f>IF(I2561="", "", I2561*$F2561)</f>
        <v/>
      </c>
      <c r="K2561" s="33" t="n"/>
      <c r="L2561" s="33">
        <f>IF(K2561="", "", K2561*$F2561)</f>
        <v/>
      </c>
      <c r="M2561" s="30">
        <f>IF(OR(H2561="",H2561=0),"",IF(K2561="",IF(J2561="","",J2561/H2561),L2561/H2561))</f>
        <v/>
      </c>
    </row>
    <row r="2562" ht="13.35" customHeight="1" s="162">
      <c r="B2562" s="307" t="n"/>
      <c r="C2562" s="307" t="n"/>
      <c r="E2562" s="307" t="n"/>
      <c r="F2562" s="32" t="n"/>
      <c r="G2562" s="33">
        <f>IF(F2562="", "", H2562/F2562)</f>
        <v/>
      </c>
      <c r="H2562" s="33" t="n"/>
      <c r="I2562" s="33" t="n"/>
      <c r="J2562" s="33">
        <f>IF(I2562="", "", I2562*$F2562)</f>
        <v/>
      </c>
      <c r="K2562" s="33" t="n"/>
      <c r="L2562" s="33">
        <f>IF(K2562="", "", K2562*$F2562)</f>
        <v/>
      </c>
      <c r="M2562" s="30">
        <f>IF(OR(H2562="",H2562=0),"",IF(K2562="",IF(J2562="","",J2562/H2562),L2562/H2562))</f>
        <v/>
      </c>
    </row>
    <row r="2563" ht="13.35" customHeight="1" s="162">
      <c r="B2563" s="307" t="n"/>
      <c r="C2563" s="307" t="n"/>
      <c r="E2563" s="307" t="n"/>
      <c r="F2563" s="32" t="n"/>
      <c r="G2563" s="33">
        <f>IF(F2563="", "", H2563/F2563)</f>
        <v/>
      </c>
      <c r="H2563" s="33" t="n"/>
      <c r="I2563" s="33" t="n"/>
      <c r="J2563" s="33">
        <f>IF(I2563="", "", I2563*$F2563)</f>
        <v/>
      </c>
      <c r="K2563" s="33" t="n"/>
      <c r="L2563" s="33">
        <f>IF(K2563="", "", K2563*$F2563)</f>
        <v/>
      </c>
      <c r="M2563" s="30">
        <f>IF(OR(H2563="",H2563=0),"",IF(K2563="",IF(J2563="","",J2563/H2563),L2563/H2563))</f>
        <v/>
      </c>
    </row>
    <row r="2564" ht="13.35" customHeight="1" s="162">
      <c r="B2564" s="307" t="n"/>
      <c r="C2564" s="307" t="n"/>
      <c r="E2564" s="307" t="n"/>
      <c r="F2564" s="32" t="n"/>
      <c r="G2564" s="33">
        <f>IF(F2564="", "", H2564/F2564)</f>
        <v/>
      </c>
      <c r="H2564" s="33" t="n"/>
      <c r="I2564" s="33" t="n"/>
      <c r="J2564" s="33">
        <f>IF(I2564="", "", I2564*$F2564)</f>
        <v/>
      </c>
      <c r="K2564" s="33" t="n"/>
      <c r="L2564" s="33">
        <f>IF(K2564="", "", K2564*$F2564)</f>
        <v/>
      </c>
      <c r="M2564" s="30">
        <f>IF(OR(H2564="",H2564=0),"",IF(K2564="",IF(J2564="","",J2564/H2564),L2564/H2564))</f>
        <v/>
      </c>
    </row>
    <row r="2565" ht="13.35" customHeight="1" s="162">
      <c r="B2565" s="307" t="n"/>
      <c r="C2565" s="307" t="n"/>
      <c r="E2565" s="307" t="n"/>
      <c r="F2565" s="32" t="n"/>
      <c r="G2565" s="33">
        <f>IF(F2565="", "", H2565/F2565)</f>
        <v/>
      </c>
      <c r="H2565" s="33" t="n"/>
      <c r="I2565" s="33" t="n"/>
      <c r="J2565" s="33">
        <f>IF(I2565="", "", I2565*$F2565)</f>
        <v/>
      </c>
      <c r="K2565" s="33" t="n"/>
      <c r="L2565" s="33">
        <f>IF(K2565="", "", K2565*$F2565)</f>
        <v/>
      </c>
      <c r="M2565" s="30">
        <f>IF(OR(H2565="",H2565=0),"",IF(K2565="",IF(J2565="","",J2565/H2565),L2565/H2565))</f>
        <v/>
      </c>
    </row>
    <row r="2566" ht="13.35" customHeight="1" s="162">
      <c r="B2566" s="307" t="n"/>
      <c r="C2566" s="307" t="n"/>
      <c r="E2566" s="307" t="n"/>
      <c r="F2566" s="32" t="n"/>
      <c r="G2566" s="33">
        <f>IF(F2566="", "", H2566/F2566)</f>
        <v/>
      </c>
      <c r="H2566" s="33" t="n"/>
      <c r="I2566" s="33" t="n"/>
      <c r="J2566" s="33">
        <f>IF(I2566="", "", I2566*$F2566)</f>
        <v/>
      </c>
      <c r="K2566" s="33" t="n"/>
      <c r="L2566" s="33">
        <f>IF(K2566="", "", K2566*$F2566)</f>
        <v/>
      </c>
      <c r="M2566" s="30">
        <f>IF(OR(H2566="",H2566=0),"",IF(K2566="",IF(J2566="","",J2566/H2566),L2566/H2566))</f>
        <v/>
      </c>
    </row>
    <row r="2567" ht="13.35" customHeight="1" s="162">
      <c r="B2567" s="307" t="n"/>
      <c r="C2567" s="307" t="n"/>
      <c r="E2567" s="307" t="n"/>
      <c r="F2567" s="32" t="n"/>
      <c r="G2567" s="33">
        <f>IF(F2567="", "", H2567/F2567)</f>
        <v/>
      </c>
      <c r="H2567" s="33" t="n"/>
      <c r="I2567" s="33" t="n"/>
      <c r="J2567" s="33">
        <f>IF(I2567="", "", I2567*$F2567)</f>
        <v/>
      </c>
      <c r="K2567" s="33" t="n"/>
      <c r="L2567" s="33">
        <f>IF(K2567="", "", K2567*$F2567)</f>
        <v/>
      </c>
      <c r="M2567" s="30">
        <f>IF(OR(H2567="",H2567=0),"",IF(K2567="",IF(J2567="","",J2567/H2567),L2567/H2567))</f>
        <v/>
      </c>
    </row>
    <row r="2568" ht="13.35" customHeight="1" s="162">
      <c r="B2568" s="307" t="n"/>
      <c r="C2568" s="307" t="n"/>
      <c r="E2568" s="307" t="n"/>
      <c r="F2568" s="32" t="n"/>
      <c r="G2568" s="33">
        <f>IF(F2568="", "", H2568/F2568)</f>
        <v/>
      </c>
      <c r="H2568" s="33" t="n"/>
      <c r="I2568" s="33" t="n"/>
      <c r="J2568" s="33">
        <f>IF(I2568="", "", I2568*$F2568)</f>
        <v/>
      </c>
      <c r="K2568" s="33" t="n"/>
      <c r="L2568" s="33">
        <f>IF(K2568="", "", K2568*$F2568)</f>
        <v/>
      </c>
      <c r="M2568" s="30">
        <f>IF(OR(H2568="",H2568=0),"",IF(K2568="",IF(J2568="","",J2568/H2568),L2568/H2568))</f>
        <v/>
      </c>
    </row>
    <row r="2569" ht="13.35" customHeight="1" s="162">
      <c r="B2569" s="307" t="n"/>
      <c r="C2569" s="307" t="n"/>
      <c r="E2569" s="307" t="n"/>
      <c r="F2569" s="32" t="n"/>
      <c r="G2569" s="33">
        <f>IF(F2569="", "", H2569/F2569)</f>
        <v/>
      </c>
      <c r="H2569" s="33" t="n"/>
      <c r="I2569" s="33" t="n"/>
      <c r="J2569" s="33">
        <f>IF(I2569="", "", I2569*$F2569)</f>
        <v/>
      </c>
      <c r="K2569" s="33" t="n"/>
      <c r="L2569" s="33">
        <f>IF(K2569="", "", K2569*$F2569)</f>
        <v/>
      </c>
      <c r="M2569" s="30">
        <f>IF(OR(H2569="",H2569=0),"",IF(K2569="",IF(J2569="","",J2569/H2569),L2569/H2569))</f>
        <v/>
      </c>
    </row>
    <row r="2570" ht="13.35" customHeight="1" s="162">
      <c r="B2570" s="307" t="n"/>
      <c r="C2570" s="307" t="n"/>
      <c r="E2570" s="307" t="n"/>
      <c r="F2570" s="32" t="n"/>
      <c r="G2570" s="33">
        <f>IF(F2570="", "", H2570/F2570)</f>
        <v/>
      </c>
      <c r="H2570" s="33" t="n"/>
      <c r="I2570" s="33" t="n"/>
      <c r="J2570" s="33">
        <f>IF(I2570="", "", I2570*$F2570)</f>
        <v/>
      </c>
      <c r="K2570" s="33" t="n"/>
      <c r="L2570" s="33">
        <f>IF(K2570="", "", K2570*$F2570)</f>
        <v/>
      </c>
      <c r="M2570" s="30">
        <f>IF(OR(H2570="",H2570=0),"",IF(K2570="",IF(J2570="","",J2570/H2570),L2570/H2570))</f>
        <v/>
      </c>
    </row>
    <row r="2571" ht="13.35" customHeight="1" s="162">
      <c r="B2571" s="307" t="n"/>
      <c r="C2571" s="307" t="n"/>
      <c r="E2571" s="307" t="n"/>
      <c r="F2571" s="32" t="n"/>
      <c r="G2571" s="33">
        <f>IF(F2571="", "", H2571/F2571)</f>
        <v/>
      </c>
      <c r="H2571" s="33" t="n"/>
      <c r="I2571" s="33" t="n"/>
      <c r="J2571" s="33">
        <f>IF(I2571="", "", I2571*$F2571)</f>
        <v/>
      </c>
      <c r="K2571" s="33" t="n"/>
      <c r="L2571" s="33">
        <f>IF(K2571="", "", K2571*$F2571)</f>
        <v/>
      </c>
      <c r="M2571" s="30">
        <f>IF(OR(H2571="",H2571=0),"",IF(K2571="",IF(J2571="","",J2571/H2571),L2571/H2571))</f>
        <v/>
      </c>
    </row>
    <row r="2572" ht="13.35" customHeight="1" s="162">
      <c r="B2572" s="307" t="n"/>
      <c r="C2572" s="307" t="n"/>
      <c r="E2572" s="307" t="n"/>
      <c r="F2572" s="32" t="n"/>
      <c r="G2572" s="33">
        <f>IF(F2572="", "", H2572/F2572)</f>
        <v/>
      </c>
      <c r="H2572" s="33" t="n"/>
      <c r="I2572" s="33" t="n"/>
      <c r="J2572" s="33">
        <f>IF(I2572="", "", I2572*$F2572)</f>
        <v/>
      </c>
      <c r="K2572" s="33" t="n"/>
      <c r="L2572" s="33">
        <f>IF(K2572="", "", K2572*$F2572)</f>
        <v/>
      </c>
      <c r="M2572" s="30">
        <f>IF(OR(H2572="",H2572=0),"",IF(K2572="",IF(J2572="","",J2572/H2572),L2572/H2572))</f>
        <v/>
      </c>
    </row>
    <row r="2573" ht="13.35" customHeight="1" s="162">
      <c r="B2573" s="307" t="n"/>
      <c r="C2573" s="307" t="n"/>
      <c r="E2573" s="307" t="n"/>
      <c r="F2573" s="32" t="n"/>
      <c r="G2573" s="33">
        <f>IF(F2573="", "", H2573/F2573)</f>
        <v/>
      </c>
      <c r="H2573" s="33" t="n"/>
      <c r="I2573" s="33" t="n"/>
      <c r="J2573" s="33">
        <f>IF(I2573="", "", I2573*$F2573)</f>
        <v/>
      </c>
      <c r="K2573" s="33" t="n"/>
      <c r="L2573" s="33">
        <f>IF(K2573="", "", K2573*$F2573)</f>
        <v/>
      </c>
      <c r="M2573" s="30">
        <f>IF(OR(H2573="",H2573=0),"",IF(K2573="",IF(J2573="","",J2573/H2573),L2573/H2573))</f>
        <v/>
      </c>
    </row>
    <row r="2574" ht="13.35" customHeight="1" s="162">
      <c r="B2574" s="307" t="n"/>
      <c r="C2574" s="307" t="n"/>
      <c r="E2574" s="307" t="n"/>
      <c r="F2574" s="32" t="n"/>
      <c r="G2574" s="33">
        <f>IF(F2574="", "", H2574/F2574)</f>
        <v/>
      </c>
      <c r="H2574" s="33" t="n"/>
      <c r="I2574" s="33" t="n"/>
      <c r="J2574" s="33">
        <f>IF(I2574="", "", I2574*$F2574)</f>
        <v/>
      </c>
      <c r="K2574" s="33" t="n"/>
      <c r="L2574" s="33">
        <f>IF(K2574="", "", K2574*$F2574)</f>
        <v/>
      </c>
      <c r="M2574" s="30">
        <f>IF(OR(H2574="",H2574=0),"",IF(K2574="",IF(J2574="","",J2574/H2574),L2574/H2574))</f>
        <v/>
      </c>
    </row>
    <row r="2575" ht="13.35" customHeight="1" s="162">
      <c r="B2575" s="307" t="n"/>
      <c r="C2575" s="307" t="n"/>
      <c r="E2575" s="307" t="n"/>
      <c r="F2575" s="32" t="n"/>
      <c r="G2575" s="33">
        <f>IF(F2575="", "", H2575/F2575)</f>
        <v/>
      </c>
      <c r="H2575" s="33" t="n"/>
      <c r="I2575" s="33" t="n"/>
      <c r="J2575" s="33">
        <f>IF(I2575="", "", I2575*$F2575)</f>
        <v/>
      </c>
      <c r="K2575" s="33" t="n"/>
      <c r="L2575" s="33">
        <f>IF(K2575="", "", K2575*$F2575)</f>
        <v/>
      </c>
      <c r="M2575" s="30">
        <f>IF(OR(H2575="",H2575=0),"",IF(K2575="",IF(J2575="","",J2575/H2575),L2575/H2575))</f>
        <v/>
      </c>
    </row>
    <row r="2576" ht="13.35" customHeight="1" s="162">
      <c r="B2576" s="307" t="n"/>
      <c r="C2576" s="307" t="n"/>
      <c r="E2576" s="307" t="n"/>
      <c r="F2576" s="32" t="n"/>
      <c r="G2576" s="33">
        <f>IF(F2576="", "", H2576/F2576)</f>
        <v/>
      </c>
      <c r="H2576" s="33" t="n"/>
      <c r="I2576" s="33" t="n"/>
      <c r="J2576" s="33">
        <f>IF(I2576="", "", I2576*$F2576)</f>
        <v/>
      </c>
      <c r="K2576" s="33" t="n"/>
      <c r="L2576" s="33">
        <f>IF(K2576="", "", K2576*$F2576)</f>
        <v/>
      </c>
      <c r="M2576" s="30">
        <f>IF(OR(H2576="",H2576=0),"",IF(K2576="",IF(J2576="","",J2576/H2576),L2576/H2576))</f>
        <v/>
      </c>
    </row>
    <row r="2577" ht="13.35" customHeight="1" s="162">
      <c r="B2577" s="307" t="n"/>
      <c r="C2577" s="307" t="n"/>
      <c r="E2577" s="307" t="n"/>
      <c r="F2577" s="32" t="n"/>
      <c r="G2577" s="33">
        <f>IF(F2577="", "", H2577/F2577)</f>
        <v/>
      </c>
      <c r="H2577" s="33" t="n"/>
      <c r="I2577" s="33" t="n"/>
      <c r="J2577" s="33">
        <f>IF(I2577="", "", I2577*$F2577)</f>
        <v/>
      </c>
      <c r="K2577" s="33" t="n"/>
      <c r="L2577" s="33">
        <f>IF(K2577="", "", K2577*$F2577)</f>
        <v/>
      </c>
      <c r="M2577" s="30">
        <f>IF(OR(H2577="",H2577=0),"",IF(K2577="",IF(J2577="","",J2577/H2577),L2577/H2577))</f>
        <v/>
      </c>
    </row>
    <row r="2578" ht="13.35" customHeight="1" s="162">
      <c r="B2578" s="307" t="n"/>
      <c r="C2578" s="307" t="n"/>
      <c r="E2578" s="307" t="n"/>
      <c r="F2578" s="32" t="n"/>
      <c r="G2578" s="33">
        <f>IF(F2578="", "", H2578/F2578)</f>
        <v/>
      </c>
      <c r="H2578" s="33" t="n"/>
      <c r="I2578" s="33" t="n"/>
      <c r="J2578" s="33">
        <f>IF(I2578="", "", I2578*$F2578)</f>
        <v/>
      </c>
      <c r="K2578" s="33" t="n"/>
      <c r="L2578" s="33">
        <f>IF(K2578="", "", K2578*$F2578)</f>
        <v/>
      </c>
      <c r="M2578" s="30">
        <f>IF(OR(H2578="",H2578=0),"",IF(K2578="",IF(J2578="","",J2578/H2578),L2578/H2578))</f>
        <v/>
      </c>
    </row>
    <row r="2579" ht="13.35" customHeight="1" s="162">
      <c r="B2579" s="307" t="n"/>
      <c r="C2579" s="307" t="n"/>
      <c r="E2579" s="307" t="n"/>
      <c r="F2579" s="32" t="n"/>
      <c r="G2579" s="33">
        <f>IF(F2579="", "", H2579/F2579)</f>
        <v/>
      </c>
      <c r="H2579" s="33" t="n"/>
      <c r="I2579" s="33" t="n"/>
      <c r="J2579" s="33">
        <f>IF(I2579="", "", I2579*$F2579)</f>
        <v/>
      </c>
      <c r="K2579" s="33" t="n"/>
      <c r="L2579" s="33">
        <f>IF(K2579="", "", K2579*$F2579)</f>
        <v/>
      </c>
      <c r="M2579" s="30">
        <f>IF(OR(H2579="",H2579=0),"",IF(K2579="",IF(J2579="","",J2579/H2579),L2579/H2579))</f>
        <v/>
      </c>
    </row>
    <row r="2580" ht="13.35" customHeight="1" s="162">
      <c r="B2580" s="307" t="n"/>
      <c r="C2580" s="307" t="n"/>
      <c r="E2580" s="307" t="n"/>
      <c r="F2580" s="32" t="n"/>
      <c r="G2580" s="33">
        <f>IF(F2580="", "", H2580/F2580)</f>
        <v/>
      </c>
      <c r="H2580" s="33" t="n"/>
      <c r="I2580" s="33" t="n"/>
      <c r="J2580" s="33">
        <f>IF(I2580="", "", I2580*$F2580)</f>
        <v/>
      </c>
      <c r="K2580" s="33" t="n"/>
      <c r="L2580" s="33">
        <f>IF(K2580="", "", K2580*$F2580)</f>
        <v/>
      </c>
      <c r="M2580" s="30">
        <f>IF(OR(H2580="",H2580=0),"",IF(K2580="",IF(J2580="","",J2580/H2580),L2580/H2580))</f>
        <v/>
      </c>
    </row>
    <row r="2581" ht="13.35" customHeight="1" s="162">
      <c r="B2581" s="307" t="n"/>
      <c r="C2581" s="307" t="n"/>
      <c r="E2581" s="307" t="n"/>
      <c r="F2581" s="32" t="n"/>
      <c r="G2581" s="33">
        <f>IF(F2581="", "", H2581/F2581)</f>
        <v/>
      </c>
      <c r="H2581" s="33" t="n"/>
      <c r="I2581" s="33" t="n"/>
      <c r="J2581" s="33">
        <f>IF(I2581="", "", I2581*$F2581)</f>
        <v/>
      </c>
      <c r="K2581" s="33" t="n"/>
      <c r="L2581" s="33">
        <f>IF(K2581="", "", K2581*$F2581)</f>
        <v/>
      </c>
      <c r="M2581" s="30">
        <f>IF(OR(H2581="",H2581=0),"",IF(K2581="",IF(J2581="","",J2581/H2581),L2581/H2581))</f>
        <v/>
      </c>
    </row>
    <row r="2582" ht="13.35" customHeight="1" s="162">
      <c r="B2582" s="307" t="n"/>
      <c r="C2582" s="307" t="n"/>
      <c r="E2582" s="307" t="n"/>
      <c r="F2582" s="32" t="n"/>
      <c r="G2582" s="33">
        <f>IF(F2582="", "", H2582/F2582)</f>
        <v/>
      </c>
      <c r="H2582" s="33" t="n"/>
      <c r="I2582" s="33" t="n"/>
      <c r="J2582" s="33">
        <f>IF(I2582="", "", I2582*$F2582)</f>
        <v/>
      </c>
      <c r="K2582" s="33" t="n"/>
      <c r="L2582" s="33">
        <f>IF(K2582="", "", K2582*$F2582)</f>
        <v/>
      </c>
      <c r="M2582" s="30">
        <f>IF(OR(H2582="",H2582=0),"",IF(K2582="",IF(J2582="","",J2582/H2582),L2582/H2582))</f>
        <v/>
      </c>
    </row>
    <row r="2583" ht="13.35" customHeight="1" s="162">
      <c r="B2583" s="307" t="n"/>
      <c r="C2583" s="307" t="n"/>
      <c r="E2583" s="307" t="n"/>
      <c r="F2583" s="32" t="n"/>
      <c r="G2583" s="33">
        <f>IF(F2583="", "", H2583/F2583)</f>
        <v/>
      </c>
      <c r="H2583" s="33" t="n"/>
      <c r="I2583" s="33" t="n"/>
      <c r="J2583" s="33">
        <f>IF(I2583="", "", I2583*$F2583)</f>
        <v/>
      </c>
      <c r="K2583" s="33" t="n"/>
      <c r="L2583" s="33">
        <f>IF(K2583="", "", K2583*$F2583)</f>
        <v/>
      </c>
      <c r="M2583" s="30">
        <f>IF(OR(H2583="",H2583=0),"",IF(K2583="",IF(J2583="","",J2583/H2583),L2583/H2583))</f>
        <v/>
      </c>
    </row>
    <row r="2584" ht="13.35" customHeight="1" s="162">
      <c r="B2584" s="307" t="n"/>
      <c r="C2584" s="307" t="n"/>
      <c r="E2584" s="307" t="n"/>
      <c r="F2584" s="32" t="n"/>
      <c r="G2584" s="33">
        <f>IF(F2584="", "", H2584/F2584)</f>
        <v/>
      </c>
      <c r="H2584" s="33" t="n"/>
      <c r="I2584" s="33" t="n"/>
      <c r="J2584" s="33">
        <f>IF(I2584="", "", I2584*$F2584)</f>
        <v/>
      </c>
      <c r="K2584" s="33" t="n"/>
      <c r="L2584" s="33">
        <f>IF(K2584="", "", K2584*$F2584)</f>
        <v/>
      </c>
      <c r="M2584" s="30">
        <f>IF(OR(H2584="",H2584=0),"",IF(K2584="",IF(J2584="","",J2584/H2584),L2584/H2584))</f>
        <v/>
      </c>
    </row>
    <row r="2585" ht="13.35" customHeight="1" s="162">
      <c r="B2585" s="307" t="n"/>
      <c r="C2585" s="307" t="n"/>
      <c r="E2585" s="307" t="n"/>
      <c r="F2585" s="32" t="n"/>
      <c r="G2585" s="33">
        <f>IF(F2585="", "", H2585/F2585)</f>
        <v/>
      </c>
      <c r="H2585" s="33" t="n"/>
      <c r="I2585" s="33" t="n"/>
      <c r="J2585" s="33">
        <f>IF(I2585="", "", I2585*$F2585)</f>
        <v/>
      </c>
      <c r="K2585" s="33" t="n"/>
      <c r="L2585" s="33">
        <f>IF(K2585="", "", K2585*$F2585)</f>
        <v/>
      </c>
      <c r="M2585" s="30">
        <f>IF(OR(H2585="",H2585=0),"",IF(K2585="",IF(J2585="","",J2585/H2585),L2585/H2585))</f>
        <v/>
      </c>
    </row>
    <row r="2586" ht="13.35" customHeight="1" s="162">
      <c r="B2586" s="307" t="n"/>
      <c r="C2586" s="307" t="n"/>
      <c r="E2586" s="307" t="n"/>
      <c r="F2586" s="32" t="n"/>
      <c r="G2586" s="33">
        <f>IF(F2586="", "", H2586/F2586)</f>
        <v/>
      </c>
      <c r="H2586" s="33" t="n"/>
      <c r="I2586" s="33" t="n"/>
      <c r="J2586" s="33">
        <f>IF(I2586="", "", I2586*$F2586)</f>
        <v/>
      </c>
      <c r="K2586" s="33" t="n"/>
      <c r="L2586" s="33">
        <f>IF(K2586="", "", K2586*$F2586)</f>
        <v/>
      </c>
      <c r="M2586" s="30">
        <f>IF(OR(H2586="",H2586=0),"",IF(K2586="",IF(J2586="","",J2586/H2586),L2586/H2586))</f>
        <v/>
      </c>
    </row>
    <row r="2587" ht="13.35" customHeight="1" s="162">
      <c r="B2587" s="307" t="n"/>
      <c r="C2587" s="307" t="n"/>
      <c r="E2587" s="307" t="n"/>
      <c r="F2587" s="32" t="n"/>
      <c r="G2587" s="33">
        <f>IF(F2587="", "", H2587/F2587)</f>
        <v/>
      </c>
      <c r="H2587" s="33" t="n"/>
      <c r="I2587" s="33" t="n"/>
      <c r="J2587" s="33">
        <f>IF(I2587="", "", I2587*$F2587)</f>
        <v/>
      </c>
      <c r="K2587" s="33" t="n"/>
      <c r="L2587" s="33">
        <f>IF(K2587="", "", K2587*$F2587)</f>
        <v/>
      </c>
      <c r="M2587" s="30">
        <f>IF(OR(H2587="",H2587=0),"",IF(K2587="",IF(J2587="","",J2587/H2587),L2587/H2587))</f>
        <v/>
      </c>
    </row>
    <row r="2588" ht="13.35" customHeight="1" s="162">
      <c r="B2588" s="307" t="n"/>
      <c r="C2588" s="307" t="n"/>
      <c r="E2588" s="307" t="n"/>
      <c r="F2588" s="32" t="n"/>
      <c r="G2588" s="33">
        <f>IF(F2588="", "", H2588/F2588)</f>
        <v/>
      </c>
      <c r="H2588" s="33" t="n"/>
      <c r="I2588" s="33" t="n"/>
      <c r="J2588" s="33">
        <f>IF(I2588="", "", I2588*$F2588)</f>
        <v/>
      </c>
      <c r="K2588" s="33" t="n"/>
      <c r="L2588" s="33">
        <f>IF(K2588="", "", K2588*$F2588)</f>
        <v/>
      </c>
      <c r="M2588" s="30">
        <f>IF(OR(H2588="",H2588=0),"",IF(K2588="",IF(J2588="","",J2588/H2588),L2588/H2588))</f>
        <v/>
      </c>
    </row>
    <row r="2589" ht="13.35" customHeight="1" s="162">
      <c r="B2589" s="307" t="n"/>
      <c r="C2589" s="307" t="n"/>
      <c r="E2589" s="307" t="n"/>
      <c r="F2589" s="32" t="n"/>
      <c r="G2589" s="33">
        <f>IF(F2589="", "", H2589/F2589)</f>
        <v/>
      </c>
      <c r="H2589" s="33" t="n"/>
      <c r="I2589" s="33" t="n"/>
      <c r="J2589" s="33">
        <f>IF(I2589="", "", I2589*$F2589)</f>
        <v/>
      </c>
      <c r="K2589" s="33" t="n"/>
      <c r="L2589" s="33">
        <f>IF(K2589="", "", K2589*$F2589)</f>
        <v/>
      </c>
      <c r="M2589" s="30">
        <f>IF(OR(H2589="",H2589=0),"",IF(K2589="",IF(J2589="","",J2589/H2589),L2589/H2589))</f>
        <v/>
      </c>
    </row>
    <row r="2590" ht="13.35" customHeight="1" s="162">
      <c r="B2590" s="42" t="n"/>
      <c r="C2590" s="231" t="inlineStr">
        <is>
          <t>Subtotal (this page)</t>
        </is>
      </c>
      <c r="D2590" s="159" t="n"/>
      <c r="E2590" s="42" t="n"/>
      <c r="F2590" s="42" t="n"/>
      <c r="G2590" s="43" t="n"/>
      <c r="H2590" s="43">
        <f>IF(SUM(H2556:H2589)=0,"",SUM(H2556:H2589))</f>
        <v/>
      </c>
      <c r="I2590" s="43" t="n"/>
      <c r="J2590" s="43">
        <f>IF(SUM(J2556:J2589)=0,"",SUM(J2556:J2589))</f>
        <v/>
      </c>
      <c r="K2590" s="43" t="n"/>
      <c r="L2590" s="43">
        <f>IF(SUM(L2556:L2589)=0,"",SUM(L2556:L2589))</f>
        <v/>
      </c>
      <c r="M2590" s="35">
        <f>IF(OR(H2590="",H2590=0),"",IF(L2590="",IF(J2590="","",J2590/H2590),L2590/H2590))</f>
        <v/>
      </c>
    </row>
    <row r="2591" ht="13.35" customHeight="1" s="162">
      <c r="B2591" s="188" t="inlineStr">
        <is>
          <t>Return Air Inlets (cont.)</t>
        </is>
      </c>
      <c r="C2591" s="174" t="n"/>
      <c r="D2591" s="174" t="n"/>
      <c r="E2591" s="174" t="n"/>
      <c r="F2591" s="173" t="n"/>
      <c r="G2591" s="233" t="inlineStr">
        <is>
          <t>Design VEL</t>
        </is>
      </c>
      <c r="H2591" s="194" t="inlineStr">
        <is>
          <t>Design CFM</t>
        </is>
      </c>
      <c r="I2591" s="188" t="inlineStr">
        <is>
          <t>Initial</t>
        </is>
      </c>
      <c r="J2591" s="173" t="n"/>
      <c r="K2591" s="188" t="inlineStr">
        <is>
          <t>Final</t>
        </is>
      </c>
      <c r="L2591" s="173" t="n"/>
      <c r="M2591" s="188" t="inlineStr">
        <is>
          <t>%</t>
        </is>
      </c>
    </row>
    <row r="2592" ht="13.35" customHeight="1" s="162">
      <c r="B2592" s="153" t="inlineStr">
        <is>
          <t>No.</t>
        </is>
      </c>
      <c r="C2592" s="188" t="inlineStr">
        <is>
          <t>Area Served</t>
        </is>
      </c>
      <c r="D2592" s="188" t="inlineStr">
        <is>
          <t>Type</t>
        </is>
      </c>
      <c r="E2592" s="188" t="inlineStr">
        <is>
          <t>Size</t>
        </is>
      </c>
      <c r="F2592" s="188" t="inlineStr">
        <is>
          <t>Ak</t>
        </is>
      </c>
      <c r="G2592" s="440" t="n"/>
      <c r="H2592" s="440" t="n"/>
      <c r="I2592" s="188" t="inlineStr">
        <is>
          <t>VEL</t>
        </is>
      </c>
      <c r="J2592" s="188" t="inlineStr">
        <is>
          <t>CFM</t>
        </is>
      </c>
      <c r="K2592" s="188" t="inlineStr">
        <is>
          <t>VEL</t>
        </is>
      </c>
      <c r="L2592" s="188" t="inlineStr">
        <is>
          <t>CFM</t>
        </is>
      </c>
      <c r="M2592" s="440" t="n"/>
    </row>
    <row r="2593" ht="13.35" customHeight="1" s="162">
      <c r="B2593" s="31" t="n"/>
      <c r="C2593" s="31" t="n"/>
      <c r="E2593" s="31" t="n"/>
      <c r="F2593" s="32" t="n"/>
      <c r="G2593" s="33">
        <f>IF(F2593="", "", H2593/F2593)</f>
        <v/>
      </c>
      <c r="H2593" s="33" t="n"/>
      <c r="I2593" s="33" t="n"/>
      <c r="J2593" s="33">
        <f>IF(I2593="", "", I2593*$F2593)</f>
        <v/>
      </c>
      <c r="K2593" s="33" t="n"/>
      <c r="L2593" s="33">
        <f>IF(K2593="", "", K2593*$F2593)</f>
        <v/>
      </c>
      <c r="M2593" s="30">
        <f>IF(OR(H2593="",H2593=0),"",IF(K2593="",IF(J2593="","",J2593/H2593),L2593/H2593))</f>
        <v/>
      </c>
    </row>
    <row r="2594" ht="13.35" customHeight="1" s="162">
      <c r="B2594" s="31" t="n"/>
      <c r="C2594" s="31" t="n"/>
      <c r="E2594" s="31" t="n"/>
      <c r="F2594" s="32" t="n"/>
      <c r="G2594" s="33">
        <f>IF(F2594="", "", H2594/F2594)</f>
        <v/>
      </c>
      <c r="H2594" s="33" t="n"/>
      <c r="I2594" s="33" t="n"/>
      <c r="J2594" s="33">
        <f>IF(I2594="", "", I2594*$F2594)</f>
        <v/>
      </c>
      <c r="K2594" s="33" t="n"/>
      <c r="L2594" s="33">
        <f>IF(K2594="", "", K2594*$F2594)</f>
        <v/>
      </c>
      <c r="M2594" s="30">
        <f>IF(OR(H2594="",H2594=0),"",IF(K2594="",IF(J2594="","",J2594/H2594),L2594/H2594))</f>
        <v/>
      </c>
    </row>
    <row r="2595" ht="13.35" customHeight="1" s="162">
      <c r="B2595" s="31" t="n"/>
      <c r="C2595" s="31" t="n"/>
      <c r="E2595" s="31" t="n"/>
      <c r="F2595" s="32" t="n"/>
      <c r="G2595" s="33">
        <f>IF(F2595="", "", H2595/F2595)</f>
        <v/>
      </c>
      <c r="H2595" s="33" t="n"/>
      <c r="I2595" s="33" t="n"/>
      <c r="J2595" s="33">
        <f>IF(I2595="", "", I2595*$F2595)</f>
        <v/>
      </c>
      <c r="K2595" s="33" t="n"/>
      <c r="L2595" s="33">
        <f>IF(K2595="", "", K2595*$F2595)</f>
        <v/>
      </c>
      <c r="M2595" s="30">
        <f>IF(OR(H2595="",H2595=0),"",IF(K2595="",IF(J2595="","",J2595/H2595),L2595/H2595))</f>
        <v/>
      </c>
    </row>
    <row r="2596" ht="13.35" customHeight="1" s="162">
      <c r="B2596" s="31" t="n"/>
      <c r="C2596" s="31" t="n"/>
      <c r="E2596" s="31" t="n"/>
      <c r="F2596" s="32" t="n"/>
      <c r="G2596" s="33">
        <f>IF(F2596="", "", H2596/F2596)</f>
        <v/>
      </c>
      <c r="H2596" s="33" t="n"/>
      <c r="I2596" s="33" t="n"/>
      <c r="J2596" s="33">
        <f>IF(I2596="", "", I2596*$F2596)</f>
        <v/>
      </c>
      <c r="K2596" s="33" t="n"/>
      <c r="L2596" s="33">
        <f>IF(K2596="", "", K2596*$F2596)</f>
        <v/>
      </c>
      <c r="M2596" s="30">
        <f>IF(OR(H2596="",H2596=0),"",IF(K2596="",IF(J2596="","",J2596/H2596),L2596/H2596))</f>
        <v/>
      </c>
    </row>
    <row r="2597" ht="13.35" customHeight="1" s="162">
      <c r="B2597" s="42" t="n"/>
      <c r="C2597" s="231" t="inlineStr">
        <is>
          <t>Subtotal (this page)</t>
        </is>
      </c>
      <c r="D2597" s="159" t="n"/>
      <c r="E2597" s="42" t="n"/>
      <c r="F2597" s="42" t="n"/>
      <c r="G2597" s="43" t="n"/>
      <c r="H2597" s="43">
        <f>IF(SUM(H2593:H2596)=0,"",SUM(H2593:H2596))</f>
        <v/>
      </c>
      <c r="I2597" s="42" t="n"/>
      <c r="J2597" s="43">
        <f>IF(SUM(J2593:J2596)=0,"",SUM(J2593:J2596))</f>
        <v/>
      </c>
      <c r="K2597" s="42" t="n"/>
      <c r="L2597" s="43">
        <f>IF(SUM(L2593:L2596)=0,"",SUM(L2593:L2596))</f>
        <v/>
      </c>
      <c r="M2597" s="35">
        <f>IF(OR(H2597="",H2597=0),"",IF(L2597="",IF(J2597="","",J2597/H2597),L2597/H2597))</f>
        <v/>
      </c>
    </row>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Entry}'!B32="","",'{Equipment Data Entry}'!B32)</f>
        <v/>
      </c>
      <c r="E2604" s="418" t="n"/>
      <c r="F2604" s="403" t="n"/>
      <c r="G2604" s="200" t="inlineStr">
        <is>
          <t>Service</t>
        </is>
      </c>
      <c r="H2604" s="403" t="n"/>
      <c r="I2604" s="210">
        <f>IF('{Equipment Data Entry}'!C32="","",'{Equipment Data Entry}'!C32)</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25" t="inlineStr">
        <is>
          <t>Drive Type:</t>
        </is>
      </c>
      <c r="D2606" s="426" t="n"/>
      <c r="E2606" s="425" t="inlineStr">
        <is>
          <t>Rotation – Design:</t>
        </is>
      </c>
      <c r="G2606" s="426" t="n"/>
      <c r="I2606" s="425" t="inlineStr">
        <is>
          <t>Actual:</t>
        </is>
      </c>
      <c r="J2606" s="426" t="n"/>
      <c r="K2606" s="425" t="inlineStr">
        <is>
          <t>Shv Bore M/F:</t>
        </is>
      </c>
      <c r="M2606" s="426" t="n"/>
    </row>
    <row r="2607" ht="13.35" customHeight="1" s="162">
      <c r="B2607" s="200" t="inlineStr">
        <is>
          <t>Unit Data</t>
        </is>
      </c>
      <c r="C2607" s="400" t="n"/>
      <c r="D2607" s="400" t="n"/>
      <c r="E2607" s="400" t="n"/>
      <c r="F2607" s="400" t="n"/>
      <c r="G2607" s="401" t="n"/>
      <c r="I2607" s="200" t="inlineStr">
        <is>
          <t>Design and Performance Data</t>
        </is>
      </c>
      <c r="J2607" s="400" t="n"/>
      <c r="K2607" s="400" t="n"/>
      <c r="L2607" s="401" t="n"/>
      <c r="M2607" s="283" t="n"/>
    </row>
    <row r="2608" ht="13.35" customHeight="1" s="162">
      <c r="B2608" s="199" t="inlineStr">
        <is>
          <t>Manufacturer</t>
        </is>
      </c>
      <c r="C2608" s="401" t="n"/>
      <c r="D2608" s="204">
        <f>IF('{Equipment Data Entry}'!E32="","",'{Equipment Data Entry}'!E32)</f>
        <v/>
      </c>
      <c r="E2608" s="400" t="n"/>
      <c r="F2608" s="400" t="n"/>
      <c r="G2608" s="401" t="n"/>
      <c r="I2608" s="199" t="inlineStr">
        <is>
          <t>Design Criteria</t>
        </is>
      </c>
      <c r="J2608" s="401" t="n"/>
      <c r="K2608" s="199" t="inlineStr">
        <is>
          <t>Design</t>
        </is>
      </c>
      <c r="L2608" s="199" t="inlineStr">
        <is>
          <t>Actual</t>
        </is>
      </c>
    </row>
    <row r="2609" ht="13.35" customHeight="1" s="162">
      <c r="B2609" s="199" t="inlineStr">
        <is>
          <t>Model Number</t>
        </is>
      </c>
      <c r="C2609" s="401" t="n"/>
      <c r="D2609" s="204">
        <f>IF('{Equipment Data Entry}'!F32="","",'{Equipment Data Entry}'!F32)</f>
        <v/>
      </c>
      <c r="E2609" s="400" t="n"/>
      <c r="F2609" s="400" t="n"/>
      <c r="G2609" s="401" t="n"/>
      <c r="I2609" s="199" t="inlineStr">
        <is>
          <t>Total Airflow</t>
        </is>
      </c>
      <c r="J2609" s="401" t="n"/>
      <c r="K2609" s="24">
        <f>H2643</f>
        <v/>
      </c>
      <c r="L2609" s="24">
        <f>L2643</f>
        <v/>
      </c>
      <c r="M2609" s="22">
        <f>IF(OR(L2609="",K2609="",K2609=0),"",L2609/K2609)</f>
        <v/>
      </c>
    </row>
    <row r="2610" ht="13.35" customHeight="1" s="162">
      <c r="B2610" s="199" t="inlineStr">
        <is>
          <t>Serial Number</t>
        </is>
      </c>
      <c r="C2610" s="401" t="n"/>
      <c r="D2610" s="204" t="n"/>
      <c r="E2610" s="400" t="n"/>
      <c r="F2610" s="400" t="n"/>
      <c r="G2610" s="401" t="n"/>
      <c r="I2610" s="199" t="inlineStr">
        <is>
          <t>Outside Airflow</t>
        </is>
      </c>
      <c r="J2610" s="401" t="n"/>
      <c r="K2610" s="24">
        <f>IF(N(H2651)=0,"",H2651)</f>
        <v/>
      </c>
      <c r="L2610" s="24">
        <f>L2651</f>
        <v/>
      </c>
      <c r="M2610" s="22">
        <f>IF(OR(L2610="",K2610="",K2610=0),"",L2610/K2610)</f>
        <v/>
      </c>
    </row>
    <row r="2611" ht="13.35" customHeight="1" s="162">
      <c r="B2611" s="199" t="inlineStr">
        <is>
          <t>Area Served</t>
        </is>
      </c>
      <c r="C2611" s="401" t="n"/>
      <c r="D2611" s="204">
        <f>I2604</f>
        <v/>
      </c>
      <c r="E2611" s="400" t="n"/>
      <c r="F2611" s="400" t="n"/>
      <c r="G2611" s="401" t="n"/>
      <c r="I2611" s="199" t="inlineStr">
        <is>
          <t>Return Airflow</t>
        </is>
      </c>
      <c r="J2611" s="401" t="n"/>
      <c r="K2611" s="24">
        <f>IF(K2609="","",K2609-N(K2610))</f>
        <v/>
      </c>
      <c r="L2611" s="24">
        <f>IF(L2609="","",L2609-N(L2610))</f>
        <v/>
      </c>
    </row>
    <row r="2612" ht="13.35" customHeight="1" s="162">
      <c r="B2612" s="199" t="inlineStr">
        <is>
          <t>Location</t>
        </is>
      </c>
      <c r="C2612" s="401" t="n"/>
      <c r="D2612" s="204">
        <f>IF('{Equipment Data Entry}'!D32="","",'{Equipment Data Entry}'!D32)</f>
        <v/>
      </c>
      <c r="E2612" s="400" t="n"/>
      <c r="F2612" s="400" t="n"/>
      <c r="G2612" s="401" t="n"/>
      <c r="I2612" s="199" t="inlineStr">
        <is>
          <t>Unit ESP</t>
        </is>
      </c>
      <c r="J2612" s="401" t="n"/>
      <c r="K2612" s="71">
        <f>IF('{Equipment Data Entry}'!H32="","",'{Equipment Data Entry}'!H32)</f>
        <v/>
      </c>
      <c r="L2612" s="29">
        <f>F2625</f>
        <v/>
      </c>
    </row>
    <row r="2613" ht="13.35" customHeight="1" s="162">
      <c r="I2613" s="199" t="inlineStr">
        <is>
          <t>Fan RPMs</t>
        </is>
      </c>
      <c r="J2613" s="401" t="n"/>
      <c r="K2613" s="24">
        <f>IF('{Equipment Data Entry}'!I32="","",'{Equipment Data Entry}'!I32)</f>
        <v/>
      </c>
      <c r="L2613" s="24">
        <f>IF(L2622="","",L2622)</f>
        <v/>
      </c>
    </row>
    <row r="2614" ht="13.35" customHeight="1" s="162">
      <c r="B2614" s="200" t="inlineStr">
        <is>
          <t>Motor Data</t>
        </is>
      </c>
      <c r="C2614" s="400" t="n"/>
      <c r="D2614" s="400" t="n"/>
      <c r="E2614" s="400" t="n"/>
      <c r="F2614" s="400" t="n"/>
      <c r="G2614" s="401" t="n"/>
      <c r="I2614" s="199" t="inlineStr">
        <is>
          <t>Filter Type/Size/Qty</t>
        </is>
      </c>
      <c r="J2614" s="400" t="n"/>
      <c r="K2614" s="401" t="n"/>
      <c r="L2614" s="24" t="n"/>
      <c r="M2614" s="401" t="n"/>
    </row>
    <row r="2615" ht="13.35" customHeight="1" s="162">
      <c r="B2615" s="199" t="inlineStr">
        <is>
          <t>Manufacturer</t>
        </is>
      </c>
      <c r="C2615" s="401" t="n"/>
      <c r="D2615" s="203" t="n"/>
      <c r="E2615" s="400" t="n"/>
      <c r="F2615" s="400" t="n"/>
      <c r="G2615" s="401" t="n"/>
      <c r="I2615" s="200" t="inlineStr">
        <is>
          <t>Drive Data</t>
        </is>
      </c>
      <c r="J2615" s="400" t="n"/>
      <c r="K2615" s="400" t="n"/>
      <c r="L2615" s="401" t="n"/>
    </row>
    <row r="2616" ht="13.35" customHeight="1" s="162">
      <c r="B2616" s="199" t="inlineStr">
        <is>
          <t>Horsepower</t>
        </is>
      </c>
      <c r="C2616" s="401" t="n"/>
      <c r="D2616" s="28">
        <f>IF('{Equipment Data Entry}'!G32="","",'{Equipment Data Entry}'!G32)</f>
        <v/>
      </c>
      <c r="E2616" s="21" t="inlineStr">
        <is>
          <t>RPM</t>
        </is>
      </c>
      <c r="F2616" s="24" t="n"/>
      <c r="G2616" s="199" t="inlineStr">
        <is>
          <t>SF</t>
        </is>
      </c>
      <c r="I2616" s="199" t="inlineStr">
        <is>
          <t>Motor Shv OD/Bore/PD</t>
        </is>
      </c>
      <c r="J2616" s="400" t="n"/>
      <c r="K2616" s="401" t="n"/>
      <c r="L2616">
        <f>IF('{Equipment Data Entry}'!J32="","",'{Equipment Data Entry}'!J32)</f>
        <v/>
      </c>
    </row>
    <row r="2617" ht="13.35" customHeight="1" s="162">
      <c r="B2617" s="198">
        <f>IF('{Equipment Data Entry}'!N32="","",'{Equipment Data Entry}'!N32)</f>
        <v/>
      </c>
      <c r="C2617" s="198">
        <f>IF('{Equipment Data Entry}'!O32="","",'{Equipment Data Entry}'!O32)</f>
        <v/>
      </c>
      <c r="D2617" s="21" t="inlineStr">
        <is>
          <t>FLA</t>
        </is>
      </c>
      <c r="E2617" s="25" t="n"/>
      <c r="F2617" s="21" t="inlineStr">
        <is>
          <t>Frame</t>
        </is>
      </c>
      <c r="G2617" s="208" t="n"/>
      <c r="I2617" s="199" t="inlineStr">
        <is>
          <t>Fan Sheave OD/Bore</t>
        </is>
      </c>
      <c r="J2617" s="400" t="n"/>
      <c r="K2617" s="401" t="n"/>
      <c r="L2617">
        <f>IF('{Equipment Data Entry}'!K32="","",'{Equipment Data Entry}'!K32)</f>
        <v/>
      </c>
    </row>
    <row r="2618" ht="13.35" customHeight="1" s="162">
      <c r="B2618" s="199" t="inlineStr">
        <is>
          <t>Corrected FLA</t>
        </is>
      </c>
      <c r="C2618" s="401" t="n"/>
      <c r="D2618" s="27">
        <f>IF(OR(E2619="",E2617="",B2617=""),"",B2617/AVERAGE(E2619:G2619)*E2617)</f>
        <v/>
      </c>
      <c r="E2618" s="199" t="inlineStr">
        <is>
          <t>Estimated BHP</t>
        </is>
      </c>
      <c r="F2618" s="401" t="n"/>
      <c r="G2618" s="27">
        <f>IF(OR(COUNT(E2619:G2619)=0,COUNT(E2620:G2620)=0),"",IF(C2617="1-phase", ((0.8*0.9*E2619*E2620)/746), AVERAGE(E2619,F2619,G2619)*AVERAGE(E2620,F2620,G2620)*0.8*0.9*1.732/746))</f>
        <v/>
      </c>
      <c r="I2618" s="199" t="inlineStr">
        <is>
          <t>Belt(s)</t>
        </is>
      </c>
      <c r="J2618" s="208">
        <f>IF('{Equipment Data Entry}'!L32="","",'{Equipment Data Entry}'!L32)</f>
        <v/>
      </c>
      <c r="K2618" s="199" t="inlineStr">
        <is>
          <t>C to C</t>
        </is>
      </c>
      <c r="L2618" s="64">
        <f>IF('{Equipment Data Entry}'!M32="","",'{Equipment Data Entry}'!M32)</f>
        <v/>
      </c>
    </row>
    <row r="2619" ht="13.35" customHeight="1" s="162">
      <c r="B2619" s="199" t="inlineStr">
        <is>
          <t>Measured Voltage</t>
        </is>
      </c>
      <c r="C2619" s="400" t="n"/>
      <c r="D2619" s="401" t="n"/>
      <c r="E2619" s="24" t="n"/>
      <c r="F2619" s="24" t="n"/>
      <c r="G2619" s="24" t="n"/>
      <c r="I2619" s="199" t="inlineStr">
        <is>
          <t>Final Settings</t>
        </is>
      </c>
      <c r="J2619" s="400" t="n"/>
      <c r="K2619" s="401" t="n"/>
      <c r="L2619" s="24" t="n"/>
      <c r="M2619" s="401" t="n"/>
    </row>
    <row r="2620" ht="13.35" customHeight="1" s="162">
      <c r="B2620" s="199" t="inlineStr">
        <is>
          <t>Measured Amperage</t>
        </is>
      </c>
      <c r="C2620" s="400" t="n"/>
      <c r="D2620" s="401" t="n"/>
      <c r="E2620" s="25" t="n"/>
      <c r="F2620" s="25" t="n"/>
      <c r="G2620" s="25" t="n"/>
      <c r="I2620" s="205" t="inlineStr">
        <is>
          <t>RPM Data</t>
        </is>
      </c>
      <c r="J2620" s="401" t="n"/>
      <c r="K2620" s="205" t="inlineStr">
        <is>
          <t>Initial</t>
        </is>
      </c>
      <c r="L2620" s="205" t="inlineStr">
        <is>
          <t>Final</t>
        </is>
      </c>
    </row>
    <row r="2621" ht="13.35" customHeight="1" s="162">
      <c r="I2621" s="199" t="inlineStr">
        <is>
          <t>Motor RPM</t>
        </is>
      </c>
      <c r="J2621" s="401" t="n"/>
      <c r="K2621" s="24" t="n"/>
      <c r="L2621" s="24" t="n"/>
    </row>
    <row r="2622" ht="13.35" customHeight="1" s="162">
      <c r="B2622" s="200" t="inlineStr">
        <is>
          <t xml:space="preserve">Static Pressures Profile </t>
        </is>
      </c>
      <c r="C2622" s="400" t="n"/>
      <c r="D2622" s="400" t="n"/>
      <c r="E2622" s="400" t="n"/>
      <c r="F2622" s="400" t="n"/>
      <c r="G2622" s="401" t="n"/>
      <c r="I2622" s="199" t="inlineStr">
        <is>
          <t>Fan RPM</t>
        </is>
      </c>
      <c r="J2622" s="401" t="n"/>
      <c r="K2622" s="24" t="n"/>
      <c r="L2622" s="24" t="n"/>
    </row>
    <row r="2623" ht="13.35" customHeight="1" s="162">
      <c r="B2623" s="432" t="n"/>
      <c r="C2623" s="401" t="n"/>
      <c r="D2623" s="205" t="inlineStr">
        <is>
          <t>Flt/Coil</t>
        </is>
      </c>
      <c r="E2623" s="205" t="inlineStr">
        <is>
          <t>Fan</t>
        </is>
      </c>
      <c r="F2623" s="432" t="n"/>
      <c r="G2623" s="401" t="n"/>
      <c r="I2623" s="199" t="inlineStr">
        <is>
          <t>VSD Frequency</t>
        </is>
      </c>
      <c r="J2623" s="401" t="n"/>
      <c r="K2623" s="66" t="n"/>
      <c r="L2623" s="66" t="n"/>
    </row>
    <row r="2624" ht="13.35" customHeight="1" s="162">
      <c r="B2624" s="198" t="inlineStr">
        <is>
          <t>Entering</t>
        </is>
      </c>
      <c r="C2624" s="401" t="n"/>
      <c r="D2624" s="19" t="n"/>
      <c r="E2624" s="19" t="n"/>
      <c r="F2624" s="19">
        <f>IF(E2624="","",E2625-N(E2624))</f>
        <v/>
      </c>
      <c r="G2624" s="186" t="inlineStr">
        <is>
          <t>TSP</t>
        </is>
      </c>
      <c r="H2624" s="23" t="n"/>
      <c r="I2624" s="199" t="inlineStr">
        <is>
          <t>OA Damper Position</t>
        </is>
      </c>
      <c r="J2624" s="400" t="n"/>
      <c r="K2624" s="401" t="n"/>
      <c r="L2624" s="56" t="n"/>
    </row>
    <row r="2625" ht="13.35" customHeight="1" s="162">
      <c r="B2625" s="198" t="inlineStr">
        <is>
          <t>Exiting</t>
        </is>
      </c>
      <c r="C2625" s="401" t="n"/>
      <c r="D2625" s="55">
        <f>IF(E2624="", "", E2624)</f>
        <v/>
      </c>
      <c r="E2625" s="19" t="n"/>
      <c r="F2625" s="19">
        <f>IF(E2625="","",E2625-N(D2624))</f>
        <v/>
      </c>
      <c r="G2625" s="186" t="inlineStr">
        <is>
          <t>ESP</t>
        </is>
      </c>
      <c r="H2625" s="23" t="n"/>
    </row>
    <row r="2626" ht="13.35" customHeight="1" s="162">
      <c r="B2626" s="437" t="inlineStr">
        <is>
          <t>Instrument:</t>
        </is>
      </c>
      <c r="C2626" s="13" t="n"/>
      <c r="D2626" s="490" t="n"/>
      <c r="E2626" s="491" t="n"/>
      <c r="F2626" s="491" t="n"/>
      <c r="G2626" s="437" t="inlineStr">
        <is>
          <t>Ak basis / notes:</t>
        </is>
      </c>
      <c r="H2626" s="13" t="n"/>
      <c r="I2626" s="492" t="n"/>
      <c r="J2626" s="491" t="n"/>
      <c r="K2626" s="491" t="n"/>
      <c r="L2626" s="491" t="n"/>
      <c r="M2626" s="491" t="n"/>
    </row>
    <row r="2627" ht="13.35" customHeight="1" s="162">
      <c r="B2627" s="188" t="inlineStr">
        <is>
          <t>Supply Air Diffuser / Outlet Airflow</t>
        </is>
      </c>
      <c r="C2627" s="174" t="n"/>
      <c r="D2627" s="174" t="n"/>
      <c r="E2627" s="174" t="n"/>
      <c r="F2627" s="173" t="n"/>
      <c r="G2627" s="233" t="inlineStr">
        <is>
          <t>Design VEL</t>
        </is>
      </c>
      <c r="H2627" s="194" t="inlineStr">
        <is>
          <t>Design CFM</t>
        </is>
      </c>
      <c r="I2627" s="188" t="inlineStr">
        <is>
          <t>Initial</t>
        </is>
      </c>
      <c r="J2627" s="173" t="n"/>
      <c r="K2627" s="188" t="inlineStr">
        <is>
          <t>Final</t>
        </is>
      </c>
      <c r="L2627" s="173" t="n"/>
      <c r="M2627" s="188" t="inlineStr">
        <is>
          <t>%</t>
        </is>
      </c>
    </row>
    <row r="2628" ht="13.35" customHeight="1" s="162">
      <c r="B2628" s="153" t="inlineStr">
        <is>
          <t>No.</t>
        </is>
      </c>
      <c r="C2628" s="188" t="inlineStr">
        <is>
          <t>Area Served</t>
        </is>
      </c>
      <c r="D2628" s="188" t="inlineStr">
        <is>
          <t>Type</t>
        </is>
      </c>
      <c r="E2628" s="188" t="inlineStr">
        <is>
          <t>Size</t>
        </is>
      </c>
      <c r="F2628" s="188" t="inlineStr">
        <is>
          <t>Ak</t>
        </is>
      </c>
      <c r="G2628" s="440" t="n"/>
      <c r="H2628" s="440" t="n"/>
      <c r="I2628" s="188" t="inlineStr">
        <is>
          <t>VEL</t>
        </is>
      </c>
      <c r="J2628" s="188" t="inlineStr">
        <is>
          <t>CFM</t>
        </is>
      </c>
      <c r="K2628" s="188" t="inlineStr">
        <is>
          <t>VEL</t>
        </is>
      </c>
      <c r="L2628" s="188" t="inlineStr">
        <is>
          <t>CFM</t>
        </is>
      </c>
      <c r="M2628" s="440" t="n"/>
    </row>
    <row r="2629" ht="13.35" customHeight="1" s="162">
      <c r="B2629" s="307" t="n"/>
      <c r="C2629" s="307" t="n"/>
      <c r="E2629" s="307" t="n"/>
      <c r="F2629" s="32" t="n"/>
      <c r="G2629" s="33">
        <f>IF(F2629="", "", H2629/F2629)</f>
        <v/>
      </c>
      <c r="H2629" s="33" t="n"/>
      <c r="I2629" s="33" t="n"/>
      <c r="J2629" s="33">
        <f>IF(I2629="", "", I2629*$F2629)</f>
        <v/>
      </c>
      <c r="K2629" s="33" t="n"/>
      <c r="L2629" s="33">
        <f>IF(K2629="", "", K2629*$F2629)</f>
        <v/>
      </c>
      <c r="M2629" s="30">
        <f>IF(OR(H2629="",H2629=0),"",IF(K2629="",IF(J2629="","",J2629/H2629),L2629/H2629))</f>
        <v/>
      </c>
    </row>
    <row r="2630" ht="13.35" customHeight="1" s="162">
      <c r="B2630" s="307" t="n"/>
      <c r="C2630" s="307" t="n"/>
      <c r="E2630" s="307" t="n"/>
      <c r="F2630" s="32" t="n"/>
      <c r="G2630" s="33">
        <f>IF(F2630="", "", H2630/F2630)</f>
        <v/>
      </c>
      <c r="H2630" s="33" t="n"/>
      <c r="I2630" s="33" t="n"/>
      <c r="J2630" s="33">
        <f>IF(I2630="", "", I2630*$F2630)</f>
        <v/>
      </c>
      <c r="K2630" s="33" t="n"/>
      <c r="L2630" s="33">
        <f>IF(K2630="", "", K2630*$F2630)</f>
        <v/>
      </c>
      <c r="M2630" s="30">
        <f>IF(OR(H2630="",H2630=0),"",IF(K2630="",IF(J2630="","",J2630/H2630),L2630/H2630))</f>
        <v/>
      </c>
    </row>
    <row r="2631" ht="13.35" customHeight="1" s="162">
      <c r="B2631" s="307" t="n"/>
      <c r="C2631" s="307" t="n"/>
      <c r="E2631" s="307" t="n"/>
      <c r="F2631" s="32" t="n"/>
      <c r="G2631" s="33">
        <f>IF(F2631="", "", H2631/F2631)</f>
        <v/>
      </c>
      <c r="H2631" s="33" t="n"/>
      <c r="I2631" s="33" t="n"/>
      <c r="J2631" s="33">
        <f>IF(I2631="", "", I2631*$F2631)</f>
        <v/>
      </c>
      <c r="K2631" s="33" t="n"/>
      <c r="L2631" s="33">
        <f>IF(K2631="", "", K2631*$F2631)</f>
        <v/>
      </c>
      <c r="M2631" s="30">
        <f>IF(OR(H2631="",H2631=0),"",IF(K2631="",IF(J2631="","",J2631/H2631),L2631/H2631))</f>
        <v/>
      </c>
    </row>
    <row r="2632" ht="13.35" customHeight="1" s="162">
      <c r="B2632" s="307" t="n"/>
      <c r="C2632" s="307" t="n"/>
      <c r="E2632" s="307" t="n"/>
      <c r="F2632" s="32" t="n"/>
      <c r="G2632" s="33">
        <f>IF(F2632="", "", H2632/F2632)</f>
        <v/>
      </c>
      <c r="H2632" s="33" t="n"/>
      <c r="I2632" s="33" t="n"/>
      <c r="J2632" s="33">
        <f>IF(I2632="", "", I2632*$F2632)</f>
        <v/>
      </c>
      <c r="K2632" s="33" t="n"/>
      <c r="L2632" s="33">
        <f>IF(K2632="", "", K2632*$F2632)</f>
        <v/>
      </c>
      <c r="M2632" s="30">
        <f>IF(OR(H2632="",H2632=0),"",IF(K2632="",IF(J2632="","",J2632/H2632),L2632/H2632))</f>
        <v/>
      </c>
    </row>
    <row r="2633" ht="13.35" customHeight="1" s="162">
      <c r="B2633" s="307" t="n"/>
      <c r="C2633" s="307" t="n"/>
      <c r="E2633" s="307" t="n"/>
      <c r="F2633" s="32" t="n"/>
      <c r="G2633" s="33">
        <f>IF(F2633="", "", H2633/F2633)</f>
        <v/>
      </c>
      <c r="H2633" s="33" t="n"/>
      <c r="I2633" s="33" t="n"/>
      <c r="J2633" s="33">
        <f>IF(I2633="", "", I2633*$F2633)</f>
        <v/>
      </c>
      <c r="K2633" s="33" t="n"/>
      <c r="L2633" s="33">
        <f>IF(K2633="", "", K2633*$F2633)</f>
        <v/>
      </c>
      <c r="M2633" s="30">
        <f>IF(OR(H2633="",H2633=0),"",IF(K2633="",IF(J2633="","",J2633/H2633),L2633/H2633))</f>
        <v/>
      </c>
    </row>
    <row r="2634" ht="13.35" customHeight="1" s="162">
      <c r="B2634" s="307" t="n"/>
      <c r="C2634" s="307" t="n"/>
      <c r="E2634" s="307" t="n"/>
      <c r="F2634" s="32" t="n"/>
      <c r="G2634" s="33">
        <f>IF(F2634="", "", H2634/F2634)</f>
        <v/>
      </c>
      <c r="H2634" s="33" t="n"/>
      <c r="I2634" s="33" t="n"/>
      <c r="J2634" s="33">
        <f>IF(I2634="", "", I2634*$F2634)</f>
        <v/>
      </c>
      <c r="K2634" s="33" t="n"/>
      <c r="L2634" s="33">
        <f>IF(K2634="", "", K2634*$F2634)</f>
        <v/>
      </c>
      <c r="M2634" s="30">
        <f>IF(OR(H2634="",H2634=0),"",IF(K2634="",IF(J2634="","",J2634/H2634),L2634/H2634))</f>
        <v/>
      </c>
    </row>
    <row r="2635" ht="13.35" customHeight="1" s="162">
      <c r="B2635" s="307" t="n"/>
      <c r="C2635" s="307" t="n"/>
      <c r="E2635" s="307" t="n"/>
      <c r="F2635" s="32" t="n"/>
      <c r="G2635" s="33">
        <f>IF(F2635="", "", H2635/F2635)</f>
        <v/>
      </c>
      <c r="H2635" s="33" t="n"/>
      <c r="I2635" s="33" t="n"/>
      <c r="J2635" s="33">
        <f>IF(I2635="", "", I2635*$F2635)</f>
        <v/>
      </c>
      <c r="K2635" s="33" t="n"/>
      <c r="L2635" s="33">
        <f>IF(K2635="", "", K2635*$F2635)</f>
        <v/>
      </c>
      <c r="M2635" s="30">
        <f>IF(OR(H2635="",H2635=0),"",IF(K2635="",IF(J2635="","",J2635/H2635),L2635/H2635))</f>
        <v/>
      </c>
    </row>
    <row r="2636" ht="13.35" customHeight="1" s="162">
      <c r="B2636" s="307" t="n"/>
      <c r="C2636" s="307" t="n"/>
      <c r="E2636" s="307" t="n"/>
      <c r="F2636" s="32" t="n"/>
      <c r="G2636" s="33">
        <f>IF(F2636="", "", H2636/F2636)</f>
        <v/>
      </c>
      <c r="H2636" s="33" t="n"/>
      <c r="I2636" s="33" t="n"/>
      <c r="J2636" s="33">
        <f>IF(I2636="", "", I2636*$F2636)</f>
        <v/>
      </c>
      <c r="K2636" s="33" t="n"/>
      <c r="L2636" s="33">
        <f>IF(K2636="", "", K2636*$F2636)</f>
        <v/>
      </c>
      <c r="M2636" s="30">
        <f>IF(OR(H2636="",H2636=0),"",IF(K2636="",IF(J2636="","",J2636/H2636),L2636/H2636))</f>
        <v/>
      </c>
    </row>
    <row r="2637" ht="13.35" customHeight="1" s="162">
      <c r="B2637" s="307" t="n"/>
      <c r="C2637" s="307" t="n"/>
      <c r="E2637" s="307" t="n"/>
      <c r="F2637" s="32" t="n"/>
      <c r="G2637" s="33">
        <f>IF(F2637="", "", H2637/F2637)</f>
        <v/>
      </c>
      <c r="H2637" s="33" t="n"/>
      <c r="I2637" s="33" t="n"/>
      <c r="J2637" s="33">
        <f>IF(I2637="", "", I2637*$F2637)</f>
        <v/>
      </c>
      <c r="K2637" s="33" t="n"/>
      <c r="L2637" s="33">
        <f>IF(K2637="", "", K2637*$F2637)</f>
        <v/>
      </c>
      <c r="M2637" s="30">
        <f>IF(OR(H2637="",H2637=0),"",IF(K2637="",IF(J2637="","",J2637/H2637),L2637/H2637))</f>
        <v/>
      </c>
    </row>
    <row r="2638" ht="13.35" customHeight="1" s="162">
      <c r="B2638" s="307" t="n"/>
      <c r="C2638" s="307" t="n"/>
      <c r="E2638" s="307" t="n"/>
      <c r="F2638" s="32" t="n"/>
      <c r="G2638" s="33">
        <f>IF(F2638="", "", H2638/F2638)</f>
        <v/>
      </c>
      <c r="H2638" s="33" t="n"/>
      <c r="I2638" s="33" t="n"/>
      <c r="J2638" s="33">
        <f>IF(I2638="", "", I2638*$F2638)</f>
        <v/>
      </c>
      <c r="K2638" s="33" t="n"/>
      <c r="L2638" s="33">
        <f>IF(K2638="", "", K2638*$F2638)</f>
        <v/>
      </c>
      <c r="M2638" s="30">
        <f>IF(OR(H2638="",H2638=0),"",IF(K2638="",IF(J2638="","",J2638/H2638),L2638/H2638))</f>
        <v/>
      </c>
    </row>
    <row r="2639" ht="13.35" customHeight="1" s="162">
      <c r="B2639" s="307" t="n"/>
      <c r="C2639" s="307" t="n"/>
      <c r="E2639" s="307" t="n"/>
      <c r="F2639" s="32" t="n"/>
      <c r="G2639" s="33">
        <f>IF(F2639="", "", H2639/F2639)</f>
        <v/>
      </c>
      <c r="H2639" s="33" t="n"/>
      <c r="I2639" s="33" t="n"/>
      <c r="J2639" s="33">
        <f>IF(I2639="", "", I2639*$F2639)</f>
        <v/>
      </c>
      <c r="K2639" s="33" t="n"/>
      <c r="L2639" s="33">
        <f>IF(K2639="", "", K2639*$F2639)</f>
        <v/>
      </c>
      <c r="M2639" s="30">
        <f>IF(OR(H2639="",H2639=0),"",IF(K2639="",IF(J2639="","",J2639/H2639),L2639/H2639))</f>
        <v/>
      </c>
    </row>
    <row r="2640" ht="13.35" customHeight="1" s="162">
      <c r="B2640" s="307" t="n"/>
      <c r="C2640" s="307" t="n"/>
      <c r="E2640" s="307" t="n"/>
      <c r="F2640" s="32" t="n"/>
      <c r="G2640" s="33">
        <f>IF(F2640="", "", H2640/F2640)</f>
        <v/>
      </c>
      <c r="H2640" s="33" t="n"/>
      <c r="I2640" s="33" t="n"/>
      <c r="J2640" s="33">
        <f>IF(I2640="", "", I2640*$F2640)</f>
        <v/>
      </c>
      <c r="K2640" s="33" t="n"/>
      <c r="L2640" s="33">
        <f>IF(K2640="", "", K2640*$F2640)</f>
        <v/>
      </c>
      <c r="M2640" s="30">
        <f>IF(OR(H2640="",H2640=0),"",IF(K2640="",IF(J2640="","",J2640/H2640),L2640/H2640))</f>
        <v/>
      </c>
    </row>
    <row r="2641" ht="13.35" customHeight="1" s="162">
      <c r="B2641" s="307" t="n"/>
      <c r="C2641" s="307" t="n"/>
      <c r="E2641" s="307" t="n"/>
      <c r="F2641" s="32" t="n"/>
      <c r="G2641" s="33">
        <f>IF(F2641="", "", H2641/F2641)</f>
        <v/>
      </c>
      <c r="H2641" s="33" t="n"/>
      <c r="I2641" s="33" t="n"/>
      <c r="J2641" s="33">
        <f>IF(I2641="", "", I2641*$F2641)</f>
        <v/>
      </c>
      <c r="K2641" s="33" t="n"/>
      <c r="L2641" s="33">
        <f>IF(K2641="", "", K2641*$F2641)</f>
        <v/>
      </c>
      <c r="M2641" s="30">
        <f>IF(OR(H2641="",H2641=0),"",IF(K2641="",IF(J2641="","",J2641/H2641),L2641/H2641))</f>
        <v/>
      </c>
    </row>
    <row r="2642" ht="13.35" customHeight="1" s="162">
      <c r="B2642" s="307" t="n"/>
      <c r="C2642" s="307" t="n"/>
      <c r="E2642" s="307" t="n"/>
      <c r="F2642" s="32" t="n"/>
      <c r="G2642" s="33">
        <f>IF(F2642="", "", H2642/F2642)</f>
        <v/>
      </c>
      <c r="H2642" s="33" t="n"/>
      <c r="I2642" s="33" t="n"/>
      <c r="J2642" s="33">
        <f>IF(I2642="", "", I2642*$F2642)</f>
        <v/>
      </c>
      <c r="K2642" s="33" t="n"/>
      <c r="L2642" s="33">
        <f>IF(K2642="", "", K2642*$F2642)</f>
        <v/>
      </c>
      <c r="M2642" s="30">
        <f>IF(OR(H2642="",H2642=0),"",IF(K2642="",IF(J2642="","",J2642/H2642),L2642/H2642))</f>
        <v/>
      </c>
    </row>
    <row r="2643" ht="13.35" customHeight="1" s="162">
      <c r="B2643" s="42" t="n"/>
      <c r="C2643" s="231" t="inlineStr">
        <is>
          <t>Total</t>
        </is>
      </c>
      <c r="D2643" s="159" t="n"/>
      <c r="E2643" s="42" t="n"/>
      <c r="F2643" s="42" t="n"/>
      <c r="G2643" s="43" t="n"/>
      <c r="H2643" s="43">
        <f>IF(SUM(H2629:H2642)+SUM(H2660:H2693)=0,"",SUM(H2629:H2642)+SUM(H2660:H2693))</f>
        <v/>
      </c>
      <c r="I2643" s="43" t="n"/>
      <c r="J2643" s="43">
        <f>IF(SUM(J2629:J2642)+SUM(J2660:J2693)=0,"",SUM(J2629:J2642)+SUM(J2660:J2693))</f>
        <v/>
      </c>
      <c r="K2643" s="43" t="n"/>
      <c r="L2643" s="43">
        <f>IF(SUM(L2629:L2642)+SUM(L2660:L2693)=0,"",SUM(L2629:L2642)+SUM(L2660:L2693))</f>
        <v/>
      </c>
      <c r="M2643" s="35">
        <f>IF(OR(H2643="",H2643=0),"",IF(L2643="",IF(J2643="","",J2643/H2643),L2643/H2643))</f>
        <v/>
      </c>
    </row>
    <row r="2644" ht="13.35" customHeight="1" s="162">
      <c r="B2644" s="188" t="inlineStr">
        <is>
          <t>Return Air Register / Inlet Airflow</t>
        </is>
      </c>
      <c r="C2644" s="174" t="n"/>
      <c r="D2644" s="174" t="n"/>
      <c r="E2644" s="174" t="n"/>
      <c r="F2644" s="173" t="n"/>
      <c r="G2644" s="233" t="inlineStr">
        <is>
          <t>Design VEL</t>
        </is>
      </c>
      <c r="H2644" s="194" t="inlineStr">
        <is>
          <t>Design CFM</t>
        </is>
      </c>
      <c r="I2644" s="188" t="inlineStr">
        <is>
          <t>Initial</t>
        </is>
      </c>
      <c r="J2644" s="173" t="n"/>
      <c r="K2644" s="188" t="inlineStr">
        <is>
          <t>Final</t>
        </is>
      </c>
      <c r="L2644" s="173" t="n"/>
      <c r="M2644" s="188" t="inlineStr">
        <is>
          <t>%</t>
        </is>
      </c>
    </row>
    <row r="2645" ht="13.35" customHeight="1" s="162">
      <c r="B2645" s="153" t="inlineStr">
        <is>
          <t>No.</t>
        </is>
      </c>
      <c r="C2645" s="188" t="inlineStr">
        <is>
          <t>Area Served</t>
        </is>
      </c>
      <c r="D2645" s="188" t="inlineStr">
        <is>
          <t>Type</t>
        </is>
      </c>
      <c r="E2645" s="188" t="inlineStr">
        <is>
          <t>Size</t>
        </is>
      </c>
      <c r="F2645" s="188" t="inlineStr">
        <is>
          <t>Ak</t>
        </is>
      </c>
      <c r="G2645" s="440" t="n"/>
      <c r="H2645" s="440" t="n"/>
      <c r="I2645" s="188" t="inlineStr">
        <is>
          <t>VEL</t>
        </is>
      </c>
      <c r="J2645" s="188" t="inlineStr">
        <is>
          <t>CFM</t>
        </is>
      </c>
      <c r="K2645" s="188" t="inlineStr">
        <is>
          <t>VEL</t>
        </is>
      </c>
      <c r="L2645" s="188" t="inlineStr">
        <is>
          <t>CFM</t>
        </is>
      </c>
      <c r="M2645" s="440" t="n"/>
    </row>
    <row r="2646" ht="13.35" customHeight="1" s="162">
      <c r="B2646" s="31" t="n"/>
      <c r="C2646" s="31" t="n"/>
      <c r="E2646" s="31" t="n"/>
      <c r="F2646" s="32" t="n"/>
      <c r="G2646" s="33">
        <f>IF(F2646="", "", H2646/F2646)</f>
        <v/>
      </c>
      <c r="H2646" s="33">
        <f>IF(H2643="","",H2643-N(H2651))</f>
        <v/>
      </c>
      <c r="I2646" s="33" t="n"/>
      <c r="J2646" s="33">
        <f>IF(I2646="", "", I2646*$F2646)</f>
        <v/>
      </c>
      <c r="K2646" s="33" t="n"/>
      <c r="L2646" s="33">
        <f>IF(L2651="","",L2643-N(L2651))</f>
        <v/>
      </c>
      <c r="M2646" s="30">
        <f>IF(OR(H2646="",H2646=0),"",IF(K2646="",IF(J2646="","",J2646/H2646),L2646/H2646))</f>
        <v/>
      </c>
    </row>
    <row r="2647" ht="13.35" customHeight="1" s="162">
      <c r="B2647" s="31" t="n"/>
      <c r="C2647" s="31" t="n"/>
      <c r="E2647" s="31" t="n"/>
      <c r="F2647" s="32" t="n"/>
      <c r="G2647" s="33">
        <f>IF(F2647="", "", H2647/F2647)</f>
        <v/>
      </c>
      <c r="H2647" s="33" t="n"/>
      <c r="I2647" s="33" t="n"/>
      <c r="J2647" s="33">
        <f>IF(I2647="", "", I2647*$F2647)</f>
        <v/>
      </c>
      <c r="K2647" s="33" t="n"/>
      <c r="L2647" s="33">
        <f>IF(K2647="", "", K2647*$F2647)</f>
        <v/>
      </c>
      <c r="M2647" s="30">
        <f>IF(OR(H2647="",H2647=0),"",IF(K2647="",IF(J2647="","",J2647/H2647),L2647/H2647))</f>
        <v/>
      </c>
    </row>
    <row r="2648" ht="13.35" customHeight="1" s="162">
      <c r="B2648" s="42" t="n"/>
      <c r="C2648" s="231" t="inlineStr">
        <is>
          <t>Total</t>
        </is>
      </c>
      <c r="D2648" s="159" t="n"/>
      <c r="E2648" s="42" t="n"/>
      <c r="F2648" s="42" t="n"/>
      <c r="G2648" s="43" t="n"/>
      <c r="H2648" s="43">
        <f>IF(SUM(H2646:H2647)+SUM(H2697:H2700)=0,"",SUM(H2646:H2647)+SUM(H2697:H2700))</f>
        <v/>
      </c>
      <c r="I2648" s="42" t="n"/>
      <c r="J2648" s="43">
        <f>IF(SUM(J2646:J2647)+SUM(J2697:J2700)=0,"",SUM(J2646:J2647)+SUM(J2697:J2700))</f>
        <v/>
      </c>
      <c r="K2648" s="42" t="n"/>
      <c r="L2648" s="43">
        <f>IF(SUM(L2646:L2647)+SUM(L2697:L2700)=0,"",SUM(L2646:L2647)+SUM(L2697:L2700))</f>
        <v/>
      </c>
      <c r="M2648" s="35">
        <f>IF(OR(H2648="",H2648=0),"",IF(L2648="",IF(J2648="","",J2648/H2648),L2648/H2648))</f>
        <v/>
      </c>
    </row>
    <row r="2649" ht="13.35" customHeight="1" s="162">
      <c r="B2649" s="188" t="inlineStr">
        <is>
          <t>Outside Air Inlet / Duct Airflow</t>
        </is>
      </c>
      <c r="C2649" s="174" t="n"/>
      <c r="D2649" s="174" t="n"/>
      <c r="E2649" s="174" t="n"/>
      <c r="F2649" s="173" t="n"/>
      <c r="G2649" s="233" t="inlineStr">
        <is>
          <t>Design VEL</t>
        </is>
      </c>
      <c r="H2649" s="194" t="inlineStr">
        <is>
          <t>Design CFM</t>
        </is>
      </c>
      <c r="I2649" s="188" t="inlineStr">
        <is>
          <t>Initial</t>
        </is>
      </c>
      <c r="J2649" s="173" t="n"/>
      <c r="K2649" s="188" t="inlineStr">
        <is>
          <t>Final</t>
        </is>
      </c>
      <c r="L2649" s="173" t="n"/>
      <c r="M2649" s="188" t="inlineStr">
        <is>
          <t>%</t>
        </is>
      </c>
    </row>
    <row r="2650" ht="13.35" customHeight="1" s="162">
      <c r="B2650" s="153" t="inlineStr">
        <is>
          <t>No.</t>
        </is>
      </c>
      <c r="C2650" s="188" t="inlineStr">
        <is>
          <t>Area Served</t>
        </is>
      </c>
      <c r="D2650" s="188" t="inlineStr">
        <is>
          <t>Type</t>
        </is>
      </c>
      <c r="E2650" s="188" t="inlineStr">
        <is>
          <t>Size</t>
        </is>
      </c>
      <c r="F2650" s="188" t="inlineStr">
        <is>
          <t>Ak</t>
        </is>
      </c>
      <c r="G2650" s="440" t="n"/>
      <c r="H2650" s="440" t="n"/>
      <c r="I2650" s="188" t="inlineStr">
        <is>
          <t>VEL</t>
        </is>
      </c>
      <c r="J2650" s="188" t="inlineStr">
        <is>
          <t>CFM</t>
        </is>
      </c>
      <c r="K2650" s="188" t="inlineStr">
        <is>
          <t>VEL</t>
        </is>
      </c>
      <c r="L2650" s="188" t="inlineStr">
        <is>
          <t>CFM</t>
        </is>
      </c>
      <c r="M2650" s="440" t="n"/>
    </row>
    <row r="2651" ht="13.35" customHeight="1" s="162">
      <c r="B2651" s="31" t="n"/>
      <c r="C2651" s="31" t="n"/>
      <c r="E2651" s="31" t="n"/>
      <c r="F2651" s="32" t="n"/>
      <c r="G2651" s="33">
        <f>IF(F2651="", "", H2651/F2651)</f>
        <v/>
      </c>
      <c r="H2651" s="33" t="n"/>
      <c r="I2651" s="33" t="n"/>
      <c r="J2651" s="33">
        <f>IF(I2651="", "", I2651*$F2651)</f>
        <v/>
      </c>
      <c r="K2651" s="33" t="n"/>
      <c r="L2651" s="33">
        <f>IF(K2651="", "", K2651*$F2651)</f>
        <v/>
      </c>
      <c r="M2651" s="30">
        <f>IF(OR(H2651="",H2651=0),"",IF(K2651="",IF(J2651="","",J2651/H2651),L2651/H2651))</f>
        <v/>
      </c>
    </row>
    <row r="2652" ht="13.35" customHeight="1" s="162">
      <c r="B2652" s="188" t="inlineStr">
        <is>
          <t>Remarks</t>
        </is>
      </c>
      <c r="C2652" s="173" t="n"/>
      <c r="D2652" s="15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Entry}'!B32="","",'{Equipment Data Entry}'!B32)</f>
        <v/>
      </c>
      <c r="E2656" s="418" t="n"/>
      <c r="F2656" s="403" t="n"/>
      <c r="G2656" s="200" t="inlineStr">
        <is>
          <t>Service</t>
        </is>
      </c>
      <c r="H2656" s="403" t="n"/>
      <c r="I2656" s="210">
        <f>IF('{Equipment Data Entry}'!C32="","",'{Equipment Data Entry}'!C32)</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Supply Air Outlets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H2660/F2660)</f>
        <v/>
      </c>
      <c r="H2660" s="33" t="n"/>
      <c r="I2660" s="33" t="n"/>
      <c r="J2660" s="33">
        <f>IF(I2660="", "", I2660*$F2660)</f>
        <v/>
      </c>
      <c r="K2660" s="33" t="n"/>
      <c r="L2660" s="33">
        <f>IF(K2660="", "", K2660*$F2660)</f>
        <v/>
      </c>
      <c r="M2660" s="30">
        <f>IF(OR(H2660="",H2660=0),"",IF(K2660="",IF(J2660="","",J2660/H2660),L2660/H2660))</f>
        <v/>
      </c>
    </row>
    <row r="2661" ht="13.35" customHeight="1" s="162">
      <c r="B2661" s="307" t="n"/>
      <c r="C2661" s="307" t="n"/>
      <c r="E2661" s="307" t="n"/>
      <c r="F2661" s="32" t="n"/>
      <c r="G2661" s="33">
        <f>IF(F2661="", "", H2661/F2661)</f>
        <v/>
      </c>
      <c r="H2661" s="33" t="n"/>
      <c r="I2661" s="33" t="n"/>
      <c r="J2661" s="33">
        <f>IF(I2661="", "", I2661*$F2661)</f>
        <v/>
      </c>
      <c r="K2661" s="33" t="n"/>
      <c r="L2661" s="33">
        <f>IF(K2661="", "", K2661*$F2661)</f>
        <v/>
      </c>
      <c r="M2661" s="30">
        <f>IF(OR(H2661="",H2661=0),"",IF(K2661="",IF(J2661="","",J2661/H2661),L2661/H2661))</f>
        <v/>
      </c>
    </row>
    <row r="2662" ht="13.35" customHeight="1" s="162">
      <c r="B2662" s="307" t="n"/>
      <c r="C2662" s="307" t="n"/>
      <c r="E2662" s="307" t="n"/>
      <c r="F2662" s="32" t="n"/>
      <c r="G2662" s="33">
        <f>IF(F2662="", "", H2662/F2662)</f>
        <v/>
      </c>
      <c r="H2662" s="33" t="n"/>
      <c r="I2662" s="33" t="n"/>
      <c r="J2662" s="33">
        <f>IF(I2662="", "", I2662*$F2662)</f>
        <v/>
      </c>
      <c r="K2662" s="33" t="n"/>
      <c r="L2662" s="33">
        <f>IF(K2662="", "", K2662*$F2662)</f>
        <v/>
      </c>
      <c r="M2662" s="30">
        <f>IF(OR(H2662="",H2662=0),"",IF(K2662="",IF(J2662="","",J2662/H2662),L2662/H2662))</f>
        <v/>
      </c>
    </row>
    <row r="2663" ht="13.35" customHeight="1" s="162">
      <c r="B2663" s="307" t="n"/>
      <c r="C2663" s="307" t="n"/>
      <c r="E2663" s="307" t="n"/>
      <c r="F2663" s="32" t="n"/>
      <c r="G2663" s="33">
        <f>IF(F2663="", "", H2663/F2663)</f>
        <v/>
      </c>
      <c r="H2663" s="33" t="n"/>
      <c r="I2663" s="33" t="n"/>
      <c r="J2663" s="33">
        <f>IF(I2663="", "", I2663*$F2663)</f>
        <v/>
      </c>
      <c r="K2663" s="33" t="n"/>
      <c r="L2663" s="33">
        <f>IF(K2663="", "", K2663*$F2663)</f>
        <v/>
      </c>
      <c r="M2663" s="30">
        <f>IF(OR(H2663="",H2663=0),"",IF(K2663="",IF(J2663="","",J2663/H2663),L2663/H2663))</f>
        <v/>
      </c>
    </row>
    <row r="2664" ht="13.35" customHeight="1" s="162">
      <c r="B2664" s="307" t="n"/>
      <c r="C2664" s="307" t="n"/>
      <c r="E2664" s="307" t="n"/>
      <c r="F2664" s="32" t="n"/>
      <c r="G2664" s="33">
        <f>IF(F2664="", "", H2664/F2664)</f>
        <v/>
      </c>
      <c r="H2664" s="33" t="n"/>
      <c r="I2664" s="33" t="n"/>
      <c r="J2664" s="33">
        <f>IF(I2664="", "", I2664*$F2664)</f>
        <v/>
      </c>
      <c r="K2664" s="33" t="n"/>
      <c r="L2664" s="33">
        <f>IF(K2664="", "", K2664*$F2664)</f>
        <v/>
      </c>
      <c r="M2664" s="30">
        <f>IF(OR(H2664="",H2664=0),"",IF(K2664="",IF(J2664="","",J2664/H2664),L2664/H2664))</f>
        <v/>
      </c>
    </row>
    <row r="2665" ht="13.35" customHeight="1" s="162">
      <c r="B2665" s="307" t="n"/>
      <c r="C2665" s="307" t="n"/>
      <c r="E2665" s="307" t="n"/>
      <c r="F2665" s="32" t="n"/>
      <c r="G2665" s="33">
        <f>IF(F2665="", "", H2665/F2665)</f>
        <v/>
      </c>
      <c r="H2665" s="33" t="n"/>
      <c r="I2665" s="33" t="n"/>
      <c r="J2665" s="33">
        <f>IF(I2665="", "", I2665*$F2665)</f>
        <v/>
      </c>
      <c r="K2665" s="33" t="n"/>
      <c r="L2665" s="33">
        <f>IF(K2665="", "", K2665*$F2665)</f>
        <v/>
      </c>
      <c r="M2665" s="30">
        <f>IF(OR(H2665="",H2665=0),"",IF(K2665="",IF(J2665="","",J2665/H2665),L2665/H2665))</f>
        <v/>
      </c>
    </row>
    <row r="2666" ht="13.35" customHeight="1" s="162">
      <c r="B2666" s="307" t="n"/>
      <c r="C2666" s="307" t="n"/>
      <c r="E2666" s="307" t="n"/>
      <c r="F2666" s="32" t="n"/>
      <c r="G2666" s="33">
        <f>IF(F2666="", "", H2666/F2666)</f>
        <v/>
      </c>
      <c r="H2666" s="33" t="n"/>
      <c r="I2666" s="33" t="n"/>
      <c r="J2666" s="33">
        <f>IF(I2666="", "", I2666*$F2666)</f>
        <v/>
      </c>
      <c r="K2666" s="33" t="n"/>
      <c r="L2666" s="33">
        <f>IF(K2666="", "", K2666*$F2666)</f>
        <v/>
      </c>
      <c r="M2666" s="30">
        <f>IF(OR(H2666="",H2666=0),"",IF(K2666="",IF(J2666="","",J2666/H2666),L2666/H2666))</f>
        <v/>
      </c>
    </row>
    <row r="2667" ht="13.35" customHeight="1" s="162">
      <c r="B2667" s="307" t="n"/>
      <c r="C2667" s="307" t="n"/>
      <c r="E2667" s="307" t="n"/>
      <c r="F2667" s="32" t="n"/>
      <c r="G2667" s="33">
        <f>IF(F2667="", "", H2667/F2667)</f>
        <v/>
      </c>
      <c r="H2667" s="33" t="n"/>
      <c r="I2667" s="33" t="n"/>
      <c r="J2667" s="33">
        <f>IF(I2667="", "", I2667*$F2667)</f>
        <v/>
      </c>
      <c r="K2667" s="33" t="n"/>
      <c r="L2667" s="33">
        <f>IF(K2667="", "", K2667*$F2667)</f>
        <v/>
      </c>
      <c r="M2667" s="30">
        <f>IF(OR(H2667="",H2667=0),"",IF(K2667="",IF(J2667="","",J2667/H2667),L2667/H2667))</f>
        <v/>
      </c>
    </row>
    <row r="2668" ht="13.35" customHeight="1" s="162">
      <c r="B2668" s="307" t="n"/>
      <c r="C2668" s="307" t="n"/>
      <c r="E2668" s="307" t="n"/>
      <c r="F2668" s="32" t="n"/>
      <c r="G2668" s="33">
        <f>IF(F2668="", "", H2668/F2668)</f>
        <v/>
      </c>
      <c r="H2668" s="33" t="n"/>
      <c r="I2668" s="33" t="n"/>
      <c r="J2668" s="33">
        <f>IF(I2668="", "", I2668*$F2668)</f>
        <v/>
      </c>
      <c r="K2668" s="33" t="n"/>
      <c r="L2668" s="33">
        <f>IF(K2668="", "", K2668*$F2668)</f>
        <v/>
      </c>
      <c r="M2668" s="30">
        <f>IF(OR(H2668="",H2668=0),"",IF(K2668="",IF(J2668="","",J2668/H2668),L2668/H2668))</f>
        <v/>
      </c>
    </row>
    <row r="2669" ht="13.35" customHeight="1" s="162">
      <c r="B2669" s="307" t="n"/>
      <c r="C2669" s="307" t="n"/>
      <c r="E2669" s="307" t="n"/>
      <c r="F2669" s="32" t="n"/>
      <c r="G2669" s="33">
        <f>IF(F2669="", "", H2669/F2669)</f>
        <v/>
      </c>
      <c r="H2669" s="33" t="n"/>
      <c r="I2669" s="33" t="n"/>
      <c r="J2669" s="33">
        <f>IF(I2669="", "", I2669*$F2669)</f>
        <v/>
      </c>
      <c r="K2669" s="33" t="n"/>
      <c r="L2669" s="33">
        <f>IF(K2669="", "", K2669*$F2669)</f>
        <v/>
      </c>
      <c r="M2669" s="30">
        <f>IF(OR(H2669="",H2669=0),"",IF(K2669="",IF(J2669="","",J2669/H2669),L2669/H2669))</f>
        <v/>
      </c>
    </row>
    <row r="2670" ht="13.35" customHeight="1" s="162">
      <c r="B2670" s="307" t="n"/>
      <c r="C2670" s="307" t="n"/>
      <c r="E2670" s="307" t="n"/>
      <c r="F2670" s="32" t="n"/>
      <c r="G2670" s="33">
        <f>IF(F2670="", "", H2670/F2670)</f>
        <v/>
      </c>
      <c r="H2670" s="33" t="n"/>
      <c r="I2670" s="33" t="n"/>
      <c r="J2670" s="33">
        <f>IF(I2670="", "", I2670*$F2670)</f>
        <v/>
      </c>
      <c r="K2670" s="33" t="n"/>
      <c r="L2670" s="33">
        <f>IF(K2670="", "", K2670*$F2670)</f>
        <v/>
      </c>
      <c r="M2670" s="30">
        <f>IF(OR(H2670="",H2670=0),"",IF(K2670="",IF(J2670="","",J2670/H2670),L2670/H2670))</f>
        <v/>
      </c>
    </row>
    <row r="2671" ht="13.35" customHeight="1" s="162">
      <c r="B2671" s="307" t="n"/>
      <c r="C2671" s="307" t="n"/>
      <c r="E2671" s="307" t="n"/>
      <c r="F2671" s="32" t="n"/>
      <c r="G2671" s="33">
        <f>IF(F2671="", "", H2671/F2671)</f>
        <v/>
      </c>
      <c r="H2671" s="33" t="n"/>
      <c r="I2671" s="33" t="n"/>
      <c r="J2671" s="33">
        <f>IF(I2671="", "", I2671*$F2671)</f>
        <v/>
      </c>
      <c r="K2671" s="33" t="n"/>
      <c r="L2671" s="33">
        <f>IF(K2671="", "", K2671*$F2671)</f>
        <v/>
      </c>
      <c r="M2671" s="30">
        <f>IF(OR(H2671="",H2671=0),"",IF(K2671="",IF(J2671="","",J2671/H2671),L2671/H2671))</f>
        <v/>
      </c>
    </row>
    <row r="2672" ht="13.35" customHeight="1" s="162">
      <c r="B2672" s="307" t="n"/>
      <c r="C2672" s="307" t="n"/>
      <c r="E2672" s="307" t="n"/>
      <c r="F2672" s="32" t="n"/>
      <c r="G2672" s="33">
        <f>IF(F2672="", "", H2672/F2672)</f>
        <v/>
      </c>
      <c r="H2672" s="33" t="n"/>
      <c r="I2672" s="33" t="n"/>
      <c r="J2672" s="33">
        <f>IF(I2672="", "", I2672*$F2672)</f>
        <v/>
      </c>
      <c r="K2672" s="33" t="n"/>
      <c r="L2672" s="33">
        <f>IF(K2672="", "", K2672*$F2672)</f>
        <v/>
      </c>
      <c r="M2672" s="30">
        <f>IF(OR(H2672="",H2672=0),"",IF(K2672="",IF(J2672="","",J2672/H2672),L2672/H2672))</f>
        <v/>
      </c>
    </row>
    <row r="2673" ht="13.35" customHeight="1" s="162">
      <c r="B2673" s="307" t="n"/>
      <c r="C2673" s="307" t="n"/>
      <c r="E2673" s="307" t="n"/>
      <c r="F2673" s="32" t="n"/>
      <c r="G2673" s="33">
        <f>IF(F2673="", "", H2673/F2673)</f>
        <v/>
      </c>
      <c r="H2673" s="33" t="n"/>
      <c r="I2673" s="33" t="n"/>
      <c r="J2673" s="33">
        <f>IF(I2673="", "", I2673*$F2673)</f>
        <v/>
      </c>
      <c r="K2673" s="33" t="n"/>
      <c r="L2673" s="33">
        <f>IF(K2673="", "", K2673*$F2673)</f>
        <v/>
      </c>
      <c r="M2673" s="30">
        <f>IF(OR(H2673="",H2673=0),"",IF(K2673="",IF(J2673="","",J2673/H2673),L2673/H2673))</f>
        <v/>
      </c>
    </row>
    <row r="2674" ht="13.35" customHeight="1" s="162">
      <c r="B2674" s="307" t="n"/>
      <c r="C2674" s="307" t="n"/>
      <c r="E2674" s="307" t="n"/>
      <c r="F2674" s="32" t="n"/>
      <c r="G2674" s="33">
        <f>IF(F2674="", "", H2674/F2674)</f>
        <v/>
      </c>
      <c r="H2674" s="33" t="n"/>
      <c r="I2674" s="33" t="n"/>
      <c r="J2674" s="33">
        <f>IF(I2674="", "", I2674*$F2674)</f>
        <v/>
      </c>
      <c r="K2674" s="33" t="n"/>
      <c r="L2674" s="33">
        <f>IF(K2674="", "", K2674*$F2674)</f>
        <v/>
      </c>
      <c r="M2674" s="30">
        <f>IF(OR(H2674="",H2674=0),"",IF(K2674="",IF(J2674="","",J2674/H2674),L2674/H2674))</f>
        <v/>
      </c>
    </row>
    <row r="2675" ht="13.35" customHeight="1" s="162">
      <c r="B2675" s="307" t="n"/>
      <c r="C2675" s="307" t="n"/>
      <c r="E2675" s="307" t="n"/>
      <c r="F2675" s="32" t="n"/>
      <c r="G2675" s="33">
        <f>IF(F2675="", "", H2675/F2675)</f>
        <v/>
      </c>
      <c r="H2675" s="33" t="n"/>
      <c r="I2675" s="33" t="n"/>
      <c r="J2675" s="33">
        <f>IF(I2675="", "", I2675*$F2675)</f>
        <v/>
      </c>
      <c r="K2675" s="33" t="n"/>
      <c r="L2675" s="33">
        <f>IF(K2675="", "", K2675*$F2675)</f>
        <v/>
      </c>
      <c r="M2675" s="30">
        <f>IF(OR(H2675="",H2675=0),"",IF(K2675="",IF(J2675="","",J2675/H2675),L2675/H2675))</f>
        <v/>
      </c>
    </row>
    <row r="2676" ht="13.35" customHeight="1" s="162">
      <c r="B2676" s="307" t="n"/>
      <c r="C2676" s="307" t="n"/>
      <c r="E2676" s="307" t="n"/>
      <c r="F2676" s="32" t="n"/>
      <c r="G2676" s="33">
        <f>IF(F2676="", "", H2676/F2676)</f>
        <v/>
      </c>
      <c r="H2676" s="33" t="n"/>
      <c r="I2676" s="33" t="n"/>
      <c r="J2676" s="33">
        <f>IF(I2676="", "", I2676*$F2676)</f>
        <v/>
      </c>
      <c r="K2676" s="33" t="n"/>
      <c r="L2676" s="33">
        <f>IF(K2676="", "", K2676*$F2676)</f>
        <v/>
      </c>
      <c r="M2676" s="30">
        <f>IF(OR(H2676="",H2676=0),"",IF(K2676="",IF(J2676="","",J2676/H2676),L2676/H2676))</f>
        <v/>
      </c>
    </row>
    <row r="2677" ht="13.35" customHeight="1" s="162">
      <c r="B2677" s="307" t="n"/>
      <c r="C2677" s="307" t="n"/>
      <c r="E2677" s="307" t="n"/>
      <c r="F2677" s="32" t="n"/>
      <c r="G2677" s="33">
        <f>IF(F2677="", "", H2677/F2677)</f>
        <v/>
      </c>
      <c r="H2677" s="33" t="n"/>
      <c r="I2677" s="33" t="n"/>
      <c r="J2677" s="33">
        <f>IF(I2677="", "", I2677*$F2677)</f>
        <v/>
      </c>
      <c r="K2677" s="33" t="n"/>
      <c r="L2677" s="33">
        <f>IF(K2677="", "", K2677*$F2677)</f>
        <v/>
      </c>
      <c r="M2677" s="30">
        <f>IF(OR(H2677="",H2677=0),"",IF(K2677="",IF(J2677="","",J2677/H2677),L2677/H2677))</f>
        <v/>
      </c>
    </row>
    <row r="2678" ht="13.35" customHeight="1" s="162">
      <c r="B2678" s="307" t="n"/>
      <c r="C2678" s="307" t="n"/>
      <c r="E2678" s="307" t="n"/>
      <c r="F2678" s="32" t="n"/>
      <c r="G2678" s="33">
        <f>IF(F2678="", "", H2678/F2678)</f>
        <v/>
      </c>
      <c r="H2678" s="33" t="n"/>
      <c r="I2678" s="33" t="n"/>
      <c r="J2678" s="33">
        <f>IF(I2678="", "", I2678*$F2678)</f>
        <v/>
      </c>
      <c r="K2678" s="33" t="n"/>
      <c r="L2678" s="33">
        <f>IF(K2678="", "", K2678*$F2678)</f>
        <v/>
      </c>
      <c r="M2678" s="30">
        <f>IF(OR(H2678="",H2678=0),"",IF(K2678="",IF(J2678="","",J2678/H2678),L2678/H2678))</f>
        <v/>
      </c>
    </row>
    <row r="2679" ht="13.35" customHeight="1" s="162">
      <c r="B2679" s="307" t="n"/>
      <c r="C2679" s="307" t="n"/>
      <c r="E2679" s="307" t="n"/>
      <c r="F2679" s="32" t="n"/>
      <c r="G2679" s="33">
        <f>IF(F2679="", "", H2679/F2679)</f>
        <v/>
      </c>
      <c r="H2679" s="33" t="n"/>
      <c r="I2679" s="33" t="n"/>
      <c r="J2679" s="33">
        <f>IF(I2679="", "", I2679*$F2679)</f>
        <v/>
      </c>
      <c r="K2679" s="33" t="n"/>
      <c r="L2679" s="33">
        <f>IF(K2679="", "", K2679*$F2679)</f>
        <v/>
      </c>
      <c r="M2679" s="30">
        <f>IF(OR(H2679="",H2679=0),"",IF(K2679="",IF(J2679="","",J2679/H2679),L2679/H2679))</f>
        <v/>
      </c>
    </row>
    <row r="2680" ht="13.35" customHeight="1" s="162">
      <c r="B2680" s="307" t="n"/>
      <c r="C2680" s="307" t="n"/>
      <c r="E2680" s="307" t="n"/>
      <c r="F2680" s="32" t="n"/>
      <c r="G2680" s="33">
        <f>IF(F2680="", "", H2680/F2680)</f>
        <v/>
      </c>
      <c r="H2680" s="33" t="n"/>
      <c r="I2680" s="33" t="n"/>
      <c r="J2680" s="33">
        <f>IF(I2680="", "", I2680*$F2680)</f>
        <v/>
      </c>
      <c r="K2680" s="33" t="n"/>
      <c r="L2680" s="33">
        <f>IF(K2680="", "", K2680*$F2680)</f>
        <v/>
      </c>
      <c r="M2680" s="30">
        <f>IF(OR(H2680="",H2680=0),"",IF(K2680="",IF(J2680="","",J2680/H2680),L2680/H2680))</f>
        <v/>
      </c>
    </row>
    <row r="2681" ht="13.35" customHeight="1" s="162">
      <c r="B2681" s="307" t="n"/>
      <c r="C2681" s="307" t="n"/>
      <c r="E2681" s="307" t="n"/>
      <c r="F2681" s="32" t="n"/>
      <c r="G2681" s="33">
        <f>IF(F2681="", "", H2681/F2681)</f>
        <v/>
      </c>
      <c r="H2681" s="33" t="n"/>
      <c r="I2681" s="33" t="n"/>
      <c r="J2681" s="33">
        <f>IF(I2681="", "", I2681*$F2681)</f>
        <v/>
      </c>
      <c r="K2681" s="33" t="n"/>
      <c r="L2681" s="33">
        <f>IF(K2681="", "", K2681*$F2681)</f>
        <v/>
      </c>
      <c r="M2681" s="30">
        <f>IF(OR(H2681="",H2681=0),"",IF(K2681="",IF(J2681="","",J2681/H2681),L2681/H2681))</f>
        <v/>
      </c>
    </row>
    <row r="2682" ht="13.35" customHeight="1" s="162">
      <c r="B2682" s="307" t="n"/>
      <c r="C2682" s="307" t="n"/>
      <c r="E2682" s="307" t="n"/>
      <c r="F2682" s="32" t="n"/>
      <c r="G2682" s="33">
        <f>IF(F2682="", "", H2682/F2682)</f>
        <v/>
      </c>
      <c r="H2682" s="33" t="n"/>
      <c r="I2682" s="33" t="n"/>
      <c r="J2682" s="33">
        <f>IF(I2682="", "", I2682*$F2682)</f>
        <v/>
      </c>
      <c r="K2682" s="33" t="n"/>
      <c r="L2682" s="33">
        <f>IF(K2682="", "", K2682*$F2682)</f>
        <v/>
      </c>
      <c r="M2682" s="30">
        <f>IF(OR(H2682="",H2682=0),"",IF(K2682="",IF(J2682="","",J2682/H2682),L2682/H2682))</f>
        <v/>
      </c>
    </row>
    <row r="2683" ht="13.35" customHeight="1" s="162">
      <c r="B2683" s="307" t="n"/>
      <c r="C2683" s="307" t="n"/>
      <c r="E2683" s="307" t="n"/>
      <c r="F2683" s="32" t="n"/>
      <c r="G2683" s="33">
        <f>IF(F2683="", "", H2683/F2683)</f>
        <v/>
      </c>
      <c r="H2683" s="33" t="n"/>
      <c r="I2683" s="33" t="n"/>
      <c r="J2683" s="33">
        <f>IF(I2683="", "", I2683*$F2683)</f>
        <v/>
      </c>
      <c r="K2683" s="33" t="n"/>
      <c r="L2683" s="33">
        <f>IF(K2683="", "", K2683*$F2683)</f>
        <v/>
      </c>
      <c r="M2683" s="30">
        <f>IF(OR(H2683="",H2683=0),"",IF(K2683="",IF(J2683="","",J2683/H2683),L2683/H2683))</f>
        <v/>
      </c>
    </row>
    <row r="2684" ht="13.35" customHeight="1" s="162">
      <c r="B2684" s="307" t="n"/>
      <c r="C2684" s="307" t="n"/>
      <c r="E2684" s="307" t="n"/>
      <c r="F2684" s="32" t="n"/>
      <c r="G2684" s="33">
        <f>IF(F2684="", "", H2684/F2684)</f>
        <v/>
      </c>
      <c r="H2684" s="33" t="n"/>
      <c r="I2684" s="33" t="n"/>
      <c r="J2684" s="33">
        <f>IF(I2684="", "", I2684*$F2684)</f>
        <v/>
      </c>
      <c r="K2684" s="33" t="n"/>
      <c r="L2684" s="33">
        <f>IF(K2684="", "", K2684*$F2684)</f>
        <v/>
      </c>
      <c r="M2684" s="30">
        <f>IF(OR(H2684="",H2684=0),"",IF(K2684="",IF(J2684="","",J2684/H2684),L2684/H2684))</f>
        <v/>
      </c>
    </row>
    <row r="2685" ht="13.35" customHeight="1" s="162">
      <c r="B2685" s="307" t="n"/>
      <c r="C2685" s="307" t="n"/>
      <c r="E2685" s="307" t="n"/>
      <c r="F2685" s="32" t="n"/>
      <c r="G2685" s="33">
        <f>IF(F2685="", "", H2685/F2685)</f>
        <v/>
      </c>
      <c r="H2685" s="33" t="n"/>
      <c r="I2685" s="33" t="n"/>
      <c r="J2685" s="33">
        <f>IF(I2685="", "", I2685*$F2685)</f>
        <v/>
      </c>
      <c r="K2685" s="33" t="n"/>
      <c r="L2685" s="33">
        <f>IF(K2685="", "", K2685*$F2685)</f>
        <v/>
      </c>
      <c r="M2685" s="30">
        <f>IF(OR(H2685="",H2685=0),"",IF(K2685="",IF(J2685="","",J2685/H2685),L2685/H2685))</f>
        <v/>
      </c>
    </row>
    <row r="2686" ht="13.35" customHeight="1" s="162">
      <c r="B2686" s="307" t="n"/>
      <c r="C2686" s="307" t="n"/>
      <c r="E2686" s="307" t="n"/>
      <c r="F2686" s="32" t="n"/>
      <c r="G2686" s="33">
        <f>IF(F2686="", "", H2686/F2686)</f>
        <v/>
      </c>
      <c r="H2686" s="33" t="n"/>
      <c r="I2686" s="33" t="n"/>
      <c r="J2686" s="33">
        <f>IF(I2686="", "", I2686*$F2686)</f>
        <v/>
      </c>
      <c r="K2686" s="33" t="n"/>
      <c r="L2686" s="33">
        <f>IF(K2686="", "", K2686*$F2686)</f>
        <v/>
      </c>
      <c r="M2686" s="30">
        <f>IF(OR(H2686="",H2686=0),"",IF(K2686="",IF(J2686="","",J2686/H2686),L2686/H2686))</f>
        <v/>
      </c>
    </row>
    <row r="2687" ht="13.35" customHeight="1" s="162">
      <c r="B2687" s="307" t="n"/>
      <c r="C2687" s="307" t="n"/>
      <c r="E2687" s="307" t="n"/>
      <c r="F2687" s="32" t="n"/>
      <c r="G2687" s="33">
        <f>IF(F2687="", "", H2687/F2687)</f>
        <v/>
      </c>
      <c r="H2687" s="33" t="n"/>
      <c r="I2687" s="33" t="n"/>
      <c r="J2687" s="33">
        <f>IF(I2687="", "", I2687*$F2687)</f>
        <v/>
      </c>
      <c r="K2687" s="33" t="n"/>
      <c r="L2687" s="33">
        <f>IF(K2687="", "", K2687*$F2687)</f>
        <v/>
      </c>
      <c r="M2687" s="30">
        <f>IF(OR(H2687="",H2687=0),"",IF(K2687="",IF(J2687="","",J2687/H2687),L2687/H2687))</f>
        <v/>
      </c>
    </row>
    <row r="2688" ht="13.35" customHeight="1" s="162">
      <c r="B2688" s="307" t="n"/>
      <c r="C2688" s="307" t="n"/>
      <c r="E2688" s="307" t="n"/>
      <c r="F2688" s="32" t="n"/>
      <c r="G2688" s="33">
        <f>IF(F2688="", "", H2688/F2688)</f>
        <v/>
      </c>
      <c r="H2688" s="33" t="n"/>
      <c r="I2688" s="33" t="n"/>
      <c r="J2688" s="33">
        <f>IF(I2688="", "", I2688*$F2688)</f>
        <v/>
      </c>
      <c r="K2688" s="33" t="n"/>
      <c r="L2688" s="33">
        <f>IF(K2688="", "", K2688*$F2688)</f>
        <v/>
      </c>
      <c r="M2688" s="30">
        <f>IF(OR(H2688="",H2688=0),"",IF(K2688="",IF(J2688="","",J2688/H2688),L2688/H2688))</f>
        <v/>
      </c>
    </row>
    <row r="2689" ht="13.35" customHeight="1" s="162">
      <c r="B2689" s="307" t="n"/>
      <c r="C2689" s="307" t="n"/>
      <c r="E2689" s="307" t="n"/>
      <c r="F2689" s="32" t="n"/>
      <c r="G2689" s="33">
        <f>IF(F2689="", "", H2689/F2689)</f>
        <v/>
      </c>
      <c r="H2689" s="33" t="n"/>
      <c r="I2689" s="33" t="n"/>
      <c r="J2689" s="33">
        <f>IF(I2689="", "", I2689*$F2689)</f>
        <v/>
      </c>
      <c r="K2689" s="33" t="n"/>
      <c r="L2689" s="33">
        <f>IF(K2689="", "", K2689*$F2689)</f>
        <v/>
      </c>
      <c r="M2689" s="30">
        <f>IF(OR(H2689="",H2689=0),"",IF(K2689="",IF(J2689="","",J2689/H2689),L2689/H2689))</f>
        <v/>
      </c>
    </row>
    <row r="2690" ht="13.35" customHeight="1" s="162">
      <c r="B2690" s="307" t="n"/>
      <c r="C2690" s="307" t="n"/>
      <c r="E2690" s="307" t="n"/>
      <c r="F2690" s="32" t="n"/>
      <c r="G2690" s="33">
        <f>IF(F2690="", "", H2690/F2690)</f>
        <v/>
      </c>
      <c r="H2690" s="33" t="n"/>
      <c r="I2690" s="33" t="n"/>
      <c r="J2690" s="33">
        <f>IF(I2690="", "", I2690*$F2690)</f>
        <v/>
      </c>
      <c r="K2690" s="33" t="n"/>
      <c r="L2690" s="33">
        <f>IF(K2690="", "", K2690*$F2690)</f>
        <v/>
      </c>
      <c r="M2690" s="30">
        <f>IF(OR(H2690="",H2690=0),"",IF(K2690="",IF(J2690="","",J2690/H2690),L2690/H2690))</f>
        <v/>
      </c>
    </row>
    <row r="2691" ht="13.35" customHeight="1" s="162">
      <c r="B2691" s="307" t="n"/>
      <c r="C2691" s="307" t="n"/>
      <c r="E2691" s="307" t="n"/>
      <c r="F2691" s="32" t="n"/>
      <c r="G2691" s="33">
        <f>IF(F2691="", "", H2691/F2691)</f>
        <v/>
      </c>
      <c r="H2691" s="33" t="n"/>
      <c r="I2691" s="33" t="n"/>
      <c r="J2691" s="33">
        <f>IF(I2691="", "", I2691*$F2691)</f>
        <v/>
      </c>
      <c r="K2691" s="33" t="n"/>
      <c r="L2691" s="33">
        <f>IF(K2691="", "", K2691*$F2691)</f>
        <v/>
      </c>
      <c r="M2691" s="30">
        <f>IF(OR(H2691="",H2691=0),"",IF(K2691="",IF(J2691="","",J2691/H2691),L2691/H2691))</f>
        <v/>
      </c>
    </row>
    <row r="2692" ht="13.35" customHeight="1" s="162">
      <c r="B2692" s="307" t="n"/>
      <c r="C2692" s="307" t="n"/>
      <c r="E2692" s="307" t="n"/>
      <c r="F2692" s="32" t="n"/>
      <c r="G2692" s="33">
        <f>IF(F2692="", "", H2692/F2692)</f>
        <v/>
      </c>
      <c r="H2692" s="33" t="n"/>
      <c r="I2692" s="33" t="n"/>
      <c r="J2692" s="33">
        <f>IF(I2692="", "", I2692*$F2692)</f>
        <v/>
      </c>
      <c r="K2692" s="33" t="n"/>
      <c r="L2692" s="33">
        <f>IF(K2692="", "", K2692*$F2692)</f>
        <v/>
      </c>
      <c r="M2692" s="30">
        <f>IF(OR(H2692="",H2692=0),"",IF(K2692="",IF(J2692="","",J2692/H2692),L2692/H2692))</f>
        <v/>
      </c>
    </row>
    <row r="2693" ht="13.35" customHeight="1" s="162">
      <c r="B2693" s="307" t="n"/>
      <c r="C2693" s="307" t="n"/>
      <c r="E2693" s="307" t="n"/>
      <c r="F2693" s="32" t="n"/>
      <c r="G2693" s="33">
        <f>IF(F2693="", "", H2693/F2693)</f>
        <v/>
      </c>
      <c r="H2693" s="33" t="n"/>
      <c r="I2693" s="33" t="n"/>
      <c r="J2693" s="33">
        <f>IF(I2693="", "", I2693*$F2693)</f>
        <v/>
      </c>
      <c r="K2693" s="33" t="n"/>
      <c r="L2693" s="33">
        <f>IF(K2693="", "", K2693*$F2693)</f>
        <v/>
      </c>
      <c r="M2693" s="30">
        <f>IF(OR(H2693="",H2693=0),"",IF(K2693="",IF(J2693="","",J2693/H2693),L2693/H2693))</f>
        <v/>
      </c>
    </row>
    <row r="2694" ht="13.35" customHeight="1" s="162">
      <c r="B2694" s="42" t="n"/>
      <c r="C2694" s="231" t="inlineStr">
        <is>
          <t>Subtotal (this page)</t>
        </is>
      </c>
      <c r="D2694" s="159" t="n"/>
      <c r="E2694" s="42" t="n"/>
      <c r="F2694" s="42" t="n"/>
      <c r="G2694" s="43" t="n"/>
      <c r="H2694" s="43">
        <f>IF(SUM(H2660:H2693)=0,"",SUM(H2660:H2693))</f>
        <v/>
      </c>
      <c r="I2694" s="43" t="n"/>
      <c r="J2694" s="43">
        <f>IF(SUM(J2660:J2693)=0,"",SUM(J2660:J2693))</f>
        <v/>
      </c>
      <c r="K2694" s="43" t="n"/>
      <c r="L2694" s="43">
        <f>IF(SUM(L2660:L2693)=0,"",SUM(L2660:L2693))</f>
        <v/>
      </c>
      <c r="M2694" s="35">
        <f>IF(OR(H2694="",H2694=0),"",IF(L2694="",IF(J2694="","",J2694/H2694),L2694/H2694))</f>
        <v/>
      </c>
    </row>
    <row r="2695" ht="13.35" customHeight="1" s="162">
      <c r="B2695" s="188" t="inlineStr">
        <is>
          <t>Return Air Inlets (cont.)</t>
        </is>
      </c>
      <c r="C2695" s="174" t="n"/>
      <c r="D2695" s="174" t="n"/>
      <c r="E2695" s="174" t="n"/>
      <c r="F2695" s="173" t="n"/>
      <c r="G2695" s="233" t="inlineStr">
        <is>
          <t>Design VEL</t>
        </is>
      </c>
      <c r="H2695" s="194" t="inlineStr">
        <is>
          <t>Design CFM</t>
        </is>
      </c>
      <c r="I2695" s="188" t="inlineStr">
        <is>
          <t>Initial</t>
        </is>
      </c>
      <c r="J2695" s="173" t="n"/>
      <c r="K2695" s="188" t="inlineStr">
        <is>
          <t>Final</t>
        </is>
      </c>
      <c r="L2695" s="173" t="n"/>
      <c r="M2695" s="188" t="inlineStr">
        <is>
          <t>%</t>
        </is>
      </c>
    </row>
    <row r="2696" ht="13.35" customHeight="1" s="162">
      <c r="B2696" s="153" t="inlineStr">
        <is>
          <t>No.</t>
        </is>
      </c>
      <c r="C2696" s="188" t="inlineStr">
        <is>
          <t>Area Served</t>
        </is>
      </c>
      <c r="D2696" s="188" t="inlineStr">
        <is>
          <t>Type</t>
        </is>
      </c>
      <c r="E2696" s="188" t="inlineStr">
        <is>
          <t>Size</t>
        </is>
      </c>
      <c r="F2696" s="188" t="inlineStr">
        <is>
          <t>Ak</t>
        </is>
      </c>
      <c r="G2696" s="440" t="n"/>
      <c r="H2696" s="440" t="n"/>
      <c r="I2696" s="188" t="inlineStr">
        <is>
          <t>VEL</t>
        </is>
      </c>
      <c r="J2696" s="188" t="inlineStr">
        <is>
          <t>CFM</t>
        </is>
      </c>
      <c r="K2696" s="188" t="inlineStr">
        <is>
          <t>VEL</t>
        </is>
      </c>
      <c r="L2696" s="188" t="inlineStr">
        <is>
          <t>CFM</t>
        </is>
      </c>
      <c r="M2696" s="440" t="n"/>
    </row>
    <row r="2697" ht="13.35" customHeight="1" s="162">
      <c r="B2697" s="31" t="n"/>
      <c r="C2697" s="31" t="n"/>
      <c r="E2697" s="31" t="n"/>
      <c r="F2697" s="32" t="n"/>
      <c r="G2697" s="33">
        <f>IF(F2697="", "", H2697/F2697)</f>
        <v/>
      </c>
      <c r="H2697" s="33" t="n"/>
      <c r="I2697" s="33" t="n"/>
      <c r="J2697" s="33">
        <f>IF(I2697="", "", I2697*$F2697)</f>
        <v/>
      </c>
      <c r="K2697" s="33" t="n"/>
      <c r="L2697" s="33">
        <f>IF(K2697="", "", K2697*$F2697)</f>
        <v/>
      </c>
      <c r="M2697" s="30">
        <f>IF(OR(H2697="",H2697=0),"",IF(K2697="",IF(J2697="","",J2697/H2697),L2697/H2697))</f>
        <v/>
      </c>
    </row>
    <row r="2698" ht="13.35" customHeight="1" s="162">
      <c r="B2698" s="31" t="n"/>
      <c r="C2698" s="31" t="n"/>
      <c r="E2698" s="31" t="n"/>
      <c r="F2698" s="32" t="n"/>
      <c r="G2698" s="33">
        <f>IF(F2698="", "", H2698/F2698)</f>
        <v/>
      </c>
      <c r="H2698" s="33" t="n"/>
      <c r="I2698" s="33" t="n"/>
      <c r="J2698" s="33">
        <f>IF(I2698="", "", I2698*$F2698)</f>
        <v/>
      </c>
      <c r="K2698" s="33" t="n"/>
      <c r="L2698" s="33">
        <f>IF(K2698="", "", K2698*$F2698)</f>
        <v/>
      </c>
      <c r="M2698" s="30">
        <f>IF(OR(H2698="",H2698=0),"",IF(K2698="",IF(J2698="","",J2698/H2698),L2698/H2698))</f>
        <v/>
      </c>
    </row>
    <row r="2699" ht="13.35" customHeight="1" s="162">
      <c r="B2699" s="31" t="n"/>
      <c r="C2699" s="31" t="n"/>
      <c r="E2699" s="31" t="n"/>
      <c r="F2699" s="32" t="n"/>
      <c r="G2699" s="33">
        <f>IF(F2699="", "", H2699/F2699)</f>
        <v/>
      </c>
      <c r="H2699" s="33" t="n"/>
      <c r="I2699" s="33" t="n"/>
      <c r="J2699" s="33">
        <f>IF(I2699="", "", I2699*$F2699)</f>
        <v/>
      </c>
      <c r="K2699" s="33" t="n"/>
      <c r="L2699" s="33">
        <f>IF(K2699="", "", K2699*$F2699)</f>
        <v/>
      </c>
      <c r="M2699" s="30">
        <f>IF(OR(H2699="",H2699=0),"",IF(K2699="",IF(J2699="","",J2699/H2699),L2699/H2699))</f>
        <v/>
      </c>
    </row>
    <row r="2700" ht="13.35" customHeight="1" s="162">
      <c r="B2700" s="31" t="n"/>
      <c r="C2700" s="31" t="n"/>
      <c r="E2700" s="31" t="n"/>
      <c r="F2700" s="32" t="n"/>
      <c r="G2700" s="33">
        <f>IF(F2700="", "", H2700/F2700)</f>
        <v/>
      </c>
      <c r="H2700" s="33" t="n"/>
      <c r="I2700" s="33" t="n"/>
      <c r="J2700" s="33">
        <f>IF(I2700="", "", I2700*$F2700)</f>
        <v/>
      </c>
      <c r="K2700" s="33" t="n"/>
      <c r="L2700" s="33">
        <f>IF(K2700="", "", K2700*$F2700)</f>
        <v/>
      </c>
      <c r="M2700" s="30">
        <f>IF(OR(H2700="",H2700=0),"",IF(K2700="",IF(J2700="","",J2700/H2700),L2700/H2700))</f>
        <v/>
      </c>
    </row>
    <row r="2701" ht="13.35" customHeight="1" s="162">
      <c r="B2701" s="42" t="n"/>
      <c r="C2701" s="231" t="inlineStr">
        <is>
          <t>Subtotal (this page)</t>
        </is>
      </c>
      <c r="D2701" s="159" t="n"/>
      <c r="E2701" s="42" t="n"/>
      <c r="F2701" s="42" t="n"/>
      <c r="G2701" s="43" t="n"/>
      <c r="H2701" s="43">
        <f>IF(SUM(H2697:H2700)=0,"",SUM(H2697:H2700))</f>
        <v/>
      </c>
      <c r="I2701" s="42" t="n"/>
      <c r="J2701" s="43">
        <f>IF(SUM(J2697:J2700)=0,"",SUM(J2697:J2700))</f>
        <v/>
      </c>
      <c r="K2701" s="42" t="n"/>
      <c r="L2701" s="43">
        <f>IF(SUM(L2697:L2700)=0,"",SUM(L2697:L2700))</f>
        <v/>
      </c>
      <c r="M2701" s="35">
        <f>IF(OR(H2701="",H2701=0),"",IF(L2701="",IF(J2701="","",J2701/H2701),L2701/H2701))</f>
        <v/>
      </c>
    </row>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Entry}'!B33="","",'{Equipment Data Entry}'!B33)</f>
        <v/>
      </c>
      <c r="E2708" s="418" t="n"/>
      <c r="F2708" s="403" t="n"/>
      <c r="G2708" s="200" t="inlineStr">
        <is>
          <t>Service</t>
        </is>
      </c>
      <c r="H2708" s="403" t="n"/>
      <c r="I2708" s="210">
        <f>IF('{Equipment Data Entry}'!C33="","",'{Equipment Data Entry}'!C33)</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25" t="inlineStr">
        <is>
          <t>Drive Type:</t>
        </is>
      </c>
      <c r="D2710" s="426" t="n"/>
      <c r="E2710" s="425" t="inlineStr">
        <is>
          <t>Rotation – Design:</t>
        </is>
      </c>
      <c r="G2710" s="426" t="n"/>
      <c r="I2710" s="425" t="inlineStr">
        <is>
          <t>Actual:</t>
        </is>
      </c>
      <c r="J2710" s="426" t="n"/>
      <c r="K2710" s="425" t="inlineStr">
        <is>
          <t>Shv Bore M/F:</t>
        </is>
      </c>
      <c r="M2710" s="426" t="n"/>
    </row>
    <row r="2711" ht="13.35" customHeight="1" s="162">
      <c r="B2711" s="200" t="inlineStr">
        <is>
          <t>Unit Data</t>
        </is>
      </c>
      <c r="C2711" s="400" t="n"/>
      <c r="D2711" s="400" t="n"/>
      <c r="E2711" s="400" t="n"/>
      <c r="F2711" s="400" t="n"/>
      <c r="G2711" s="401" t="n"/>
      <c r="I2711" s="200" t="inlineStr">
        <is>
          <t>Design and Performance Data</t>
        </is>
      </c>
      <c r="J2711" s="400" t="n"/>
      <c r="K2711" s="400" t="n"/>
      <c r="L2711" s="401" t="n"/>
      <c r="M2711" s="283" t="n"/>
    </row>
    <row r="2712" ht="13.35" customHeight="1" s="162">
      <c r="B2712" s="199" t="inlineStr">
        <is>
          <t>Manufacturer</t>
        </is>
      </c>
      <c r="C2712" s="401" t="n"/>
      <c r="D2712" s="204">
        <f>IF('{Equipment Data Entry}'!E33="","",'{Equipment Data Entry}'!E33)</f>
        <v/>
      </c>
      <c r="E2712" s="400" t="n"/>
      <c r="F2712" s="400" t="n"/>
      <c r="G2712" s="401" t="n"/>
      <c r="I2712" s="199" t="inlineStr">
        <is>
          <t>Design Criteria</t>
        </is>
      </c>
      <c r="J2712" s="401" t="n"/>
      <c r="K2712" s="199" t="inlineStr">
        <is>
          <t>Design</t>
        </is>
      </c>
      <c r="L2712" s="199" t="inlineStr">
        <is>
          <t>Actual</t>
        </is>
      </c>
    </row>
    <row r="2713" ht="13.35" customHeight="1" s="162">
      <c r="B2713" s="199" t="inlineStr">
        <is>
          <t>Model Number</t>
        </is>
      </c>
      <c r="C2713" s="401" t="n"/>
      <c r="D2713" s="204">
        <f>IF('{Equipment Data Entry}'!F33="","",'{Equipment Data Entry}'!F33)</f>
        <v/>
      </c>
      <c r="E2713" s="400" t="n"/>
      <c r="F2713" s="400" t="n"/>
      <c r="G2713" s="401" t="n"/>
      <c r="I2713" s="199" t="inlineStr">
        <is>
          <t>Total Airflow</t>
        </is>
      </c>
      <c r="J2713" s="401" t="n"/>
      <c r="K2713" s="24">
        <f>H2747</f>
        <v/>
      </c>
      <c r="L2713" s="24">
        <f>L2747</f>
        <v/>
      </c>
      <c r="M2713" s="22">
        <f>IF(OR(L2713="",K2713="",K2713=0),"",L2713/K2713)</f>
        <v/>
      </c>
    </row>
    <row r="2714" ht="13.35" customHeight="1" s="162">
      <c r="B2714" s="199" t="inlineStr">
        <is>
          <t>Serial Number</t>
        </is>
      </c>
      <c r="C2714" s="401" t="n"/>
      <c r="D2714" s="204" t="n"/>
      <c r="E2714" s="400" t="n"/>
      <c r="F2714" s="400" t="n"/>
      <c r="G2714" s="401" t="n"/>
      <c r="I2714" s="199" t="inlineStr">
        <is>
          <t>Outside Airflow</t>
        </is>
      </c>
      <c r="J2714" s="401" t="n"/>
      <c r="K2714" s="24">
        <f>IF(N(H2755)=0,"",H2755)</f>
        <v/>
      </c>
      <c r="L2714" s="24">
        <f>L2755</f>
        <v/>
      </c>
      <c r="M2714" s="22">
        <f>IF(OR(L2714="",K2714="",K2714=0),"",L2714/K2714)</f>
        <v/>
      </c>
    </row>
    <row r="2715" ht="13.35" customHeight="1" s="162">
      <c r="B2715" s="199" t="inlineStr">
        <is>
          <t>Area Served</t>
        </is>
      </c>
      <c r="C2715" s="401" t="n"/>
      <c r="D2715" s="204">
        <f>I2708</f>
        <v/>
      </c>
      <c r="E2715" s="400" t="n"/>
      <c r="F2715" s="400" t="n"/>
      <c r="G2715" s="401" t="n"/>
      <c r="I2715" s="199" t="inlineStr">
        <is>
          <t>Return Airflow</t>
        </is>
      </c>
      <c r="J2715" s="401" t="n"/>
      <c r="K2715" s="24">
        <f>IF(K2713="","",K2713-N(K2714))</f>
        <v/>
      </c>
      <c r="L2715" s="24">
        <f>IF(L2713="","",L2713-N(L2714))</f>
        <v/>
      </c>
    </row>
    <row r="2716" ht="13.35" customHeight="1" s="162">
      <c r="B2716" s="199" t="inlineStr">
        <is>
          <t>Location</t>
        </is>
      </c>
      <c r="C2716" s="401" t="n"/>
      <c r="D2716" s="204">
        <f>IF('{Equipment Data Entry}'!D33="","",'{Equipment Data Entry}'!D33)</f>
        <v/>
      </c>
      <c r="E2716" s="400" t="n"/>
      <c r="F2716" s="400" t="n"/>
      <c r="G2716" s="401" t="n"/>
      <c r="I2716" s="199" t="inlineStr">
        <is>
          <t>Unit ESP</t>
        </is>
      </c>
      <c r="J2716" s="401" t="n"/>
      <c r="K2716" s="71">
        <f>IF('{Equipment Data Entry}'!H33="","",'{Equipment Data Entry}'!H33)</f>
        <v/>
      </c>
      <c r="L2716" s="29">
        <f>F2729</f>
        <v/>
      </c>
    </row>
    <row r="2717" ht="13.35" customHeight="1" s="162">
      <c r="I2717" s="199" t="inlineStr">
        <is>
          <t>Fan RPMs</t>
        </is>
      </c>
      <c r="J2717" s="401" t="n"/>
      <c r="K2717" s="24">
        <f>IF('{Equipment Data Entry}'!I33="","",'{Equipment Data Entry}'!I33)</f>
        <v/>
      </c>
      <c r="L2717" s="24">
        <f>IF(L2726="","",L2726)</f>
        <v/>
      </c>
    </row>
    <row r="2718" ht="13.35" customHeight="1" s="162">
      <c r="B2718" s="200" t="inlineStr">
        <is>
          <t>Motor Data</t>
        </is>
      </c>
      <c r="C2718" s="400" t="n"/>
      <c r="D2718" s="400" t="n"/>
      <c r="E2718" s="400" t="n"/>
      <c r="F2718" s="400" t="n"/>
      <c r="G2718" s="401" t="n"/>
      <c r="I2718" s="199" t="inlineStr">
        <is>
          <t>Filter Type/Size/Qty</t>
        </is>
      </c>
      <c r="J2718" s="400" t="n"/>
      <c r="K2718" s="401" t="n"/>
      <c r="L2718" s="24" t="n"/>
      <c r="M2718" s="401" t="n"/>
    </row>
    <row r="2719" ht="13.35" customHeight="1" s="162">
      <c r="B2719" s="199" t="inlineStr">
        <is>
          <t>Manufacturer</t>
        </is>
      </c>
      <c r="C2719" s="401" t="n"/>
      <c r="D2719" s="203" t="n"/>
      <c r="E2719" s="400" t="n"/>
      <c r="F2719" s="400" t="n"/>
      <c r="G2719" s="401" t="n"/>
      <c r="I2719" s="200" t="inlineStr">
        <is>
          <t>Drive Data</t>
        </is>
      </c>
      <c r="J2719" s="400" t="n"/>
      <c r="K2719" s="400" t="n"/>
      <c r="L2719" s="401" t="n"/>
    </row>
    <row r="2720" ht="13.35" customHeight="1" s="162">
      <c r="B2720" s="199" t="inlineStr">
        <is>
          <t>Horsepower</t>
        </is>
      </c>
      <c r="C2720" s="401" t="n"/>
      <c r="D2720" s="28">
        <f>IF('{Equipment Data Entry}'!G33="","",'{Equipment Data Entry}'!G33)</f>
        <v/>
      </c>
      <c r="E2720" s="21" t="inlineStr">
        <is>
          <t>RPM</t>
        </is>
      </c>
      <c r="F2720" s="24" t="n"/>
      <c r="G2720" s="199" t="inlineStr">
        <is>
          <t>SF</t>
        </is>
      </c>
      <c r="I2720" s="199" t="inlineStr">
        <is>
          <t>Motor Shv OD/Bore/PD</t>
        </is>
      </c>
      <c r="J2720" s="400" t="n"/>
      <c r="K2720" s="401" t="n"/>
      <c r="L2720">
        <f>IF('{Equipment Data Entry}'!J33="","",'{Equipment Data Entry}'!J33)</f>
        <v/>
      </c>
    </row>
    <row r="2721" ht="13.35" customHeight="1" s="162">
      <c r="B2721" s="198">
        <f>IF('{Equipment Data Entry}'!N33="","",'{Equipment Data Entry}'!N33)</f>
        <v/>
      </c>
      <c r="C2721" s="198">
        <f>IF('{Equipment Data Entry}'!O33="","",'{Equipment Data Entry}'!O33)</f>
        <v/>
      </c>
      <c r="D2721" s="21" t="inlineStr">
        <is>
          <t>FLA</t>
        </is>
      </c>
      <c r="E2721" s="25" t="n"/>
      <c r="F2721" s="21" t="inlineStr">
        <is>
          <t>Frame</t>
        </is>
      </c>
      <c r="G2721" s="208" t="n"/>
      <c r="I2721" s="199" t="inlineStr">
        <is>
          <t>Fan Sheave OD/Bore</t>
        </is>
      </c>
      <c r="J2721" s="400" t="n"/>
      <c r="K2721" s="401" t="n"/>
      <c r="L2721">
        <f>IF('{Equipment Data Entry}'!K33="","",'{Equipment Data Entry}'!K33)</f>
        <v/>
      </c>
    </row>
    <row r="2722" ht="13.35" customHeight="1" s="162">
      <c r="B2722" s="199" t="inlineStr">
        <is>
          <t>Corrected FLA</t>
        </is>
      </c>
      <c r="C2722" s="401" t="n"/>
      <c r="D2722" s="27">
        <f>IF(OR(E2723="",E2721="",B2721=""),"",B2721/AVERAGE(E2723:G2723)*E2721)</f>
        <v/>
      </c>
      <c r="E2722" s="199" t="inlineStr">
        <is>
          <t>Estimated BHP</t>
        </is>
      </c>
      <c r="F2722" s="401" t="n"/>
      <c r="G2722" s="27">
        <f>IF(OR(COUNT(E2723:G2723)=0,COUNT(E2724:G2724)=0),"",IF(C2721="1-phase", ((0.8*0.9*E2723*E2724)/746), AVERAGE(E2723,F2723,G2723)*AVERAGE(E2724,F2724,G2724)*0.8*0.9*1.732/746))</f>
        <v/>
      </c>
      <c r="I2722" s="199" t="inlineStr">
        <is>
          <t>Belt(s)</t>
        </is>
      </c>
      <c r="J2722" s="208">
        <f>IF('{Equipment Data Entry}'!L33="","",'{Equipment Data Entry}'!L33)</f>
        <v/>
      </c>
      <c r="K2722" s="199" t="inlineStr">
        <is>
          <t>C to C</t>
        </is>
      </c>
      <c r="L2722" s="64">
        <f>IF('{Equipment Data Entry}'!M33="","",'{Equipment Data Entry}'!M33)</f>
        <v/>
      </c>
    </row>
    <row r="2723" ht="13.35" customHeight="1" s="162">
      <c r="B2723" s="199" t="inlineStr">
        <is>
          <t>Measured Voltage</t>
        </is>
      </c>
      <c r="C2723" s="400" t="n"/>
      <c r="D2723" s="401" t="n"/>
      <c r="E2723" s="24" t="n"/>
      <c r="F2723" s="24" t="n"/>
      <c r="G2723" s="24" t="n"/>
      <c r="I2723" s="199" t="inlineStr">
        <is>
          <t>Final Settings</t>
        </is>
      </c>
      <c r="J2723" s="400" t="n"/>
      <c r="K2723" s="401" t="n"/>
      <c r="L2723" s="24" t="n"/>
      <c r="M2723" s="401" t="n"/>
    </row>
    <row r="2724" ht="13.35" customHeight="1" s="162">
      <c r="B2724" s="199" t="inlineStr">
        <is>
          <t>Measured Amperage</t>
        </is>
      </c>
      <c r="C2724" s="400" t="n"/>
      <c r="D2724" s="401" t="n"/>
      <c r="E2724" s="25" t="n"/>
      <c r="F2724" s="25" t="n"/>
      <c r="G2724" s="25" t="n"/>
      <c r="I2724" s="205" t="inlineStr">
        <is>
          <t>RPM Data</t>
        </is>
      </c>
      <c r="J2724" s="401" t="n"/>
      <c r="K2724" s="205" t="inlineStr">
        <is>
          <t>Initial</t>
        </is>
      </c>
      <c r="L2724" s="205" t="inlineStr">
        <is>
          <t>Final</t>
        </is>
      </c>
    </row>
    <row r="2725" ht="13.35" customHeight="1" s="162">
      <c r="I2725" s="199" t="inlineStr">
        <is>
          <t>Motor RPM</t>
        </is>
      </c>
      <c r="J2725" s="401" t="n"/>
      <c r="K2725" s="24" t="n"/>
      <c r="L2725" s="24" t="n"/>
    </row>
    <row r="2726" ht="13.35" customHeight="1" s="162">
      <c r="B2726" s="200" t="inlineStr">
        <is>
          <t xml:space="preserve">Static Pressures Profile </t>
        </is>
      </c>
      <c r="C2726" s="400" t="n"/>
      <c r="D2726" s="400" t="n"/>
      <c r="E2726" s="400" t="n"/>
      <c r="F2726" s="400" t="n"/>
      <c r="G2726" s="401" t="n"/>
      <c r="I2726" s="199" t="inlineStr">
        <is>
          <t>Fan RPM</t>
        </is>
      </c>
      <c r="J2726" s="401" t="n"/>
      <c r="K2726" s="24" t="n"/>
      <c r="L2726" s="24" t="n"/>
    </row>
    <row r="2727" ht="13.35" customHeight="1" s="162">
      <c r="B2727" s="432" t="n"/>
      <c r="C2727" s="401" t="n"/>
      <c r="D2727" s="205" t="inlineStr">
        <is>
          <t>Flt/Coil</t>
        </is>
      </c>
      <c r="E2727" s="205" t="inlineStr">
        <is>
          <t>Fan</t>
        </is>
      </c>
      <c r="F2727" s="432" t="n"/>
      <c r="G2727" s="401" t="n"/>
      <c r="I2727" s="199" t="inlineStr">
        <is>
          <t>VSD Frequency</t>
        </is>
      </c>
      <c r="J2727" s="401" t="n"/>
      <c r="K2727" s="66" t="n"/>
      <c r="L2727" s="66" t="n"/>
    </row>
    <row r="2728" ht="13.35" customHeight="1" s="162">
      <c r="B2728" s="198" t="inlineStr">
        <is>
          <t>Entering</t>
        </is>
      </c>
      <c r="C2728" s="401" t="n"/>
      <c r="D2728" s="19" t="n"/>
      <c r="E2728" s="19" t="n"/>
      <c r="F2728" s="19">
        <f>IF(E2728="","",E2729-N(E2728))</f>
        <v/>
      </c>
      <c r="G2728" s="186" t="inlineStr">
        <is>
          <t>TSP</t>
        </is>
      </c>
      <c r="H2728" s="23" t="n"/>
      <c r="I2728" s="199" t="inlineStr">
        <is>
          <t>OA Damper Position</t>
        </is>
      </c>
      <c r="J2728" s="400" t="n"/>
      <c r="K2728" s="401" t="n"/>
      <c r="L2728" s="56" t="n"/>
    </row>
    <row r="2729" ht="13.35" customHeight="1" s="162">
      <c r="B2729" s="198" t="inlineStr">
        <is>
          <t>Exiting</t>
        </is>
      </c>
      <c r="C2729" s="401" t="n"/>
      <c r="D2729" s="55">
        <f>IF(E2728="", "", E2728)</f>
        <v/>
      </c>
      <c r="E2729" s="19" t="n"/>
      <c r="F2729" s="19">
        <f>IF(E2729="","",E2729-N(D2728))</f>
        <v/>
      </c>
      <c r="G2729" s="186" t="inlineStr">
        <is>
          <t>ESP</t>
        </is>
      </c>
      <c r="H2729" s="23" t="n"/>
    </row>
    <row r="2730" ht="13.35" customHeight="1" s="162">
      <c r="B2730" s="437" t="inlineStr">
        <is>
          <t>Instrument:</t>
        </is>
      </c>
      <c r="C2730" s="13" t="n"/>
      <c r="D2730" s="490" t="n"/>
      <c r="E2730" s="491" t="n"/>
      <c r="F2730" s="491" t="n"/>
      <c r="G2730" s="437" t="inlineStr">
        <is>
          <t>Ak basis / notes:</t>
        </is>
      </c>
      <c r="H2730" s="13" t="n"/>
      <c r="I2730" s="492" t="n"/>
      <c r="J2730" s="491" t="n"/>
      <c r="K2730" s="491" t="n"/>
      <c r="L2730" s="491" t="n"/>
      <c r="M2730" s="491" t="n"/>
    </row>
    <row r="2731" ht="13.35" customHeight="1" s="162">
      <c r="B2731" s="188" t="inlineStr">
        <is>
          <t>Supply Air Diffuser / Outlet Airflow</t>
        </is>
      </c>
      <c r="C2731" s="174" t="n"/>
      <c r="D2731" s="174" t="n"/>
      <c r="E2731" s="174" t="n"/>
      <c r="F2731" s="173" t="n"/>
      <c r="G2731" s="233" t="inlineStr">
        <is>
          <t>Design VEL</t>
        </is>
      </c>
      <c r="H2731" s="194" t="inlineStr">
        <is>
          <t>Design CFM</t>
        </is>
      </c>
      <c r="I2731" s="188" t="inlineStr">
        <is>
          <t>Initial</t>
        </is>
      </c>
      <c r="J2731" s="173" t="n"/>
      <c r="K2731" s="188" t="inlineStr">
        <is>
          <t>Final</t>
        </is>
      </c>
      <c r="L2731" s="173" t="n"/>
      <c r="M2731" s="188" t="inlineStr">
        <is>
          <t>%</t>
        </is>
      </c>
    </row>
    <row r="2732" ht="13.35" customHeight="1" s="162">
      <c r="B2732" s="153" t="inlineStr">
        <is>
          <t>No.</t>
        </is>
      </c>
      <c r="C2732" s="188" t="inlineStr">
        <is>
          <t>Area Served</t>
        </is>
      </c>
      <c r="D2732" s="188" t="inlineStr">
        <is>
          <t>Type</t>
        </is>
      </c>
      <c r="E2732" s="188" t="inlineStr">
        <is>
          <t>Size</t>
        </is>
      </c>
      <c r="F2732" s="188" t="inlineStr">
        <is>
          <t>Ak</t>
        </is>
      </c>
      <c r="G2732" s="440" t="n"/>
      <c r="H2732" s="440" t="n"/>
      <c r="I2732" s="188" t="inlineStr">
        <is>
          <t>VEL</t>
        </is>
      </c>
      <c r="J2732" s="188" t="inlineStr">
        <is>
          <t>CFM</t>
        </is>
      </c>
      <c r="K2732" s="188" t="inlineStr">
        <is>
          <t>VEL</t>
        </is>
      </c>
      <c r="L2732" s="188" t="inlineStr">
        <is>
          <t>CFM</t>
        </is>
      </c>
      <c r="M2732" s="440" t="n"/>
    </row>
    <row r="2733" ht="13.35" customHeight="1" s="162">
      <c r="B2733" s="307" t="n"/>
      <c r="C2733" s="307" t="n"/>
      <c r="E2733" s="307" t="n"/>
      <c r="F2733" s="32" t="n"/>
      <c r="G2733" s="33">
        <f>IF(F2733="", "", H2733/F2733)</f>
        <v/>
      </c>
      <c r="H2733" s="33" t="n"/>
      <c r="I2733" s="33" t="n"/>
      <c r="J2733" s="33">
        <f>IF(I2733="", "", I2733*$F2733)</f>
        <v/>
      </c>
      <c r="K2733" s="33" t="n"/>
      <c r="L2733" s="33">
        <f>IF(K2733="", "", K2733*$F2733)</f>
        <v/>
      </c>
      <c r="M2733" s="30">
        <f>IF(OR(H2733="",H2733=0),"",IF(K2733="",IF(J2733="","",J2733/H2733),L2733/H2733))</f>
        <v/>
      </c>
    </row>
    <row r="2734" ht="13.35" customHeight="1" s="162">
      <c r="B2734" s="307" t="n"/>
      <c r="C2734" s="307" t="n"/>
      <c r="E2734" s="307" t="n"/>
      <c r="F2734" s="32" t="n"/>
      <c r="G2734" s="33">
        <f>IF(F2734="", "", H2734/F2734)</f>
        <v/>
      </c>
      <c r="H2734" s="33" t="n"/>
      <c r="I2734" s="33" t="n"/>
      <c r="J2734" s="33">
        <f>IF(I2734="", "", I2734*$F2734)</f>
        <v/>
      </c>
      <c r="K2734" s="33" t="n"/>
      <c r="L2734" s="33">
        <f>IF(K2734="", "", K2734*$F2734)</f>
        <v/>
      </c>
      <c r="M2734" s="30">
        <f>IF(OR(H2734="",H2734=0),"",IF(K2734="",IF(J2734="","",J2734/H2734),L2734/H2734))</f>
        <v/>
      </c>
    </row>
    <row r="2735" ht="13.35" customHeight="1" s="162">
      <c r="B2735" s="307" t="n"/>
      <c r="C2735" s="307" t="n"/>
      <c r="E2735" s="307" t="n"/>
      <c r="F2735" s="32" t="n"/>
      <c r="G2735" s="33">
        <f>IF(F2735="", "", H2735/F2735)</f>
        <v/>
      </c>
      <c r="H2735" s="33" t="n"/>
      <c r="I2735" s="33" t="n"/>
      <c r="J2735" s="33">
        <f>IF(I2735="", "", I2735*$F2735)</f>
        <v/>
      </c>
      <c r="K2735" s="33" t="n"/>
      <c r="L2735" s="33">
        <f>IF(K2735="", "", K2735*$F2735)</f>
        <v/>
      </c>
      <c r="M2735" s="30">
        <f>IF(OR(H2735="",H2735=0),"",IF(K2735="",IF(J2735="","",J2735/H2735),L2735/H2735))</f>
        <v/>
      </c>
    </row>
    <row r="2736" ht="13.35" customHeight="1" s="162">
      <c r="B2736" s="307" t="n"/>
      <c r="C2736" s="307" t="n"/>
      <c r="E2736" s="307" t="n"/>
      <c r="F2736" s="32" t="n"/>
      <c r="G2736" s="33">
        <f>IF(F2736="", "", H2736/F2736)</f>
        <v/>
      </c>
      <c r="H2736" s="33" t="n"/>
      <c r="I2736" s="33" t="n"/>
      <c r="J2736" s="33">
        <f>IF(I2736="", "", I2736*$F2736)</f>
        <v/>
      </c>
      <c r="K2736" s="33" t="n"/>
      <c r="L2736" s="33">
        <f>IF(K2736="", "", K2736*$F2736)</f>
        <v/>
      </c>
      <c r="M2736" s="30">
        <f>IF(OR(H2736="",H2736=0),"",IF(K2736="",IF(J2736="","",J2736/H2736),L2736/H2736))</f>
        <v/>
      </c>
    </row>
    <row r="2737" ht="13.35" customHeight="1" s="162">
      <c r="B2737" s="307" t="n"/>
      <c r="C2737" s="307" t="n"/>
      <c r="E2737" s="307" t="n"/>
      <c r="F2737" s="32" t="n"/>
      <c r="G2737" s="33">
        <f>IF(F2737="", "", H2737/F2737)</f>
        <v/>
      </c>
      <c r="H2737" s="33" t="n"/>
      <c r="I2737" s="33" t="n"/>
      <c r="J2737" s="33">
        <f>IF(I2737="", "", I2737*$F2737)</f>
        <v/>
      </c>
      <c r="K2737" s="33" t="n"/>
      <c r="L2737" s="33">
        <f>IF(K2737="", "", K2737*$F2737)</f>
        <v/>
      </c>
      <c r="M2737" s="30">
        <f>IF(OR(H2737="",H2737=0),"",IF(K2737="",IF(J2737="","",J2737/H2737),L2737/H2737))</f>
        <v/>
      </c>
    </row>
    <row r="2738" ht="13.35" customHeight="1" s="162">
      <c r="B2738" s="307" t="n"/>
      <c r="C2738" s="307" t="n"/>
      <c r="E2738" s="307" t="n"/>
      <c r="F2738" s="32" t="n"/>
      <c r="G2738" s="33">
        <f>IF(F2738="", "", H2738/F2738)</f>
        <v/>
      </c>
      <c r="H2738" s="33" t="n"/>
      <c r="I2738" s="33" t="n"/>
      <c r="J2738" s="33">
        <f>IF(I2738="", "", I2738*$F2738)</f>
        <v/>
      </c>
      <c r="K2738" s="33" t="n"/>
      <c r="L2738" s="33">
        <f>IF(K2738="", "", K2738*$F2738)</f>
        <v/>
      </c>
      <c r="M2738" s="30">
        <f>IF(OR(H2738="",H2738=0),"",IF(K2738="",IF(J2738="","",J2738/H2738),L2738/H2738))</f>
        <v/>
      </c>
    </row>
    <row r="2739" ht="13.35" customHeight="1" s="162">
      <c r="B2739" s="307" t="n"/>
      <c r="C2739" s="307" t="n"/>
      <c r="E2739" s="307" t="n"/>
      <c r="F2739" s="32" t="n"/>
      <c r="G2739" s="33">
        <f>IF(F2739="", "", H2739/F2739)</f>
        <v/>
      </c>
      <c r="H2739" s="33" t="n"/>
      <c r="I2739" s="33" t="n"/>
      <c r="J2739" s="33">
        <f>IF(I2739="", "", I2739*$F2739)</f>
        <v/>
      </c>
      <c r="K2739" s="33" t="n"/>
      <c r="L2739" s="33">
        <f>IF(K2739="", "", K2739*$F2739)</f>
        <v/>
      </c>
      <c r="M2739" s="30">
        <f>IF(OR(H2739="",H2739=0),"",IF(K2739="",IF(J2739="","",J2739/H2739),L2739/H2739))</f>
        <v/>
      </c>
    </row>
    <row r="2740" ht="13.35" customHeight="1" s="162">
      <c r="B2740" s="307" t="n"/>
      <c r="C2740" s="307" t="n"/>
      <c r="E2740" s="307" t="n"/>
      <c r="F2740" s="32" t="n"/>
      <c r="G2740" s="33">
        <f>IF(F2740="", "", H2740/F2740)</f>
        <v/>
      </c>
      <c r="H2740" s="33" t="n"/>
      <c r="I2740" s="33" t="n"/>
      <c r="J2740" s="33">
        <f>IF(I2740="", "", I2740*$F2740)</f>
        <v/>
      </c>
      <c r="K2740" s="33" t="n"/>
      <c r="L2740" s="33">
        <f>IF(K2740="", "", K2740*$F2740)</f>
        <v/>
      </c>
      <c r="M2740" s="30">
        <f>IF(OR(H2740="",H2740=0),"",IF(K2740="",IF(J2740="","",J2740/H2740),L2740/H2740))</f>
        <v/>
      </c>
    </row>
    <row r="2741" ht="13.35" customHeight="1" s="162">
      <c r="B2741" s="307" t="n"/>
      <c r="C2741" s="307" t="n"/>
      <c r="E2741" s="307" t="n"/>
      <c r="F2741" s="32" t="n"/>
      <c r="G2741" s="33">
        <f>IF(F2741="", "", H2741/F2741)</f>
        <v/>
      </c>
      <c r="H2741" s="33" t="n"/>
      <c r="I2741" s="33" t="n"/>
      <c r="J2741" s="33">
        <f>IF(I2741="", "", I2741*$F2741)</f>
        <v/>
      </c>
      <c r="K2741" s="33" t="n"/>
      <c r="L2741" s="33">
        <f>IF(K2741="", "", K2741*$F2741)</f>
        <v/>
      </c>
      <c r="M2741" s="30">
        <f>IF(OR(H2741="",H2741=0),"",IF(K2741="",IF(J2741="","",J2741/H2741),L2741/H2741))</f>
        <v/>
      </c>
    </row>
    <row r="2742" ht="13.35" customHeight="1" s="162">
      <c r="B2742" s="307" t="n"/>
      <c r="C2742" s="307" t="n"/>
      <c r="E2742" s="307" t="n"/>
      <c r="F2742" s="32" t="n"/>
      <c r="G2742" s="33">
        <f>IF(F2742="", "", H2742/F2742)</f>
        <v/>
      </c>
      <c r="H2742" s="33" t="n"/>
      <c r="I2742" s="33" t="n"/>
      <c r="J2742" s="33">
        <f>IF(I2742="", "", I2742*$F2742)</f>
        <v/>
      </c>
      <c r="K2742" s="33" t="n"/>
      <c r="L2742" s="33">
        <f>IF(K2742="", "", K2742*$F2742)</f>
        <v/>
      </c>
      <c r="M2742" s="30">
        <f>IF(OR(H2742="",H2742=0),"",IF(K2742="",IF(J2742="","",J2742/H2742),L2742/H2742))</f>
        <v/>
      </c>
    </row>
    <row r="2743" ht="13.35" customHeight="1" s="162">
      <c r="B2743" s="307" t="n"/>
      <c r="C2743" s="307" t="n"/>
      <c r="E2743" s="307" t="n"/>
      <c r="F2743" s="32" t="n"/>
      <c r="G2743" s="33">
        <f>IF(F2743="", "", H2743/F2743)</f>
        <v/>
      </c>
      <c r="H2743" s="33" t="n"/>
      <c r="I2743" s="33" t="n"/>
      <c r="J2743" s="33">
        <f>IF(I2743="", "", I2743*$F2743)</f>
        <v/>
      </c>
      <c r="K2743" s="33" t="n"/>
      <c r="L2743" s="33">
        <f>IF(K2743="", "", K2743*$F2743)</f>
        <v/>
      </c>
      <c r="M2743" s="30">
        <f>IF(OR(H2743="",H2743=0),"",IF(K2743="",IF(J2743="","",J2743/H2743),L2743/H2743))</f>
        <v/>
      </c>
    </row>
    <row r="2744" ht="13.35" customHeight="1" s="162">
      <c r="B2744" s="307" t="n"/>
      <c r="C2744" s="307" t="n"/>
      <c r="E2744" s="307" t="n"/>
      <c r="F2744" s="32" t="n"/>
      <c r="G2744" s="33">
        <f>IF(F2744="", "", H2744/F2744)</f>
        <v/>
      </c>
      <c r="H2744" s="33" t="n"/>
      <c r="I2744" s="33" t="n"/>
      <c r="J2744" s="33">
        <f>IF(I2744="", "", I2744*$F2744)</f>
        <v/>
      </c>
      <c r="K2744" s="33" t="n"/>
      <c r="L2744" s="33">
        <f>IF(K2744="", "", K2744*$F2744)</f>
        <v/>
      </c>
      <c r="M2744" s="30">
        <f>IF(OR(H2744="",H2744=0),"",IF(K2744="",IF(J2744="","",J2744/H2744),L2744/H2744))</f>
        <v/>
      </c>
    </row>
    <row r="2745" ht="13.35" customHeight="1" s="162">
      <c r="B2745" s="307" t="n"/>
      <c r="C2745" s="307" t="n"/>
      <c r="E2745" s="307" t="n"/>
      <c r="F2745" s="32" t="n"/>
      <c r="G2745" s="33">
        <f>IF(F2745="", "", H2745/F2745)</f>
        <v/>
      </c>
      <c r="H2745" s="33" t="n"/>
      <c r="I2745" s="33" t="n"/>
      <c r="J2745" s="33">
        <f>IF(I2745="", "", I2745*$F2745)</f>
        <v/>
      </c>
      <c r="K2745" s="33" t="n"/>
      <c r="L2745" s="33">
        <f>IF(K2745="", "", K2745*$F2745)</f>
        <v/>
      </c>
      <c r="M2745" s="30">
        <f>IF(OR(H2745="",H2745=0),"",IF(K2745="",IF(J2745="","",J2745/H2745),L2745/H2745))</f>
        <v/>
      </c>
    </row>
    <row r="2746" ht="13.35" customHeight="1" s="162">
      <c r="B2746" s="307" t="n"/>
      <c r="C2746" s="307" t="n"/>
      <c r="E2746" s="307" t="n"/>
      <c r="F2746" s="32" t="n"/>
      <c r="G2746" s="33">
        <f>IF(F2746="", "", H2746/F2746)</f>
        <v/>
      </c>
      <c r="H2746" s="33" t="n"/>
      <c r="I2746" s="33" t="n"/>
      <c r="J2746" s="33">
        <f>IF(I2746="", "", I2746*$F2746)</f>
        <v/>
      </c>
      <c r="K2746" s="33" t="n"/>
      <c r="L2746" s="33">
        <f>IF(K2746="", "", K2746*$F2746)</f>
        <v/>
      </c>
      <c r="M2746" s="30">
        <f>IF(OR(H2746="",H2746=0),"",IF(K2746="",IF(J2746="","",J2746/H2746),L2746/H2746))</f>
        <v/>
      </c>
    </row>
    <row r="2747" ht="13.35" customHeight="1" s="162">
      <c r="B2747" s="42" t="n"/>
      <c r="C2747" s="231" t="inlineStr">
        <is>
          <t>Total</t>
        </is>
      </c>
      <c r="D2747" s="159" t="n"/>
      <c r="E2747" s="42" t="n"/>
      <c r="F2747" s="42" t="n"/>
      <c r="G2747" s="43" t="n"/>
      <c r="H2747" s="43">
        <f>IF(SUM(H2733:H2746)+SUM(H2764:H2797)=0,"",SUM(H2733:H2746)+SUM(H2764:H2797))</f>
        <v/>
      </c>
      <c r="I2747" s="43" t="n"/>
      <c r="J2747" s="43">
        <f>IF(SUM(J2733:J2746)+SUM(J2764:J2797)=0,"",SUM(J2733:J2746)+SUM(J2764:J2797))</f>
        <v/>
      </c>
      <c r="K2747" s="43" t="n"/>
      <c r="L2747" s="43">
        <f>IF(SUM(L2733:L2746)+SUM(L2764:L2797)=0,"",SUM(L2733:L2746)+SUM(L2764:L2797))</f>
        <v/>
      </c>
      <c r="M2747" s="35">
        <f>IF(OR(H2747="",H2747=0),"",IF(L2747="",IF(J2747="","",J2747/H2747),L2747/H2747))</f>
        <v/>
      </c>
    </row>
    <row r="2748" ht="13.35" customHeight="1" s="162">
      <c r="B2748" s="188" t="inlineStr">
        <is>
          <t>Return Air Register / Inlet Airflow</t>
        </is>
      </c>
      <c r="C2748" s="174" t="n"/>
      <c r="D2748" s="174" t="n"/>
      <c r="E2748" s="174" t="n"/>
      <c r="F2748" s="173" t="n"/>
      <c r="G2748" s="233" t="inlineStr">
        <is>
          <t>Design VEL</t>
        </is>
      </c>
      <c r="H2748" s="194" t="inlineStr">
        <is>
          <t>Design CFM</t>
        </is>
      </c>
      <c r="I2748" s="188" t="inlineStr">
        <is>
          <t>Initial</t>
        </is>
      </c>
      <c r="J2748" s="173" t="n"/>
      <c r="K2748" s="188" t="inlineStr">
        <is>
          <t>Final</t>
        </is>
      </c>
      <c r="L2748" s="173" t="n"/>
      <c r="M2748" s="188" t="inlineStr">
        <is>
          <t>%</t>
        </is>
      </c>
    </row>
    <row r="2749" ht="13.35" customHeight="1" s="162">
      <c r="B2749" s="153" t="inlineStr">
        <is>
          <t>No.</t>
        </is>
      </c>
      <c r="C2749" s="188" t="inlineStr">
        <is>
          <t>Area Served</t>
        </is>
      </c>
      <c r="D2749" s="188" t="inlineStr">
        <is>
          <t>Type</t>
        </is>
      </c>
      <c r="E2749" s="188" t="inlineStr">
        <is>
          <t>Size</t>
        </is>
      </c>
      <c r="F2749" s="188" t="inlineStr">
        <is>
          <t>Ak</t>
        </is>
      </c>
      <c r="G2749" s="440" t="n"/>
      <c r="H2749" s="440" t="n"/>
      <c r="I2749" s="188" t="inlineStr">
        <is>
          <t>VEL</t>
        </is>
      </c>
      <c r="J2749" s="188" t="inlineStr">
        <is>
          <t>CFM</t>
        </is>
      </c>
      <c r="K2749" s="188" t="inlineStr">
        <is>
          <t>VEL</t>
        </is>
      </c>
      <c r="L2749" s="188" t="inlineStr">
        <is>
          <t>CFM</t>
        </is>
      </c>
      <c r="M2749" s="440" t="n"/>
    </row>
    <row r="2750" ht="13.35" customHeight="1" s="162">
      <c r="B2750" s="31" t="n"/>
      <c r="C2750" s="31" t="n"/>
      <c r="E2750" s="31" t="n"/>
      <c r="F2750" s="32" t="n"/>
      <c r="G2750" s="33">
        <f>IF(F2750="", "", H2750/F2750)</f>
        <v/>
      </c>
      <c r="H2750" s="33">
        <f>IF(H2747="","",H2747-N(H2755))</f>
        <v/>
      </c>
      <c r="I2750" s="33" t="n"/>
      <c r="J2750" s="33">
        <f>IF(I2750="", "", I2750*$F2750)</f>
        <v/>
      </c>
      <c r="K2750" s="33" t="n"/>
      <c r="L2750" s="33">
        <f>IF(L2755="","",L2747-N(L2755))</f>
        <v/>
      </c>
      <c r="M2750" s="30">
        <f>IF(OR(H2750="",H2750=0),"",IF(K2750="",IF(J2750="","",J2750/H2750),L2750/H2750))</f>
        <v/>
      </c>
    </row>
    <row r="2751" ht="13.35" customHeight="1" s="162">
      <c r="B2751" s="31" t="n"/>
      <c r="C2751" s="31" t="n"/>
      <c r="E2751" s="31" t="n"/>
      <c r="F2751" s="32" t="n"/>
      <c r="G2751" s="33">
        <f>IF(F2751="", "", H2751/F2751)</f>
        <v/>
      </c>
      <c r="H2751" s="33" t="n"/>
      <c r="I2751" s="33" t="n"/>
      <c r="J2751" s="33">
        <f>IF(I2751="", "", I2751*$F2751)</f>
        <v/>
      </c>
      <c r="K2751" s="33" t="n"/>
      <c r="L2751" s="33">
        <f>IF(K2751="", "", K2751*$F2751)</f>
        <v/>
      </c>
      <c r="M2751" s="30">
        <f>IF(OR(H2751="",H2751=0),"",IF(K2751="",IF(J2751="","",J2751/H2751),L2751/H2751))</f>
        <v/>
      </c>
    </row>
    <row r="2752" ht="13.35" customHeight="1" s="162">
      <c r="B2752" s="42" t="n"/>
      <c r="C2752" s="231" t="inlineStr">
        <is>
          <t>Total</t>
        </is>
      </c>
      <c r="D2752" s="159" t="n"/>
      <c r="E2752" s="42" t="n"/>
      <c r="F2752" s="42" t="n"/>
      <c r="G2752" s="43" t="n"/>
      <c r="H2752" s="43">
        <f>IF(SUM(H2750:H2751)+SUM(H2801:H2804)=0,"",SUM(H2750:H2751)+SUM(H2801:H2804))</f>
        <v/>
      </c>
      <c r="I2752" s="42" t="n"/>
      <c r="J2752" s="43">
        <f>IF(SUM(J2750:J2751)+SUM(J2801:J2804)=0,"",SUM(J2750:J2751)+SUM(J2801:J2804))</f>
        <v/>
      </c>
      <c r="K2752" s="42" t="n"/>
      <c r="L2752" s="43">
        <f>IF(SUM(L2750:L2751)+SUM(L2801:L2804)=0,"",SUM(L2750:L2751)+SUM(L2801:L2804))</f>
        <v/>
      </c>
      <c r="M2752" s="35">
        <f>IF(OR(H2752="",H2752=0),"",IF(L2752="",IF(J2752="","",J2752/H2752),L2752/H2752))</f>
        <v/>
      </c>
    </row>
    <row r="2753" ht="13.35" customHeight="1" s="162">
      <c r="B2753" s="188" t="inlineStr">
        <is>
          <t>Outside Air Inlet / Duct Airflow</t>
        </is>
      </c>
      <c r="C2753" s="174" t="n"/>
      <c r="D2753" s="174" t="n"/>
      <c r="E2753" s="174" t="n"/>
      <c r="F2753" s="173" t="n"/>
      <c r="G2753" s="233" t="inlineStr">
        <is>
          <t>Design VEL</t>
        </is>
      </c>
      <c r="H2753" s="194" t="inlineStr">
        <is>
          <t>Design CFM</t>
        </is>
      </c>
      <c r="I2753" s="188" t="inlineStr">
        <is>
          <t>Initial</t>
        </is>
      </c>
      <c r="J2753" s="173" t="n"/>
      <c r="K2753" s="188" t="inlineStr">
        <is>
          <t>Final</t>
        </is>
      </c>
      <c r="L2753" s="173" t="n"/>
      <c r="M2753" s="188" t="inlineStr">
        <is>
          <t>%</t>
        </is>
      </c>
    </row>
    <row r="2754" ht="13.35" customHeight="1" s="162">
      <c r="B2754" s="153" t="inlineStr">
        <is>
          <t>No.</t>
        </is>
      </c>
      <c r="C2754" s="188" t="inlineStr">
        <is>
          <t>Area Served</t>
        </is>
      </c>
      <c r="D2754" s="188" t="inlineStr">
        <is>
          <t>Type</t>
        </is>
      </c>
      <c r="E2754" s="188" t="inlineStr">
        <is>
          <t>Size</t>
        </is>
      </c>
      <c r="F2754" s="188" t="inlineStr">
        <is>
          <t>Ak</t>
        </is>
      </c>
      <c r="G2754" s="440" t="n"/>
      <c r="H2754" s="440" t="n"/>
      <c r="I2754" s="188" t="inlineStr">
        <is>
          <t>VEL</t>
        </is>
      </c>
      <c r="J2754" s="188" t="inlineStr">
        <is>
          <t>CFM</t>
        </is>
      </c>
      <c r="K2754" s="188" t="inlineStr">
        <is>
          <t>VEL</t>
        </is>
      </c>
      <c r="L2754" s="188" t="inlineStr">
        <is>
          <t>CFM</t>
        </is>
      </c>
      <c r="M2754" s="440" t="n"/>
    </row>
    <row r="2755" ht="13.35" customHeight="1" s="162">
      <c r="B2755" s="31" t="n"/>
      <c r="C2755" s="31" t="n"/>
      <c r="E2755" s="31" t="n"/>
      <c r="F2755" s="32" t="n"/>
      <c r="G2755" s="33">
        <f>IF(F2755="", "", H2755/F2755)</f>
        <v/>
      </c>
      <c r="H2755" s="33" t="n"/>
      <c r="I2755" s="33" t="n"/>
      <c r="J2755" s="33">
        <f>IF(I2755="", "", I2755*$F2755)</f>
        <v/>
      </c>
      <c r="K2755" s="33" t="n"/>
      <c r="L2755" s="33">
        <f>IF(K2755="", "", K2755*$F2755)</f>
        <v/>
      </c>
      <c r="M2755" s="30">
        <f>IF(OR(H2755="",H2755=0),"",IF(K2755="",IF(J2755="","",J2755/H2755),L2755/H2755))</f>
        <v/>
      </c>
    </row>
    <row r="2756" ht="13.35" customHeight="1" s="162">
      <c r="B2756" s="188" t="inlineStr">
        <is>
          <t>Remarks</t>
        </is>
      </c>
      <c r="C2756" s="173" t="n"/>
      <c r="D2756" s="15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Entry}'!B33="","",'{Equipment Data Entry}'!B33)</f>
        <v/>
      </c>
      <c r="E2760" s="418" t="n"/>
      <c r="F2760" s="403" t="n"/>
      <c r="G2760" s="200" t="inlineStr">
        <is>
          <t>Service</t>
        </is>
      </c>
      <c r="H2760" s="403" t="n"/>
      <c r="I2760" s="210">
        <f>IF('{Equipment Data Entry}'!C33="","",'{Equipment Data Entry}'!C33)</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Supply Air Outlets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H2764/F2764)</f>
        <v/>
      </c>
      <c r="H2764" s="33" t="n"/>
      <c r="I2764" s="33" t="n"/>
      <c r="J2764" s="33">
        <f>IF(I2764="", "", I2764*$F2764)</f>
        <v/>
      </c>
      <c r="K2764" s="33" t="n"/>
      <c r="L2764" s="33">
        <f>IF(K2764="", "", K2764*$F2764)</f>
        <v/>
      </c>
      <c r="M2764" s="30">
        <f>IF(OR(H2764="",H2764=0),"",IF(K2764="",IF(J2764="","",J2764/H2764),L2764/H2764))</f>
        <v/>
      </c>
    </row>
    <row r="2765" ht="13.35" customHeight="1" s="162">
      <c r="B2765" s="307" t="n"/>
      <c r="C2765" s="307" t="n"/>
      <c r="E2765" s="307" t="n"/>
      <c r="F2765" s="32" t="n"/>
      <c r="G2765" s="33">
        <f>IF(F2765="", "", H2765/F2765)</f>
        <v/>
      </c>
      <c r="H2765" s="33" t="n"/>
      <c r="I2765" s="33" t="n"/>
      <c r="J2765" s="33">
        <f>IF(I2765="", "", I2765*$F2765)</f>
        <v/>
      </c>
      <c r="K2765" s="33" t="n"/>
      <c r="L2765" s="33">
        <f>IF(K2765="", "", K2765*$F2765)</f>
        <v/>
      </c>
      <c r="M2765" s="30">
        <f>IF(OR(H2765="",H2765=0),"",IF(K2765="",IF(J2765="","",J2765/H2765),L2765/H2765))</f>
        <v/>
      </c>
    </row>
    <row r="2766" ht="13.35" customHeight="1" s="162">
      <c r="B2766" s="307" t="n"/>
      <c r="C2766" s="307" t="n"/>
      <c r="E2766" s="307" t="n"/>
      <c r="F2766" s="32" t="n"/>
      <c r="G2766" s="33">
        <f>IF(F2766="", "", H2766/F2766)</f>
        <v/>
      </c>
      <c r="H2766" s="33" t="n"/>
      <c r="I2766" s="33" t="n"/>
      <c r="J2766" s="33">
        <f>IF(I2766="", "", I2766*$F2766)</f>
        <v/>
      </c>
      <c r="K2766" s="33" t="n"/>
      <c r="L2766" s="33">
        <f>IF(K2766="", "", K2766*$F2766)</f>
        <v/>
      </c>
      <c r="M2766" s="30">
        <f>IF(OR(H2766="",H2766=0),"",IF(K2766="",IF(J2766="","",J2766/H2766),L2766/H2766))</f>
        <v/>
      </c>
    </row>
    <row r="2767" ht="13.35" customHeight="1" s="162">
      <c r="B2767" s="307" t="n"/>
      <c r="C2767" s="307" t="n"/>
      <c r="E2767" s="307" t="n"/>
      <c r="F2767" s="32" t="n"/>
      <c r="G2767" s="33">
        <f>IF(F2767="", "", H2767/F2767)</f>
        <v/>
      </c>
      <c r="H2767" s="33" t="n"/>
      <c r="I2767" s="33" t="n"/>
      <c r="J2767" s="33">
        <f>IF(I2767="", "", I2767*$F2767)</f>
        <v/>
      </c>
      <c r="K2767" s="33" t="n"/>
      <c r="L2767" s="33">
        <f>IF(K2767="", "", K2767*$F2767)</f>
        <v/>
      </c>
      <c r="M2767" s="30">
        <f>IF(OR(H2767="",H2767=0),"",IF(K2767="",IF(J2767="","",J2767/H2767),L2767/H2767))</f>
        <v/>
      </c>
    </row>
    <row r="2768" ht="13.35" customHeight="1" s="162">
      <c r="B2768" s="307" t="n"/>
      <c r="C2768" s="307" t="n"/>
      <c r="E2768" s="307" t="n"/>
      <c r="F2768" s="32" t="n"/>
      <c r="G2768" s="33">
        <f>IF(F2768="", "", H2768/F2768)</f>
        <v/>
      </c>
      <c r="H2768" s="33" t="n"/>
      <c r="I2768" s="33" t="n"/>
      <c r="J2768" s="33">
        <f>IF(I2768="", "", I2768*$F2768)</f>
        <v/>
      </c>
      <c r="K2768" s="33" t="n"/>
      <c r="L2768" s="33">
        <f>IF(K2768="", "", K2768*$F2768)</f>
        <v/>
      </c>
      <c r="M2768" s="30">
        <f>IF(OR(H2768="",H2768=0),"",IF(K2768="",IF(J2768="","",J2768/H2768),L2768/H2768))</f>
        <v/>
      </c>
    </row>
    <row r="2769" ht="13.35" customHeight="1" s="162">
      <c r="B2769" s="307" t="n"/>
      <c r="C2769" s="307" t="n"/>
      <c r="E2769" s="307" t="n"/>
      <c r="F2769" s="32" t="n"/>
      <c r="G2769" s="33">
        <f>IF(F2769="", "", H2769/F2769)</f>
        <v/>
      </c>
      <c r="H2769" s="33" t="n"/>
      <c r="I2769" s="33" t="n"/>
      <c r="J2769" s="33">
        <f>IF(I2769="", "", I2769*$F2769)</f>
        <v/>
      </c>
      <c r="K2769" s="33" t="n"/>
      <c r="L2769" s="33">
        <f>IF(K2769="", "", K2769*$F2769)</f>
        <v/>
      </c>
      <c r="M2769" s="30">
        <f>IF(OR(H2769="",H2769=0),"",IF(K2769="",IF(J2769="","",J2769/H2769),L2769/H2769))</f>
        <v/>
      </c>
    </row>
    <row r="2770" ht="13.35" customHeight="1" s="162">
      <c r="B2770" s="307" t="n"/>
      <c r="C2770" s="307" t="n"/>
      <c r="E2770" s="307" t="n"/>
      <c r="F2770" s="32" t="n"/>
      <c r="G2770" s="33">
        <f>IF(F2770="", "", H2770/F2770)</f>
        <v/>
      </c>
      <c r="H2770" s="33" t="n"/>
      <c r="I2770" s="33" t="n"/>
      <c r="J2770" s="33">
        <f>IF(I2770="", "", I2770*$F2770)</f>
        <v/>
      </c>
      <c r="K2770" s="33" t="n"/>
      <c r="L2770" s="33">
        <f>IF(K2770="", "", K2770*$F2770)</f>
        <v/>
      </c>
      <c r="M2770" s="30">
        <f>IF(OR(H2770="",H2770=0),"",IF(K2770="",IF(J2770="","",J2770/H2770),L2770/H2770))</f>
        <v/>
      </c>
    </row>
    <row r="2771" ht="13.35" customHeight="1" s="162">
      <c r="B2771" s="307" t="n"/>
      <c r="C2771" s="307" t="n"/>
      <c r="E2771" s="307" t="n"/>
      <c r="F2771" s="32" t="n"/>
      <c r="G2771" s="33">
        <f>IF(F2771="", "", H2771/F2771)</f>
        <v/>
      </c>
      <c r="H2771" s="33" t="n"/>
      <c r="I2771" s="33" t="n"/>
      <c r="J2771" s="33">
        <f>IF(I2771="", "", I2771*$F2771)</f>
        <v/>
      </c>
      <c r="K2771" s="33" t="n"/>
      <c r="L2771" s="33">
        <f>IF(K2771="", "", K2771*$F2771)</f>
        <v/>
      </c>
      <c r="M2771" s="30">
        <f>IF(OR(H2771="",H2771=0),"",IF(K2771="",IF(J2771="","",J2771/H2771),L2771/H2771))</f>
        <v/>
      </c>
    </row>
    <row r="2772" ht="13.35" customHeight="1" s="162">
      <c r="B2772" s="307" t="n"/>
      <c r="C2772" s="307" t="n"/>
      <c r="E2772" s="307" t="n"/>
      <c r="F2772" s="32" t="n"/>
      <c r="G2772" s="33">
        <f>IF(F2772="", "", H2772/F2772)</f>
        <v/>
      </c>
      <c r="H2772" s="33" t="n"/>
      <c r="I2772" s="33" t="n"/>
      <c r="J2772" s="33">
        <f>IF(I2772="", "", I2772*$F2772)</f>
        <v/>
      </c>
      <c r="K2772" s="33" t="n"/>
      <c r="L2772" s="33">
        <f>IF(K2772="", "", K2772*$F2772)</f>
        <v/>
      </c>
      <c r="M2772" s="30">
        <f>IF(OR(H2772="",H2772=0),"",IF(K2772="",IF(J2772="","",J2772/H2772),L2772/H2772))</f>
        <v/>
      </c>
    </row>
    <row r="2773" ht="13.35" customHeight="1" s="162">
      <c r="B2773" s="307" t="n"/>
      <c r="C2773" s="307" t="n"/>
      <c r="E2773" s="307" t="n"/>
      <c r="F2773" s="32" t="n"/>
      <c r="G2773" s="33">
        <f>IF(F2773="", "", H2773/F2773)</f>
        <v/>
      </c>
      <c r="H2773" s="33" t="n"/>
      <c r="I2773" s="33" t="n"/>
      <c r="J2773" s="33">
        <f>IF(I2773="", "", I2773*$F2773)</f>
        <v/>
      </c>
      <c r="K2773" s="33" t="n"/>
      <c r="L2773" s="33">
        <f>IF(K2773="", "", K2773*$F2773)</f>
        <v/>
      </c>
      <c r="M2773" s="30">
        <f>IF(OR(H2773="",H2773=0),"",IF(K2773="",IF(J2773="","",J2773/H2773),L2773/H2773))</f>
        <v/>
      </c>
    </row>
    <row r="2774" ht="13.35" customHeight="1" s="162">
      <c r="B2774" s="307" t="n"/>
      <c r="C2774" s="307" t="n"/>
      <c r="E2774" s="307" t="n"/>
      <c r="F2774" s="32" t="n"/>
      <c r="G2774" s="33">
        <f>IF(F2774="", "", H2774/F2774)</f>
        <v/>
      </c>
      <c r="H2774" s="33" t="n"/>
      <c r="I2774" s="33" t="n"/>
      <c r="J2774" s="33">
        <f>IF(I2774="", "", I2774*$F2774)</f>
        <v/>
      </c>
      <c r="K2774" s="33" t="n"/>
      <c r="L2774" s="33">
        <f>IF(K2774="", "", K2774*$F2774)</f>
        <v/>
      </c>
      <c r="M2774" s="30">
        <f>IF(OR(H2774="",H2774=0),"",IF(K2774="",IF(J2774="","",J2774/H2774),L2774/H2774))</f>
        <v/>
      </c>
    </row>
    <row r="2775" ht="13.35" customHeight="1" s="162">
      <c r="B2775" s="307" t="n"/>
      <c r="C2775" s="307" t="n"/>
      <c r="E2775" s="307" t="n"/>
      <c r="F2775" s="32" t="n"/>
      <c r="G2775" s="33">
        <f>IF(F2775="", "", H2775/F2775)</f>
        <v/>
      </c>
      <c r="H2775" s="33" t="n"/>
      <c r="I2775" s="33" t="n"/>
      <c r="J2775" s="33">
        <f>IF(I2775="", "", I2775*$F2775)</f>
        <v/>
      </c>
      <c r="K2775" s="33" t="n"/>
      <c r="L2775" s="33">
        <f>IF(K2775="", "", K2775*$F2775)</f>
        <v/>
      </c>
      <c r="M2775" s="30">
        <f>IF(OR(H2775="",H2775=0),"",IF(K2775="",IF(J2775="","",J2775/H2775),L2775/H2775))</f>
        <v/>
      </c>
    </row>
    <row r="2776" ht="13.35" customHeight="1" s="162">
      <c r="B2776" s="307" t="n"/>
      <c r="C2776" s="307" t="n"/>
      <c r="E2776" s="307" t="n"/>
      <c r="F2776" s="32" t="n"/>
      <c r="G2776" s="33">
        <f>IF(F2776="", "", H2776/F2776)</f>
        <v/>
      </c>
      <c r="H2776" s="33" t="n"/>
      <c r="I2776" s="33" t="n"/>
      <c r="J2776" s="33">
        <f>IF(I2776="", "", I2776*$F2776)</f>
        <v/>
      </c>
      <c r="K2776" s="33" t="n"/>
      <c r="L2776" s="33">
        <f>IF(K2776="", "", K2776*$F2776)</f>
        <v/>
      </c>
      <c r="M2776" s="30">
        <f>IF(OR(H2776="",H2776=0),"",IF(K2776="",IF(J2776="","",J2776/H2776),L2776/H2776))</f>
        <v/>
      </c>
    </row>
    <row r="2777" ht="13.35" customHeight="1" s="162">
      <c r="B2777" s="307" t="n"/>
      <c r="C2777" s="307" t="n"/>
      <c r="E2777" s="307" t="n"/>
      <c r="F2777" s="32" t="n"/>
      <c r="G2777" s="33">
        <f>IF(F2777="", "", H2777/F2777)</f>
        <v/>
      </c>
      <c r="H2777" s="33" t="n"/>
      <c r="I2777" s="33" t="n"/>
      <c r="J2777" s="33">
        <f>IF(I2777="", "", I2777*$F2777)</f>
        <v/>
      </c>
      <c r="K2777" s="33" t="n"/>
      <c r="L2777" s="33">
        <f>IF(K2777="", "", K2777*$F2777)</f>
        <v/>
      </c>
      <c r="M2777" s="30">
        <f>IF(OR(H2777="",H2777=0),"",IF(K2777="",IF(J2777="","",J2777/H2777),L2777/H2777))</f>
        <v/>
      </c>
    </row>
    <row r="2778" ht="13.35" customHeight="1" s="162">
      <c r="B2778" s="307" t="n"/>
      <c r="C2778" s="307" t="n"/>
      <c r="E2778" s="307" t="n"/>
      <c r="F2778" s="32" t="n"/>
      <c r="G2778" s="33">
        <f>IF(F2778="", "", H2778/F2778)</f>
        <v/>
      </c>
      <c r="H2778" s="33" t="n"/>
      <c r="I2778" s="33" t="n"/>
      <c r="J2778" s="33">
        <f>IF(I2778="", "", I2778*$F2778)</f>
        <v/>
      </c>
      <c r="K2778" s="33" t="n"/>
      <c r="L2778" s="33">
        <f>IF(K2778="", "", K2778*$F2778)</f>
        <v/>
      </c>
      <c r="M2778" s="30">
        <f>IF(OR(H2778="",H2778=0),"",IF(K2778="",IF(J2778="","",J2778/H2778),L2778/H2778))</f>
        <v/>
      </c>
    </row>
    <row r="2779" ht="13.35" customHeight="1" s="162">
      <c r="B2779" s="307" t="n"/>
      <c r="C2779" s="307" t="n"/>
      <c r="E2779" s="307" t="n"/>
      <c r="F2779" s="32" t="n"/>
      <c r="G2779" s="33">
        <f>IF(F2779="", "", H2779/F2779)</f>
        <v/>
      </c>
      <c r="H2779" s="33" t="n"/>
      <c r="I2779" s="33" t="n"/>
      <c r="J2779" s="33">
        <f>IF(I2779="", "", I2779*$F2779)</f>
        <v/>
      </c>
      <c r="K2779" s="33" t="n"/>
      <c r="L2779" s="33">
        <f>IF(K2779="", "", K2779*$F2779)</f>
        <v/>
      </c>
      <c r="M2779" s="30">
        <f>IF(OR(H2779="",H2779=0),"",IF(K2779="",IF(J2779="","",J2779/H2779),L2779/H2779))</f>
        <v/>
      </c>
    </row>
    <row r="2780" ht="13.35" customHeight="1" s="162">
      <c r="B2780" s="307" t="n"/>
      <c r="C2780" s="307" t="n"/>
      <c r="E2780" s="307" t="n"/>
      <c r="F2780" s="32" t="n"/>
      <c r="G2780" s="33">
        <f>IF(F2780="", "", H2780/F2780)</f>
        <v/>
      </c>
      <c r="H2780" s="33" t="n"/>
      <c r="I2780" s="33" t="n"/>
      <c r="J2780" s="33">
        <f>IF(I2780="", "", I2780*$F2780)</f>
        <v/>
      </c>
      <c r="K2780" s="33" t="n"/>
      <c r="L2780" s="33">
        <f>IF(K2780="", "", K2780*$F2780)</f>
        <v/>
      </c>
      <c r="M2780" s="30">
        <f>IF(OR(H2780="",H2780=0),"",IF(K2780="",IF(J2780="","",J2780/H2780),L2780/H2780))</f>
        <v/>
      </c>
    </row>
    <row r="2781" ht="13.35" customHeight="1" s="162">
      <c r="B2781" s="307" t="n"/>
      <c r="C2781" s="307" t="n"/>
      <c r="E2781" s="307" t="n"/>
      <c r="F2781" s="32" t="n"/>
      <c r="G2781" s="33">
        <f>IF(F2781="", "", H2781/F2781)</f>
        <v/>
      </c>
      <c r="H2781" s="33" t="n"/>
      <c r="I2781" s="33" t="n"/>
      <c r="J2781" s="33">
        <f>IF(I2781="", "", I2781*$F2781)</f>
        <v/>
      </c>
      <c r="K2781" s="33" t="n"/>
      <c r="L2781" s="33">
        <f>IF(K2781="", "", K2781*$F2781)</f>
        <v/>
      </c>
      <c r="M2781" s="30">
        <f>IF(OR(H2781="",H2781=0),"",IF(K2781="",IF(J2781="","",J2781/H2781),L2781/H2781))</f>
        <v/>
      </c>
    </row>
    <row r="2782" ht="13.35" customHeight="1" s="162">
      <c r="B2782" s="307" t="n"/>
      <c r="C2782" s="307" t="n"/>
      <c r="E2782" s="307" t="n"/>
      <c r="F2782" s="32" t="n"/>
      <c r="G2782" s="33">
        <f>IF(F2782="", "", H2782/F2782)</f>
        <v/>
      </c>
      <c r="H2782" s="33" t="n"/>
      <c r="I2782" s="33" t="n"/>
      <c r="J2782" s="33">
        <f>IF(I2782="", "", I2782*$F2782)</f>
        <v/>
      </c>
      <c r="K2782" s="33" t="n"/>
      <c r="L2782" s="33">
        <f>IF(K2782="", "", K2782*$F2782)</f>
        <v/>
      </c>
      <c r="M2782" s="30">
        <f>IF(OR(H2782="",H2782=0),"",IF(K2782="",IF(J2782="","",J2782/H2782),L2782/H2782))</f>
        <v/>
      </c>
    </row>
    <row r="2783" ht="13.35" customHeight="1" s="162">
      <c r="B2783" s="307" t="n"/>
      <c r="C2783" s="307" t="n"/>
      <c r="E2783" s="307" t="n"/>
      <c r="F2783" s="32" t="n"/>
      <c r="G2783" s="33">
        <f>IF(F2783="", "", H2783/F2783)</f>
        <v/>
      </c>
      <c r="H2783" s="33" t="n"/>
      <c r="I2783" s="33" t="n"/>
      <c r="J2783" s="33">
        <f>IF(I2783="", "", I2783*$F2783)</f>
        <v/>
      </c>
      <c r="K2783" s="33" t="n"/>
      <c r="L2783" s="33">
        <f>IF(K2783="", "", K2783*$F2783)</f>
        <v/>
      </c>
      <c r="M2783" s="30">
        <f>IF(OR(H2783="",H2783=0),"",IF(K2783="",IF(J2783="","",J2783/H2783),L2783/H2783))</f>
        <v/>
      </c>
    </row>
    <row r="2784" ht="13.35" customHeight="1" s="162">
      <c r="B2784" s="307" t="n"/>
      <c r="C2784" s="307" t="n"/>
      <c r="E2784" s="307" t="n"/>
      <c r="F2784" s="32" t="n"/>
      <c r="G2784" s="33">
        <f>IF(F2784="", "", H2784/F2784)</f>
        <v/>
      </c>
      <c r="H2784" s="33" t="n"/>
      <c r="I2784" s="33" t="n"/>
      <c r="J2784" s="33">
        <f>IF(I2784="", "", I2784*$F2784)</f>
        <v/>
      </c>
      <c r="K2784" s="33" t="n"/>
      <c r="L2784" s="33">
        <f>IF(K2784="", "", K2784*$F2784)</f>
        <v/>
      </c>
      <c r="M2784" s="30">
        <f>IF(OR(H2784="",H2784=0),"",IF(K2784="",IF(J2784="","",J2784/H2784),L2784/H2784))</f>
        <v/>
      </c>
    </row>
    <row r="2785" ht="13.35" customHeight="1" s="162">
      <c r="B2785" s="307" t="n"/>
      <c r="C2785" s="307" t="n"/>
      <c r="E2785" s="307" t="n"/>
      <c r="F2785" s="32" t="n"/>
      <c r="G2785" s="33">
        <f>IF(F2785="", "", H2785/F2785)</f>
        <v/>
      </c>
      <c r="H2785" s="33" t="n"/>
      <c r="I2785" s="33" t="n"/>
      <c r="J2785" s="33">
        <f>IF(I2785="", "", I2785*$F2785)</f>
        <v/>
      </c>
      <c r="K2785" s="33" t="n"/>
      <c r="L2785" s="33">
        <f>IF(K2785="", "", K2785*$F2785)</f>
        <v/>
      </c>
      <c r="M2785" s="30">
        <f>IF(OR(H2785="",H2785=0),"",IF(K2785="",IF(J2785="","",J2785/H2785),L2785/H2785))</f>
        <v/>
      </c>
    </row>
    <row r="2786" ht="13.35" customHeight="1" s="162">
      <c r="B2786" s="307" t="n"/>
      <c r="C2786" s="307" t="n"/>
      <c r="E2786" s="307" t="n"/>
      <c r="F2786" s="32" t="n"/>
      <c r="G2786" s="33">
        <f>IF(F2786="", "", H2786/F2786)</f>
        <v/>
      </c>
      <c r="H2786" s="33" t="n"/>
      <c r="I2786" s="33" t="n"/>
      <c r="J2786" s="33">
        <f>IF(I2786="", "", I2786*$F2786)</f>
        <v/>
      </c>
      <c r="K2786" s="33" t="n"/>
      <c r="L2786" s="33">
        <f>IF(K2786="", "", K2786*$F2786)</f>
        <v/>
      </c>
      <c r="M2786" s="30">
        <f>IF(OR(H2786="",H2786=0),"",IF(K2786="",IF(J2786="","",J2786/H2786),L2786/H2786))</f>
        <v/>
      </c>
    </row>
    <row r="2787" ht="13.35" customHeight="1" s="162">
      <c r="B2787" s="307" t="n"/>
      <c r="C2787" s="307" t="n"/>
      <c r="E2787" s="307" t="n"/>
      <c r="F2787" s="32" t="n"/>
      <c r="G2787" s="33">
        <f>IF(F2787="", "", H2787/F2787)</f>
        <v/>
      </c>
      <c r="H2787" s="33" t="n"/>
      <c r="I2787" s="33" t="n"/>
      <c r="J2787" s="33">
        <f>IF(I2787="", "", I2787*$F2787)</f>
        <v/>
      </c>
      <c r="K2787" s="33" t="n"/>
      <c r="L2787" s="33">
        <f>IF(K2787="", "", K2787*$F2787)</f>
        <v/>
      </c>
      <c r="M2787" s="30">
        <f>IF(OR(H2787="",H2787=0),"",IF(K2787="",IF(J2787="","",J2787/H2787),L2787/H2787))</f>
        <v/>
      </c>
    </row>
    <row r="2788" ht="13.35" customHeight="1" s="162">
      <c r="B2788" s="307" t="n"/>
      <c r="C2788" s="307" t="n"/>
      <c r="E2788" s="307" t="n"/>
      <c r="F2788" s="32" t="n"/>
      <c r="G2788" s="33">
        <f>IF(F2788="", "", H2788/F2788)</f>
        <v/>
      </c>
      <c r="H2788" s="33" t="n"/>
      <c r="I2788" s="33" t="n"/>
      <c r="J2788" s="33">
        <f>IF(I2788="", "", I2788*$F2788)</f>
        <v/>
      </c>
      <c r="K2788" s="33" t="n"/>
      <c r="L2788" s="33">
        <f>IF(K2788="", "", K2788*$F2788)</f>
        <v/>
      </c>
      <c r="M2788" s="30">
        <f>IF(OR(H2788="",H2788=0),"",IF(K2788="",IF(J2788="","",J2788/H2788),L2788/H2788))</f>
        <v/>
      </c>
    </row>
    <row r="2789" ht="13.35" customHeight="1" s="162">
      <c r="B2789" s="307" t="n"/>
      <c r="C2789" s="307" t="n"/>
      <c r="E2789" s="307" t="n"/>
      <c r="F2789" s="32" t="n"/>
      <c r="G2789" s="33">
        <f>IF(F2789="", "", H2789/F2789)</f>
        <v/>
      </c>
      <c r="H2789" s="33" t="n"/>
      <c r="I2789" s="33" t="n"/>
      <c r="J2789" s="33">
        <f>IF(I2789="", "", I2789*$F2789)</f>
        <v/>
      </c>
      <c r="K2789" s="33" t="n"/>
      <c r="L2789" s="33">
        <f>IF(K2789="", "", K2789*$F2789)</f>
        <v/>
      </c>
      <c r="M2789" s="30">
        <f>IF(OR(H2789="",H2789=0),"",IF(K2789="",IF(J2789="","",J2789/H2789),L2789/H2789))</f>
        <v/>
      </c>
    </row>
    <row r="2790" ht="13.35" customHeight="1" s="162">
      <c r="B2790" s="307" t="n"/>
      <c r="C2790" s="307" t="n"/>
      <c r="E2790" s="307" t="n"/>
      <c r="F2790" s="32" t="n"/>
      <c r="G2790" s="33">
        <f>IF(F2790="", "", H2790/F2790)</f>
        <v/>
      </c>
      <c r="H2790" s="33" t="n"/>
      <c r="I2790" s="33" t="n"/>
      <c r="J2790" s="33">
        <f>IF(I2790="", "", I2790*$F2790)</f>
        <v/>
      </c>
      <c r="K2790" s="33" t="n"/>
      <c r="L2790" s="33">
        <f>IF(K2790="", "", K2790*$F2790)</f>
        <v/>
      </c>
      <c r="M2790" s="30">
        <f>IF(OR(H2790="",H2790=0),"",IF(K2790="",IF(J2790="","",J2790/H2790),L2790/H2790))</f>
        <v/>
      </c>
    </row>
    <row r="2791" ht="13.35" customHeight="1" s="162">
      <c r="B2791" s="307" t="n"/>
      <c r="C2791" s="307" t="n"/>
      <c r="E2791" s="307" t="n"/>
      <c r="F2791" s="32" t="n"/>
      <c r="G2791" s="33">
        <f>IF(F2791="", "", H2791/F2791)</f>
        <v/>
      </c>
      <c r="H2791" s="33" t="n"/>
      <c r="I2791" s="33" t="n"/>
      <c r="J2791" s="33">
        <f>IF(I2791="", "", I2791*$F2791)</f>
        <v/>
      </c>
      <c r="K2791" s="33" t="n"/>
      <c r="L2791" s="33">
        <f>IF(K2791="", "", K2791*$F2791)</f>
        <v/>
      </c>
      <c r="M2791" s="30">
        <f>IF(OR(H2791="",H2791=0),"",IF(K2791="",IF(J2791="","",J2791/H2791),L2791/H2791))</f>
        <v/>
      </c>
    </row>
    <row r="2792" ht="13.35" customHeight="1" s="162">
      <c r="B2792" s="307" t="n"/>
      <c r="C2792" s="307" t="n"/>
      <c r="E2792" s="307" t="n"/>
      <c r="F2792" s="32" t="n"/>
      <c r="G2792" s="33">
        <f>IF(F2792="", "", H2792/F2792)</f>
        <v/>
      </c>
      <c r="H2792" s="33" t="n"/>
      <c r="I2792" s="33" t="n"/>
      <c r="J2792" s="33">
        <f>IF(I2792="", "", I2792*$F2792)</f>
        <v/>
      </c>
      <c r="K2792" s="33" t="n"/>
      <c r="L2792" s="33">
        <f>IF(K2792="", "", K2792*$F2792)</f>
        <v/>
      </c>
      <c r="M2792" s="30">
        <f>IF(OR(H2792="",H2792=0),"",IF(K2792="",IF(J2792="","",J2792/H2792),L2792/H2792))</f>
        <v/>
      </c>
    </row>
    <row r="2793" ht="13.35" customHeight="1" s="162">
      <c r="B2793" s="307" t="n"/>
      <c r="C2793" s="307" t="n"/>
      <c r="E2793" s="307" t="n"/>
      <c r="F2793" s="32" t="n"/>
      <c r="G2793" s="33">
        <f>IF(F2793="", "", H2793/F2793)</f>
        <v/>
      </c>
      <c r="H2793" s="33" t="n"/>
      <c r="I2793" s="33" t="n"/>
      <c r="J2793" s="33">
        <f>IF(I2793="", "", I2793*$F2793)</f>
        <v/>
      </c>
      <c r="K2793" s="33" t="n"/>
      <c r="L2793" s="33">
        <f>IF(K2793="", "", K2793*$F2793)</f>
        <v/>
      </c>
      <c r="M2793" s="30">
        <f>IF(OR(H2793="",H2793=0),"",IF(K2793="",IF(J2793="","",J2793/H2793),L2793/H2793))</f>
        <v/>
      </c>
    </row>
    <row r="2794" ht="13.35" customHeight="1" s="162">
      <c r="B2794" s="307" t="n"/>
      <c r="C2794" s="307" t="n"/>
      <c r="E2794" s="307" t="n"/>
      <c r="F2794" s="32" t="n"/>
      <c r="G2794" s="33">
        <f>IF(F2794="", "", H2794/F2794)</f>
        <v/>
      </c>
      <c r="H2794" s="33" t="n"/>
      <c r="I2794" s="33" t="n"/>
      <c r="J2794" s="33">
        <f>IF(I2794="", "", I2794*$F2794)</f>
        <v/>
      </c>
      <c r="K2794" s="33" t="n"/>
      <c r="L2794" s="33">
        <f>IF(K2794="", "", K2794*$F2794)</f>
        <v/>
      </c>
      <c r="M2794" s="30">
        <f>IF(OR(H2794="",H2794=0),"",IF(K2794="",IF(J2794="","",J2794/H2794),L2794/H2794))</f>
        <v/>
      </c>
    </row>
    <row r="2795" ht="13.35" customHeight="1" s="162">
      <c r="B2795" s="307" t="n"/>
      <c r="C2795" s="307" t="n"/>
      <c r="E2795" s="307" t="n"/>
      <c r="F2795" s="32" t="n"/>
      <c r="G2795" s="33">
        <f>IF(F2795="", "", H2795/F2795)</f>
        <v/>
      </c>
      <c r="H2795" s="33" t="n"/>
      <c r="I2795" s="33" t="n"/>
      <c r="J2795" s="33">
        <f>IF(I2795="", "", I2795*$F2795)</f>
        <v/>
      </c>
      <c r="K2795" s="33" t="n"/>
      <c r="L2795" s="33">
        <f>IF(K2795="", "", K2795*$F2795)</f>
        <v/>
      </c>
      <c r="M2795" s="30">
        <f>IF(OR(H2795="",H2795=0),"",IF(K2795="",IF(J2795="","",J2795/H2795),L2795/H2795))</f>
        <v/>
      </c>
    </row>
    <row r="2796" ht="13.35" customHeight="1" s="162">
      <c r="B2796" s="307" t="n"/>
      <c r="C2796" s="307" t="n"/>
      <c r="E2796" s="307" t="n"/>
      <c r="F2796" s="32" t="n"/>
      <c r="G2796" s="33">
        <f>IF(F2796="", "", H2796/F2796)</f>
        <v/>
      </c>
      <c r="H2796" s="33" t="n"/>
      <c r="I2796" s="33" t="n"/>
      <c r="J2796" s="33">
        <f>IF(I2796="", "", I2796*$F2796)</f>
        <v/>
      </c>
      <c r="K2796" s="33" t="n"/>
      <c r="L2796" s="33">
        <f>IF(K2796="", "", K2796*$F2796)</f>
        <v/>
      </c>
      <c r="M2796" s="30">
        <f>IF(OR(H2796="",H2796=0),"",IF(K2796="",IF(J2796="","",J2796/H2796),L2796/H2796))</f>
        <v/>
      </c>
    </row>
    <row r="2797" ht="13.35" customHeight="1" s="162">
      <c r="B2797" s="307" t="n"/>
      <c r="C2797" s="307" t="n"/>
      <c r="E2797" s="307" t="n"/>
      <c r="F2797" s="32" t="n"/>
      <c r="G2797" s="33">
        <f>IF(F2797="", "", H2797/F2797)</f>
        <v/>
      </c>
      <c r="H2797" s="33" t="n"/>
      <c r="I2797" s="33" t="n"/>
      <c r="J2797" s="33">
        <f>IF(I2797="", "", I2797*$F2797)</f>
        <v/>
      </c>
      <c r="K2797" s="33" t="n"/>
      <c r="L2797" s="33">
        <f>IF(K2797="", "", K2797*$F2797)</f>
        <v/>
      </c>
      <c r="M2797" s="30">
        <f>IF(OR(H2797="",H2797=0),"",IF(K2797="",IF(J2797="","",J2797/H2797),L2797/H2797))</f>
        <v/>
      </c>
    </row>
    <row r="2798" ht="13.35" customHeight="1" s="162">
      <c r="B2798" s="42" t="n"/>
      <c r="C2798" s="231" t="inlineStr">
        <is>
          <t>Subtotal (this page)</t>
        </is>
      </c>
      <c r="D2798" s="159" t="n"/>
      <c r="E2798" s="42" t="n"/>
      <c r="F2798" s="42" t="n"/>
      <c r="G2798" s="43" t="n"/>
      <c r="H2798" s="43">
        <f>IF(SUM(H2764:H2797)=0,"",SUM(H2764:H2797))</f>
        <v/>
      </c>
      <c r="I2798" s="43" t="n"/>
      <c r="J2798" s="43">
        <f>IF(SUM(J2764:J2797)=0,"",SUM(J2764:J2797))</f>
        <v/>
      </c>
      <c r="K2798" s="43" t="n"/>
      <c r="L2798" s="43">
        <f>IF(SUM(L2764:L2797)=0,"",SUM(L2764:L2797))</f>
        <v/>
      </c>
      <c r="M2798" s="35">
        <f>IF(OR(H2798="",H2798=0),"",IF(L2798="",IF(J2798="","",J2798/H2798),L2798/H2798))</f>
        <v/>
      </c>
    </row>
    <row r="2799" ht="13.35" customHeight="1" s="162">
      <c r="B2799" s="188" t="inlineStr">
        <is>
          <t>Return Air Inlets (cont.)</t>
        </is>
      </c>
      <c r="C2799" s="174" t="n"/>
      <c r="D2799" s="174" t="n"/>
      <c r="E2799" s="174" t="n"/>
      <c r="F2799" s="173" t="n"/>
      <c r="G2799" s="233" t="inlineStr">
        <is>
          <t>Design VEL</t>
        </is>
      </c>
      <c r="H2799" s="194" t="inlineStr">
        <is>
          <t>Design CFM</t>
        </is>
      </c>
      <c r="I2799" s="188" t="inlineStr">
        <is>
          <t>Initial</t>
        </is>
      </c>
      <c r="J2799" s="173" t="n"/>
      <c r="K2799" s="188" t="inlineStr">
        <is>
          <t>Final</t>
        </is>
      </c>
      <c r="L2799" s="173" t="n"/>
      <c r="M2799" s="188" t="inlineStr">
        <is>
          <t>%</t>
        </is>
      </c>
    </row>
    <row r="2800" ht="13.35" customHeight="1" s="162">
      <c r="B2800" s="153" t="inlineStr">
        <is>
          <t>No.</t>
        </is>
      </c>
      <c r="C2800" s="188" t="inlineStr">
        <is>
          <t>Area Served</t>
        </is>
      </c>
      <c r="D2800" s="188" t="inlineStr">
        <is>
          <t>Type</t>
        </is>
      </c>
      <c r="E2800" s="188" t="inlineStr">
        <is>
          <t>Size</t>
        </is>
      </c>
      <c r="F2800" s="188" t="inlineStr">
        <is>
          <t>Ak</t>
        </is>
      </c>
      <c r="G2800" s="440" t="n"/>
      <c r="H2800" s="440" t="n"/>
      <c r="I2800" s="188" t="inlineStr">
        <is>
          <t>VEL</t>
        </is>
      </c>
      <c r="J2800" s="188" t="inlineStr">
        <is>
          <t>CFM</t>
        </is>
      </c>
      <c r="K2800" s="188" t="inlineStr">
        <is>
          <t>VEL</t>
        </is>
      </c>
      <c r="L2800" s="188" t="inlineStr">
        <is>
          <t>CFM</t>
        </is>
      </c>
      <c r="M2800" s="440" t="n"/>
    </row>
    <row r="2801" ht="13.35" customHeight="1" s="162">
      <c r="B2801" s="31" t="n"/>
      <c r="C2801" s="31" t="n"/>
      <c r="E2801" s="31" t="n"/>
      <c r="F2801" s="32" t="n"/>
      <c r="G2801" s="33">
        <f>IF(F2801="", "", H2801/F2801)</f>
        <v/>
      </c>
      <c r="H2801" s="33" t="n"/>
      <c r="I2801" s="33" t="n"/>
      <c r="J2801" s="33">
        <f>IF(I2801="", "", I2801*$F2801)</f>
        <v/>
      </c>
      <c r="K2801" s="33" t="n"/>
      <c r="L2801" s="33">
        <f>IF(K2801="", "", K2801*$F2801)</f>
        <v/>
      </c>
      <c r="M2801" s="30">
        <f>IF(OR(H2801="",H2801=0),"",IF(K2801="",IF(J2801="","",J2801/H2801),L2801/H2801))</f>
        <v/>
      </c>
    </row>
    <row r="2802" ht="13.35" customHeight="1" s="162">
      <c r="B2802" s="31" t="n"/>
      <c r="C2802" s="31" t="n"/>
      <c r="E2802" s="31" t="n"/>
      <c r="F2802" s="32" t="n"/>
      <c r="G2802" s="33">
        <f>IF(F2802="", "", H2802/F2802)</f>
        <v/>
      </c>
      <c r="H2802" s="33" t="n"/>
      <c r="I2802" s="33" t="n"/>
      <c r="J2802" s="33">
        <f>IF(I2802="", "", I2802*$F2802)</f>
        <v/>
      </c>
      <c r="K2802" s="33" t="n"/>
      <c r="L2802" s="33">
        <f>IF(K2802="", "", K2802*$F2802)</f>
        <v/>
      </c>
      <c r="M2802" s="30">
        <f>IF(OR(H2802="",H2802=0),"",IF(K2802="",IF(J2802="","",J2802/H2802),L2802/H2802))</f>
        <v/>
      </c>
    </row>
    <row r="2803" ht="13.35" customHeight="1" s="162">
      <c r="B2803" s="31" t="n"/>
      <c r="C2803" s="31" t="n"/>
      <c r="E2803" s="31" t="n"/>
      <c r="F2803" s="32" t="n"/>
      <c r="G2803" s="33">
        <f>IF(F2803="", "", H2803/F2803)</f>
        <v/>
      </c>
      <c r="H2803" s="33" t="n"/>
      <c r="I2803" s="33" t="n"/>
      <c r="J2803" s="33">
        <f>IF(I2803="", "", I2803*$F2803)</f>
        <v/>
      </c>
      <c r="K2803" s="33" t="n"/>
      <c r="L2803" s="33">
        <f>IF(K2803="", "", K2803*$F2803)</f>
        <v/>
      </c>
      <c r="M2803" s="30">
        <f>IF(OR(H2803="",H2803=0),"",IF(K2803="",IF(J2803="","",J2803/H2803),L2803/H2803))</f>
        <v/>
      </c>
    </row>
    <row r="2804" ht="13.35" customHeight="1" s="162">
      <c r="B2804" s="31" t="n"/>
      <c r="C2804" s="31" t="n"/>
      <c r="E2804" s="31" t="n"/>
      <c r="F2804" s="32" t="n"/>
      <c r="G2804" s="33">
        <f>IF(F2804="", "", H2804/F2804)</f>
        <v/>
      </c>
      <c r="H2804" s="33" t="n"/>
      <c r="I2804" s="33" t="n"/>
      <c r="J2804" s="33">
        <f>IF(I2804="", "", I2804*$F2804)</f>
        <v/>
      </c>
      <c r="K2804" s="33" t="n"/>
      <c r="L2804" s="33">
        <f>IF(K2804="", "", K2804*$F2804)</f>
        <v/>
      </c>
      <c r="M2804" s="30">
        <f>IF(OR(H2804="",H2804=0),"",IF(K2804="",IF(J2804="","",J2804/H2804),L2804/H2804))</f>
        <v/>
      </c>
    </row>
    <row r="2805" ht="13.35" customHeight="1" s="162">
      <c r="B2805" s="42" t="n"/>
      <c r="C2805" s="231" t="inlineStr">
        <is>
          <t>Subtotal (this page)</t>
        </is>
      </c>
      <c r="D2805" s="159" t="n"/>
      <c r="E2805" s="42" t="n"/>
      <c r="F2805" s="42" t="n"/>
      <c r="G2805" s="43" t="n"/>
      <c r="H2805" s="43">
        <f>IF(SUM(H2801:H2804)=0,"",SUM(H2801:H2804))</f>
        <v/>
      </c>
      <c r="I2805" s="42" t="n"/>
      <c r="J2805" s="43">
        <f>IF(SUM(J2801:J2804)=0,"",SUM(J2801:J2804))</f>
        <v/>
      </c>
      <c r="K2805" s="42" t="n"/>
      <c r="L2805" s="43">
        <f>IF(SUM(L2801:L2804)=0,"",SUM(L2801:L2804))</f>
        <v/>
      </c>
      <c r="M2805" s="35">
        <f>IF(OR(H2805="",H2805=0),"",IF(L2805="",IF(J2805="","",J2805/H2805),L2805/H2805))</f>
        <v/>
      </c>
    </row>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Entry}'!B34="","",'{Equipment Data Entry}'!B34)</f>
        <v/>
      </c>
      <c r="E2812" s="418" t="n"/>
      <c r="F2812" s="403" t="n"/>
      <c r="G2812" s="200" t="inlineStr">
        <is>
          <t>Service</t>
        </is>
      </c>
      <c r="H2812" s="403" t="n"/>
      <c r="I2812" s="210">
        <f>IF('{Equipment Data Entry}'!C34="","",'{Equipment Data Entry}'!C34)</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25" t="inlineStr">
        <is>
          <t>Drive Type:</t>
        </is>
      </c>
      <c r="D2814" s="426" t="n"/>
      <c r="E2814" s="425" t="inlineStr">
        <is>
          <t>Rotation – Design:</t>
        </is>
      </c>
      <c r="G2814" s="426" t="n"/>
      <c r="I2814" s="425" t="inlineStr">
        <is>
          <t>Actual:</t>
        </is>
      </c>
      <c r="J2814" s="426" t="n"/>
      <c r="K2814" s="425" t="inlineStr">
        <is>
          <t>Shv Bore M/F:</t>
        </is>
      </c>
      <c r="M2814" s="426" t="n"/>
    </row>
    <row r="2815" ht="13.35" customHeight="1" s="162">
      <c r="B2815" s="200" t="inlineStr">
        <is>
          <t>Unit Data</t>
        </is>
      </c>
      <c r="C2815" s="400" t="n"/>
      <c r="D2815" s="400" t="n"/>
      <c r="E2815" s="400" t="n"/>
      <c r="F2815" s="400" t="n"/>
      <c r="G2815" s="401" t="n"/>
      <c r="I2815" s="200" t="inlineStr">
        <is>
          <t>Design and Performance Data</t>
        </is>
      </c>
      <c r="J2815" s="400" t="n"/>
      <c r="K2815" s="400" t="n"/>
      <c r="L2815" s="401" t="n"/>
      <c r="M2815" s="283" t="n"/>
    </row>
    <row r="2816" ht="13.35" customHeight="1" s="162">
      <c r="B2816" s="199" t="inlineStr">
        <is>
          <t>Manufacturer</t>
        </is>
      </c>
      <c r="C2816" s="401" t="n"/>
      <c r="D2816" s="204">
        <f>IF('{Equipment Data Entry}'!E34="","",'{Equipment Data Entry}'!E34)</f>
        <v/>
      </c>
      <c r="E2816" s="400" t="n"/>
      <c r="F2816" s="400" t="n"/>
      <c r="G2816" s="401" t="n"/>
      <c r="I2816" s="199" t="inlineStr">
        <is>
          <t>Design Criteria</t>
        </is>
      </c>
      <c r="J2816" s="401" t="n"/>
      <c r="K2816" s="199" t="inlineStr">
        <is>
          <t>Design</t>
        </is>
      </c>
      <c r="L2816" s="199" t="inlineStr">
        <is>
          <t>Actual</t>
        </is>
      </c>
    </row>
    <row r="2817" ht="13.35" customHeight="1" s="162">
      <c r="B2817" s="199" t="inlineStr">
        <is>
          <t>Model Number</t>
        </is>
      </c>
      <c r="C2817" s="401" t="n"/>
      <c r="D2817" s="204">
        <f>IF('{Equipment Data Entry}'!F34="","",'{Equipment Data Entry}'!F34)</f>
        <v/>
      </c>
      <c r="E2817" s="400" t="n"/>
      <c r="F2817" s="400" t="n"/>
      <c r="G2817" s="401" t="n"/>
      <c r="I2817" s="199" t="inlineStr">
        <is>
          <t>Total Airflow</t>
        </is>
      </c>
      <c r="J2817" s="401" t="n"/>
      <c r="K2817" s="24">
        <f>H2851</f>
        <v/>
      </c>
      <c r="L2817" s="24">
        <f>L2851</f>
        <v/>
      </c>
      <c r="M2817" s="22">
        <f>IF(OR(L2817="",K2817="",K2817=0),"",L2817/K2817)</f>
        <v/>
      </c>
    </row>
    <row r="2818" ht="13.35" customHeight="1" s="162">
      <c r="B2818" s="199" t="inlineStr">
        <is>
          <t>Serial Number</t>
        </is>
      </c>
      <c r="C2818" s="401" t="n"/>
      <c r="D2818" s="204" t="n"/>
      <c r="E2818" s="400" t="n"/>
      <c r="F2818" s="400" t="n"/>
      <c r="G2818" s="401" t="n"/>
      <c r="I2818" s="199" t="inlineStr">
        <is>
          <t>Outside Airflow</t>
        </is>
      </c>
      <c r="J2818" s="401" t="n"/>
      <c r="K2818" s="24">
        <f>IF(N(H2859)=0,"",H2859)</f>
        <v/>
      </c>
      <c r="L2818" s="24">
        <f>L2859</f>
        <v/>
      </c>
      <c r="M2818" s="22">
        <f>IF(OR(L2818="",K2818="",K2818=0),"",L2818/K2818)</f>
        <v/>
      </c>
    </row>
    <row r="2819" ht="13.35" customHeight="1" s="162">
      <c r="B2819" s="199" t="inlineStr">
        <is>
          <t>Area Served</t>
        </is>
      </c>
      <c r="C2819" s="401" t="n"/>
      <c r="D2819" s="204">
        <f>I2812</f>
        <v/>
      </c>
      <c r="E2819" s="400" t="n"/>
      <c r="F2819" s="400" t="n"/>
      <c r="G2819" s="401" t="n"/>
      <c r="I2819" s="199" t="inlineStr">
        <is>
          <t>Return Airflow</t>
        </is>
      </c>
      <c r="J2819" s="401" t="n"/>
      <c r="K2819" s="24">
        <f>IF(K2817="","",K2817-N(K2818))</f>
        <v/>
      </c>
      <c r="L2819" s="24">
        <f>IF(L2817="","",L2817-N(L2818))</f>
        <v/>
      </c>
    </row>
    <row r="2820" ht="13.35" customHeight="1" s="162">
      <c r="B2820" s="199" t="inlineStr">
        <is>
          <t>Location</t>
        </is>
      </c>
      <c r="C2820" s="401" t="n"/>
      <c r="D2820" s="204">
        <f>IF('{Equipment Data Entry}'!D34="","",'{Equipment Data Entry}'!D34)</f>
        <v/>
      </c>
      <c r="E2820" s="400" t="n"/>
      <c r="F2820" s="400" t="n"/>
      <c r="G2820" s="401" t="n"/>
      <c r="I2820" s="199" t="inlineStr">
        <is>
          <t>Unit ESP</t>
        </is>
      </c>
      <c r="J2820" s="401" t="n"/>
      <c r="K2820" s="71">
        <f>IF('{Equipment Data Entry}'!H34="","",'{Equipment Data Entry}'!H34)</f>
        <v/>
      </c>
      <c r="L2820" s="29">
        <f>F2833</f>
        <v/>
      </c>
    </row>
    <row r="2821" ht="13.35" customHeight="1" s="162">
      <c r="I2821" s="199" t="inlineStr">
        <is>
          <t>Fan RPMs</t>
        </is>
      </c>
      <c r="J2821" s="401" t="n"/>
      <c r="K2821" s="24">
        <f>IF('{Equipment Data Entry}'!I34="","",'{Equipment Data Entry}'!I34)</f>
        <v/>
      </c>
      <c r="L2821" s="24">
        <f>IF(L2830="","",L2830)</f>
        <v/>
      </c>
    </row>
    <row r="2822" ht="13.35" customHeight="1" s="162">
      <c r="B2822" s="200" t="inlineStr">
        <is>
          <t>Motor Data</t>
        </is>
      </c>
      <c r="C2822" s="400" t="n"/>
      <c r="D2822" s="400" t="n"/>
      <c r="E2822" s="400" t="n"/>
      <c r="F2822" s="400" t="n"/>
      <c r="G2822" s="401" t="n"/>
      <c r="I2822" s="199" t="inlineStr">
        <is>
          <t>Filter Type/Size/Qty</t>
        </is>
      </c>
      <c r="J2822" s="400" t="n"/>
      <c r="K2822" s="401" t="n"/>
      <c r="L2822" s="24" t="n"/>
      <c r="M2822" s="401" t="n"/>
    </row>
    <row r="2823" ht="13.35" customHeight="1" s="162">
      <c r="B2823" s="199" t="inlineStr">
        <is>
          <t>Manufacturer</t>
        </is>
      </c>
      <c r="C2823" s="401" t="n"/>
      <c r="D2823" s="203" t="n"/>
      <c r="E2823" s="400" t="n"/>
      <c r="F2823" s="400" t="n"/>
      <c r="G2823" s="401" t="n"/>
      <c r="I2823" s="200" t="inlineStr">
        <is>
          <t>Drive Data</t>
        </is>
      </c>
      <c r="J2823" s="400" t="n"/>
      <c r="K2823" s="400" t="n"/>
      <c r="L2823" s="401" t="n"/>
    </row>
    <row r="2824" ht="13.35" customHeight="1" s="162">
      <c r="B2824" s="199" t="inlineStr">
        <is>
          <t>Horsepower</t>
        </is>
      </c>
      <c r="C2824" s="401" t="n"/>
      <c r="D2824" s="28">
        <f>IF('{Equipment Data Entry}'!G34="","",'{Equipment Data Entry}'!G34)</f>
        <v/>
      </c>
      <c r="E2824" s="21" t="inlineStr">
        <is>
          <t>RPM</t>
        </is>
      </c>
      <c r="F2824" s="24" t="n"/>
      <c r="G2824" s="199" t="inlineStr">
        <is>
          <t>SF</t>
        </is>
      </c>
      <c r="I2824" s="199" t="inlineStr">
        <is>
          <t>Motor Shv OD/Bore/PD</t>
        </is>
      </c>
      <c r="J2824" s="400" t="n"/>
      <c r="K2824" s="401" t="n"/>
      <c r="L2824">
        <f>IF('{Equipment Data Entry}'!J34="","",'{Equipment Data Entry}'!J34)</f>
        <v/>
      </c>
    </row>
    <row r="2825" ht="13.35" customHeight="1" s="162">
      <c r="B2825" s="198">
        <f>IF('{Equipment Data Entry}'!N34="","",'{Equipment Data Entry}'!N34)</f>
        <v/>
      </c>
      <c r="C2825" s="198">
        <f>IF('{Equipment Data Entry}'!O34="","",'{Equipment Data Entry}'!O34)</f>
        <v/>
      </c>
      <c r="D2825" s="21" t="inlineStr">
        <is>
          <t>FLA</t>
        </is>
      </c>
      <c r="E2825" s="25" t="n"/>
      <c r="F2825" s="21" t="inlineStr">
        <is>
          <t>Frame</t>
        </is>
      </c>
      <c r="G2825" s="208" t="n"/>
      <c r="I2825" s="199" t="inlineStr">
        <is>
          <t>Fan Sheave OD/Bore</t>
        </is>
      </c>
      <c r="J2825" s="400" t="n"/>
      <c r="K2825" s="401" t="n"/>
      <c r="L2825">
        <f>IF('{Equipment Data Entry}'!K34="","",'{Equipment Data Entry}'!K34)</f>
        <v/>
      </c>
    </row>
    <row r="2826" ht="13.35" customHeight="1" s="162">
      <c r="B2826" s="199" t="inlineStr">
        <is>
          <t>Corrected FLA</t>
        </is>
      </c>
      <c r="C2826" s="401" t="n"/>
      <c r="D2826" s="27">
        <f>IF(OR(E2827="",E2825="",B2825=""),"",B2825/AVERAGE(E2827:G2827)*E2825)</f>
        <v/>
      </c>
      <c r="E2826" s="199" t="inlineStr">
        <is>
          <t>Estimated BHP</t>
        </is>
      </c>
      <c r="F2826" s="401" t="n"/>
      <c r="G2826" s="27">
        <f>IF(OR(COUNT(E2827:G2827)=0,COUNT(E2828:G2828)=0),"",IF(C2825="1-phase", ((0.8*0.9*E2827*E2828)/746), AVERAGE(E2827,F2827,G2827)*AVERAGE(E2828,F2828,G2828)*0.8*0.9*1.732/746))</f>
        <v/>
      </c>
      <c r="I2826" s="199" t="inlineStr">
        <is>
          <t>Belt(s)</t>
        </is>
      </c>
      <c r="J2826" s="208">
        <f>IF('{Equipment Data Entry}'!L34="","",'{Equipment Data Entry}'!L34)</f>
        <v/>
      </c>
      <c r="K2826" s="199" t="inlineStr">
        <is>
          <t>C to C</t>
        </is>
      </c>
      <c r="L2826" s="64">
        <f>IF('{Equipment Data Entry}'!M34="","",'{Equipment Data Entry}'!M34)</f>
        <v/>
      </c>
    </row>
    <row r="2827" ht="13.35" customHeight="1" s="162">
      <c r="B2827" s="199" t="inlineStr">
        <is>
          <t>Measured Voltage</t>
        </is>
      </c>
      <c r="C2827" s="400" t="n"/>
      <c r="D2827" s="401" t="n"/>
      <c r="E2827" s="24" t="n"/>
      <c r="F2827" s="24" t="n"/>
      <c r="G2827" s="24" t="n"/>
      <c r="I2827" s="199" t="inlineStr">
        <is>
          <t>Final Settings</t>
        </is>
      </c>
      <c r="J2827" s="400" t="n"/>
      <c r="K2827" s="401" t="n"/>
      <c r="L2827" s="24" t="n"/>
      <c r="M2827" s="401" t="n"/>
    </row>
    <row r="2828" ht="13.35" customHeight="1" s="162">
      <c r="B2828" s="199" t="inlineStr">
        <is>
          <t>Measured Amperage</t>
        </is>
      </c>
      <c r="C2828" s="400" t="n"/>
      <c r="D2828" s="401" t="n"/>
      <c r="E2828" s="25" t="n"/>
      <c r="F2828" s="25" t="n"/>
      <c r="G2828" s="25" t="n"/>
      <c r="I2828" s="205" t="inlineStr">
        <is>
          <t>RPM Data</t>
        </is>
      </c>
      <c r="J2828" s="401" t="n"/>
      <c r="K2828" s="205" t="inlineStr">
        <is>
          <t>Initial</t>
        </is>
      </c>
      <c r="L2828" s="205" t="inlineStr">
        <is>
          <t>Final</t>
        </is>
      </c>
    </row>
    <row r="2829" ht="13.35" customHeight="1" s="162">
      <c r="I2829" s="199" t="inlineStr">
        <is>
          <t>Motor RPM</t>
        </is>
      </c>
      <c r="J2829" s="401" t="n"/>
      <c r="K2829" s="24" t="n"/>
      <c r="L2829" s="24" t="n"/>
    </row>
    <row r="2830" ht="13.35" customHeight="1" s="162">
      <c r="B2830" s="200" t="inlineStr">
        <is>
          <t xml:space="preserve">Static Pressures Profile </t>
        </is>
      </c>
      <c r="C2830" s="400" t="n"/>
      <c r="D2830" s="400" t="n"/>
      <c r="E2830" s="400" t="n"/>
      <c r="F2830" s="400" t="n"/>
      <c r="G2830" s="401" t="n"/>
      <c r="I2830" s="199" t="inlineStr">
        <is>
          <t>Fan RPM</t>
        </is>
      </c>
      <c r="J2830" s="401" t="n"/>
      <c r="K2830" s="24" t="n"/>
      <c r="L2830" s="24" t="n"/>
    </row>
    <row r="2831" ht="13.35" customHeight="1" s="162">
      <c r="B2831" s="432" t="n"/>
      <c r="C2831" s="401" t="n"/>
      <c r="D2831" s="205" t="inlineStr">
        <is>
          <t>Flt/Coil</t>
        </is>
      </c>
      <c r="E2831" s="205" t="inlineStr">
        <is>
          <t>Fan</t>
        </is>
      </c>
      <c r="F2831" s="432" t="n"/>
      <c r="G2831" s="401" t="n"/>
      <c r="I2831" s="199" t="inlineStr">
        <is>
          <t>VSD Frequency</t>
        </is>
      </c>
      <c r="J2831" s="401" t="n"/>
      <c r="K2831" s="66" t="n"/>
      <c r="L2831" s="66" t="n"/>
    </row>
    <row r="2832" ht="13.35" customHeight="1" s="162">
      <c r="B2832" s="198" t="inlineStr">
        <is>
          <t>Entering</t>
        </is>
      </c>
      <c r="C2832" s="401" t="n"/>
      <c r="D2832" s="19" t="n"/>
      <c r="E2832" s="19" t="n"/>
      <c r="F2832" s="19">
        <f>IF(E2832="","",E2833-N(E2832))</f>
        <v/>
      </c>
      <c r="G2832" s="186" t="inlineStr">
        <is>
          <t>TSP</t>
        </is>
      </c>
      <c r="H2832" s="23" t="n"/>
      <c r="I2832" s="199" t="inlineStr">
        <is>
          <t>OA Damper Position</t>
        </is>
      </c>
      <c r="J2832" s="400" t="n"/>
      <c r="K2832" s="401" t="n"/>
      <c r="L2832" s="56" t="n"/>
    </row>
    <row r="2833" ht="13.35" customHeight="1" s="162">
      <c r="B2833" s="198" t="inlineStr">
        <is>
          <t>Exiting</t>
        </is>
      </c>
      <c r="C2833" s="401" t="n"/>
      <c r="D2833" s="55">
        <f>IF(E2832="", "", E2832)</f>
        <v/>
      </c>
      <c r="E2833" s="19" t="n"/>
      <c r="F2833" s="19">
        <f>IF(E2833="","",E2833-N(D2832))</f>
        <v/>
      </c>
      <c r="G2833" s="186" t="inlineStr">
        <is>
          <t>ESP</t>
        </is>
      </c>
      <c r="H2833" s="23" t="n"/>
    </row>
    <row r="2834" ht="13.35" customHeight="1" s="162">
      <c r="B2834" s="437" t="inlineStr">
        <is>
          <t>Instrument:</t>
        </is>
      </c>
      <c r="C2834" s="13" t="n"/>
      <c r="D2834" s="490" t="n"/>
      <c r="E2834" s="491" t="n"/>
      <c r="F2834" s="491" t="n"/>
      <c r="G2834" s="437" t="inlineStr">
        <is>
          <t>Ak basis / notes:</t>
        </is>
      </c>
      <c r="H2834" s="13" t="n"/>
      <c r="I2834" s="492" t="n"/>
      <c r="J2834" s="491" t="n"/>
      <c r="K2834" s="491" t="n"/>
      <c r="L2834" s="491" t="n"/>
      <c r="M2834" s="491" t="n"/>
    </row>
    <row r="2835" ht="13.35" customHeight="1" s="162">
      <c r="B2835" s="188" t="inlineStr">
        <is>
          <t>Supply Air Diffuser / Outlet Airflow</t>
        </is>
      </c>
      <c r="C2835" s="174" t="n"/>
      <c r="D2835" s="174" t="n"/>
      <c r="E2835" s="174" t="n"/>
      <c r="F2835" s="173" t="n"/>
      <c r="G2835" s="233" t="inlineStr">
        <is>
          <t>Design VEL</t>
        </is>
      </c>
      <c r="H2835" s="194" t="inlineStr">
        <is>
          <t>Design CFM</t>
        </is>
      </c>
      <c r="I2835" s="188" t="inlineStr">
        <is>
          <t>Initial</t>
        </is>
      </c>
      <c r="J2835" s="173" t="n"/>
      <c r="K2835" s="188" t="inlineStr">
        <is>
          <t>Final</t>
        </is>
      </c>
      <c r="L2835" s="173" t="n"/>
      <c r="M2835" s="188" t="inlineStr">
        <is>
          <t>%</t>
        </is>
      </c>
    </row>
    <row r="2836" ht="13.35" customHeight="1" s="162">
      <c r="B2836" s="153" t="inlineStr">
        <is>
          <t>No.</t>
        </is>
      </c>
      <c r="C2836" s="188" t="inlineStr">
        <is>
          <t>Area Served</t>
        </is>
      </c>
      <c r="D2836" s="188" t="inlineStr">
        <is>
          <t>Type</t>
        </is>
      </c>
      <c r="E2836" s="188" t="inlineStr">
        <is>
          <t>Size</t>
        </is>
      </c>
      <c r="F2836" s="188" t="inlineStr">
        <is>
          <t>Ak</t>
        </is>
      </c>
      <c r="G2836" s="440" t="n"/>
      <c r="H2836" s="440" t="n"/>
      <c r="I2836" s="188" t="inlineStr">
        <is>
          <t>VEL</t>
        </is>
      </c>
      <c r="J2836" s="188" t="inlineStr">
        <is>
          <t>CFM</t>
        </is>
      </c>
      <c r="K2836" s="188" t="inlineStr">
        <is>
          <t>VEL</t>
        </is>
      </c>
      <c r="L2836" s="188" t="inlineStr">
        <is>
          <t>CFM</t>
        </is>
      </c>
      <c r="M2836" s="440" t="n"/>
    </row>
    <row r="2837" ht="13.35" customHeight="1" s="162">
      <c r="B2837" s="307" t="n"/>
      <c r="C2837" s="307" t="n"/>
      <c r="E2837" s="307" t="n"/>
      <c r="F2837" s="32" t="n"/>
      <c r="G2837" s="33">
        <f>IF(F2837="", "", H2837/F2837)</f>
        <v/>
      </c>
      <c r="H2837" s="33" t="n"/>
      <c r="I2837" s="33" t="n"/>
      <c r="J2837" s="33">
        <f>IF(I2837="", "", I2837*$F2837)</f>
        <v/>
      </c>
      <c r="K2837" s="33" t="n"/>
      <c r="L2837" s="33">
        <f>IF(K2837="", "", K2837*$F2837)</f>
        <v/>
      </c>
      <c r="M2837" s="30">
        <f>IF(OR(H2837="",H2837=0),"",IF(K2837="",IF(J2837="","",J2837/H2837),L2837/H2837))</f>
        <v/>
      </c>
    </row>
    <row r="2838" ht="13.35" customHeight="1" s="162">
      <c r="B2838" s="307" t="n"/>
      <c r="C2838" s="307" t="n"/>
      <c r="E2838" s="307" t="n"/>
      <c r="F2838" s="32" t="n"/>
      <c r="G2838" s="33">
        <f>IF(F2838="", "", H2838/F2838)</f>
        <v/>
      </c>
      <c r="H2838" s="33" t="n"/>
      <c r="I2838" s="33" t="n"/>
      <c r="J2838" s="33">
        <f>IF(I2838="", "", I2838*$F2838)</f>
        <v/>
      </c>
      <c r="K2838" s="33" t="n"/>
      <c r="L2838" s="33">
        <f>IF(K2838="", "", K2838*$F2838)</f>
        <v/>
      </c>
      <c r="M2838" s="30">
        <f>IF(OR(H2838="",H2838=0),"",IF(K2838="",IF(J2838="","",J2838/H2838),L2838/H2838))</f>
        <v/>
      </c>
    </row>
    <row r="2839" ht="13.35" customHeight="1" s="162">
      <c r="B2839" s="307" t="n"/>
      <c r="C2839" s="307" t="n"/>
      <c r="E2839" s="307" t="n"/>
      <c r="F2839" s="32" t="n"/>
      <c r="G2839" s="33">
        <f>IF(F2839="", "", H2839/F2839)</f>
        <v/>
      </c>
      <c r="H2839" s="33" t="n"/>
      <c r="I2839" s="33" t="n"/>
      <c r="J2839" s="33">
        <f>IF(I2839="", "", I2839*$F2839)</f>
        <v/>
      </c>
      <c r="K2839" s="33" t="n"/>
      <c r="L2839" s="33">
        <f>IF(K2839="", "", K2839*$F2839)</f>
        <v/>
      </c>
      <c r="M2839" s="30">
        <f>IF(OR(H2839="",H2839=0),"",IF(K2839="",IF(J2839="","",J2839/H2839),L2839/H2839))</f>
        <v/>
      </c>
    </row>
    <row r="2840" ht="13.35" customHeight="1" s="162">
      <c r="B2840" s="307" t="n"/>
      <c r="C2840" s="307" t="n"/>
      <c r="E2840" s="307" t="n"/>
      <c r="F2840" s="32" t="n"/>
      <c r="G2840" s="33">
        <f>IF(F2840="", "", H2840/F2840)</f>
        <v/>
      </c>
      <c r="H2840" s="33" t="n"/>
      <c r="I2840" s="33" t="n"/>
      <c r="J2840" s="33">
        <f>IF(I2840="", "", I2840*$F2840)</f>
        <v/>
      </c>
      <c r="K2840" s="33" t="n"/>
      <c r="L2840" s="33">
        <f>IF(K2840="", "", K2840*$F2840)</f>
        <v/>
      </c>
      <c r="M2840" s="30">
        <f>IF(OR(H2840="",H2840=0),"",IF(K2840="",IF(J2840="","",J2840/H2840),L2840/H2840))</f>
        <v/>
      </c>
    </row>
    <row r="2841" ht="13.35" customHeight="1" s="162">
      <c r="B2841" s="307" t="n"/>
      <c r="C2841" s="307" t="n"/>
      <c r="E2841" s="307" t="n"/>
      <c r="F2841" s="32" t="n"/>
      <c r="G2841" s="33">
        <f>IF(F2841="", "", H2841/F2841)</f>
        <v/>
      </c>
      <c r="H2841" s="33" t="n"/>
      <c r="I2841" s="33" t="n"/>
      <c r="J2841" s="33">
        <f>IF(I2841="", "", I2841*$F2841)</f>
        <v/>
      </c>
      <c r="K2841" s="33" t="n"/>
      <c r="L2841" s="33">
        <f>IF(K2841="", "", K2841*$F2841)</f>
        <v/>
      </c>
      <c r="M2841" s="30">
        <f>IF(OR(H2841="",H2841=0),"",IF(K2841="",IF(J2841="","",J2841/H2841),L2841/H2841))</f>
        <v/>
      </c>
    </row>
    <row r="2842" ht="13.35" customHeight="1" s="162">
      <c r="B2842" s="307" t="n"/>
      <c r="C2842" s="307" t="n"/>
      <c r="E2842" s="307" t="n"/>
      <c r="F2842" s="32" t="n"/>
      <c r="G2842" s="33">
        <f>IF(F2842="", "", H2842/F2842)</f>
        <v/>
      </c>
      <c r="H2842" s="33" t="n"/>
      <c r="I2842" s="33" t="n"/>
      <c r="J2842" s="33">
        <f>IF(I2842="", "", I2842*$F2842)</f>
        <v/>
      </c>
      <c r="K2842" s="33" t="n"/>
      <c r="L2842" s="33">
        <f>IF(K2842="", "", K2842*$F2842)</f>
        <v/>
      </c>
      <c r="M2842" s="30">
        <f>IF(OR(H2842="",H2842=0),"",IF(K2842="",IF(J2842="","",J2842/H2842),L2842/H2842))</f>
        <v/>
      </c>
    </row>
    <row r="2843" ht="13.35" customHeight="1" s="162">
      <c r="B2843" s="307" t="n"/>
      <c r="C2843" s="307" t="n"/>
      <c r="E2843" s="307" t="n"/>
      <c r="F2843" s="32" t="n"/>
      <c r="G2843" s="33">
        <f>IF(F2843="", "", H2843/F2843)</f>
        <v/>
      </c>
      <c r="H2843" s="33" t="n"/>
      <c r="I2843" s="33" t="n"/>
      <c r="J2843" s="33">
        <f>IF(I2843="", "", I2843*$F2843)</f>
        <v/>
      </c>
      <c r="K2843" s="33" t="n"/>
      <c r="L2843" s="33">
        <f>IF(K2843="", "", K2843*$F2843)</f>
        <v/>
      </c>
      <c r="M2843" s="30">
        <f>IF(OR(H2843="",H2843=0),"",IF(K2843="",IF(J2843="","",J2843/H2843),L2843/H2843))</f>
        <v/>
      </c>
    </row>
    <row r="2844" ht="13.35" customHeight="1" s="162">
      <c r="B2844" s="307" t="n"/>
      <c r="C2844" s="307" t="n"/>
      <c r="E2844" s="307" t="n"/>
      <c r="F2844" s="32" t="n"/>
      <c r="G2844" s="33">
        <f>IF(F2844="", "", H2844/F2844)</f>
        <v/>
      </c>
      <c r="H2844" s="33" t="n"/>
      <c r="I2844" s="33" t="n"/>
      <c r="J2844" s="33">
        <f>IF(I2844="", "", I2844*$F2844)</f>
        <v/>
      </c>
      <c r="K2844" s="33" t="n"/>
      <c r="L2844" s="33">
        <f>IF(K2844="", "", K2844*$F2844)</f>
        <v/>
      </c>
      <c r="M2844" s="30">
        <f>IF(OR(H2844="",H2844=0),"",IF(K2844="",IF(J2844="","",J2844/H2844),L2844/H2844))</f>
        <v/>
      </c>
    </row>
    <row r="2845" ht="13.35" customHeight="1" s="162">
      <c r="B2845" s="307" t="n"/>
      <c r="C2845" s="307" t="n"/>
      <c r="E2845" s="307" t="n"/>
      <c r="F2845" s="32" t="n"/>
      <c r="G2845" s="33">
        <f>IF(F2845="", "", H2845/F2845)</f>
        <v/>
      </c>
      <c r="H2845" s="33" t="n"/>
      <c r="I2845" s="33" t="n"/>
      <c r="J2845" s="33">
        <f>IF(I2845="", "", I2845*$F2845)</f>
        <v/>
      </c>
      <c r="K2845" s="33" t="n"/>
      <c r="L2845" s="33">
        <f>IF(K2845="", "", K2845*$F2845)</f>
        <v/>
      </c>
      <c r="M2845" s="30">
        <f>IF(OR(H2845="",H2845=0),"",IF(K2845="",IF(J2845="","",J2845/H2845),L2845/H2845))</f>
        <v/>
      </c>
    </row>
    <row r="2846" ht="13.35" customHeight="1" s="162">
      <c r="B2846" s="307" t="n"/>
      <c r="C2846" s="307" t="n"/>
      <c r="E2846" s="307" t="n"/>
      <c r="F2846" s="32" t="n"/>
      <c r="G2846" s="33">
        <f>IF(F2846="", "", H2846/F2846)</f>
        <v/>
      </c>
      <c r="H2846" s="33" t="n"/>
      <c r="I2846" s="33" t="n"/>
      <c r="J2846" s="33">
        <f>IF(I2846="", "", I2846*$F2846)</f>
        <v/>
      </c>
      <c r="K2846" s="33" t="n"/>
      <c r="L2846" s="33">
        <f>IF(K2846="", "", K2846*$F2846)</f>
        <v/>
      </c>
      <c r="M2846" s="30">
        <f>IF(OR(H2846="",H2846=0),"",IF(K2846="",IF(J2846="","",J2846/H2846),L2846/H2846))</f>
        <v/>
      </c>
    </row>
    <row r="2847" ht="13.35" customHeight="1" s="162">
      <c r="B2847" s="307" t="n"/>
      <c r="C2847" s="307" t="n"/>
      <c r="E2847" s="307" t="n"/>
      <c r="F2847" s="32" t="n"/>
      <c r="G2847" s="33">
        <f>IF(F2847="", "", H2847/F2847)</f>
        <v/>
      </c>
      <c r="H2847" s="33" t="n"/>
      <c r="I2847" s="33" t="n"/>
      <c r="J2847" s="33">
        <f>IF(I2847="", "", I2847*$F2847)</f>
        <v/>
      </c>
      <c r="K2847" s="33" t="n"/>
      <c r="L2847" s="33">
        <f>IF(K2847="", "", K2847*$F2847)</f>
        <v/>
      </c>
      <c r="M2847" s="30">
        <f>IF(OR(H2847="",H2847=0),"",IF(K2847="",IF(J2847="","",J2847/H2847),L2847/H2847))</f>
        <v/>
      </c>
    </row>
    <row r="2848" ht="13.35" customHeight="1" s="162">
      <c r="B2848" s="307" t="n"/>
      <c r="C2848" s="307" t="n"/>
      <c r="E2848" s="307" t="n"/>
      <c r="F2848" s="32" t="n"/>
      <c r="G2848" s="33">
        <f>IF(F2848="", "", H2848/F2848)</f>
        <v/>
      </c>
      <c r="H2848" s="33" t="n"/>
      <c r="I2848" s="33" t="n"/>
      <c r="J2848" s="33">
        <f>IF(I2848="", "", I2848*$F2848)</f>
        <v/>
      </c>
      <c r="K2848" s="33" t="n"/>
      <c r="L2848" s="33">
        <f>IF(K2848="", "", K2848*$F2848)</f>
        <v/>
      </c>
      <c r="M2848" s="30">
        <f>IF(OR(H2848="",H2848=0),"",IF(K2848="",IF(J2848="","",J2848/H2848),L2848/H2848))</f>
        <v/>
      </c>
    </row>
    <row r="2849" ht="13.35" customHeight="1" s="162">
      <c r="B2849" s="307" t="n"/>
      <c r="C2849" s="307" t="n"/>
      <c r="E2849" s="307" t="n"/>
      <c r="F2849" s="32" t="n"/>
      <c r="G2849" s="33">
        <f>IF(F2849="", "", H2849/F2849)</f>
        <v/>
      </c>
      <c r="H2849" s="33" t="n"/>
      <c r="I2849" s="33" t="n"/>
      <c r="J2849" s="33">
        <f>IF(I2849="", "", I2849*$F2849)</f>
        <v/>
      </c>
      <c r="K2849" s="33" t="n"/>
      <c r="L2849" s="33">
        <f>IF(K2849="", "", K2849*$F2849)</f>
        <v/>
      </c>
      <c r="M2849" s="30">
        <f>IF(OR(H2849="",H2849=0),"",IF(K2849="",IF(J2849="","",J2849/H2849),L2849/H2849))</f>
        <v/>
      </c>
    </row>
    <row r="2850" ht="13.35" customHeight="1" s="162">
      <c r="B2850" s="307" t="n"/>
      <c r="C2850" s="307" t="n"/>
      <c r="E2850" s="307" t="n"/>
      <c r="F2850" s="32" t="n"/>
      <c r="G2850" s="33">
        <f>IF(F2850="", "", H2850/F2850)</f>
        <v/>
      </c>
      <c r="H2850" s="33" t="n"/>
      <c r="I2850" s="33" t="n"/>
      <c r="J2850" s="33">
        <f>IF(I2850="", "", I2850*$F2850)</f>
        <v/>
      </c>
      <c r="K2850" s="33" t="n"/>
      <c r="L2850" s="33">
        <f>IF(K2850="", "", K2850*$F2850)</f>
        <v/>
      </c>
      <c r="M2850" s="30">
        <f>IF(OR(H2850="",H2850=0),"",IF(K2850="",IF(J2850="","",J2850/H2850),L2850/H2850))</f>
        <v/>
      </c>
    </row>
    <row r="2851" ht="13.35" customHeight="1" s="162">
      <c r="B2851" s="42" t="n"/>
      <c r="C2851" s="231" t="inlineStr">
        <is>
          <t>Total</t>
        </is>
      </c>
      <c r="D2851" s="159" t="n"/>
      <c r="E2851" s="42" t="n"/>
      <c r="F2851" s="42" t="n"/>
      <c r="G2851" s="43" t="n"/>
      <c r="H2851" s="43">
        <f>IF(SUM(H2837:H2850)+SUM(H2868:H2901)=0,"",SUM(H2837:H2850)+SUM(H2868:H2901))</f>
        <v/>
      </c>
      <c r="I2851" s="43" t="n"/>
      <c r="J2851" s="43">
        <f>IF(SUM(J2837:J2850)+SUM(J2868:J2901)=0,"",SUM(J2837:J2850)+SUM(J2868:J2901))</f>
        <v/>
      </c>
      <c r="K2851" s="43" t="n"/>
      <c r="L2851" s="43">
        <f>IF(SUM(L2837:L2850)+SUM(L2868:L2901)=0,"",SUM(L2837:L2850)+SUM(L2868:L2901))</f>
        <v/>
      </c>
      <c r="M2851" s="35">
        <f>IF(OR(H2851="",H2851=0),"",IF(L2851="",IF(J2851="","",J2851/H2851),L2851/H2851))</f>
        <v/>
      </c>
    </row>
    <row r="2852" ht="13.35" customHeight="1" s="162">
      <c r="B2852" s="188" t="inlineStr">
        <is>
          <t>Return Air Register / Inlet Airflow</t>
        </is>
      </c>
      <c r="C2852" s="174" t="n"/>
      <c r="D2852" s="174" t="n"/>
      <c r="E2852" s="174" t="n"/>
      <c r="F2852" s="173" t="n"/>
      <c r="G2852" s="233" t="inlineStr">
        <is>
          <t>Design VEL</t>
        </is>
      </c>
      <c r="H2852" s="194" t="inlineStr">
        <is>
          <t>Design CFM</t>
        </is>
      </c>
      <c r="I2852" s="188" t="inlineStr">
        <is>
          <t>Initial</t>
        </is>
      </c>
      <c r="J2852" s="173" t="n"/>
      <c r="K2852" s="188" t="inlineStr">
        <is>
          <t>Final</t>
        </is>
      </c>
      <c r="L2852" s="173" t="n"/>
      <c r="M2852" s="188" t="inlineStr">
        <is>
          <t>%</t>
        </is>
      </c>
    </row>
    <row r="2853" ht="13.35" customHeight="1" s="162">
      <c r="B2853" s="153" t="inlineStr">
        <is>
          <t>No.</t>
        </is>
      </c>
      <c r="C2853" s="188" t="inlineStr">
        <is>
          <t>Area Served</t>
        </is>
      </c>
      <c r="D2853" s="188" t="inlineStr">
        <is>
          <t>Type</t>
        </is>
      </c>
      <c r="E2853" s="188" t="inlineStr">
        <is>
          <t>Size</t>
        </is>
      </c>
      <c r="F2853" s="188" t="inlineStr">
        <is>
          <t>Ak</t>
        </is>
      </c>
      <c r="G2853" s="440" t="n"/>
      <c r="H2853" s="440" t="n"/>
      <c r="I2853" s="188" t="inlineStr">
        <is>
          <t>VEL</t>
        </is>
      </c>
      <c r="J2853" s="188" t="inlineStr">
        <is>
          <t>CFM</t>
        </is>
      </c>
      <c r="K2853" s="188" t="inlineStr">
        <is>
          <t>VEL</t>
        </is>
      </c>
      <c r="L2853" s="188" t="inlineStr">
        <is>
          <t>CFM</t>
        </is>
      </c>
      <c r="M2853" s="440" t="n"/>
    </row>
    <row r="2854" ht="13.35" customHeight="1" s="162">
      <c r="B2854" s="31" t="n"/>
      <c r="C2854" s="31" t="n"/>
      <c r="E2854" s="31" t="n"/>
      <c r="F2854" s="32" t="n"/>
      <c r="G2854" s="33">
        <f>IF(F2854="", "", H2854/F2854)</f>
        <v/>
      </c>
      <c r="H2854" s="33">
        <f>IF(H2851="","",H2851-N(H2859))</f>
        <v/>
      </c>
      <c r="I2854" s="33" t="n"/>
      <c r="J2854" s="33">
        <f>IF(I2854="", "", I2854*$F2854)</f>
        <v/>
      </c>
      <c r="K2854" s="33" t="n"/>
      <c r="L2854" s="33">
        <f>IF(L2859="","",L2851-N(L2859))</f>
        <v/>
      </c>
      <c r="M2854" s="30">
        <f>IF(OR(H2854="",H2854=0),"",IF(K2854="",IF(J2854="","",J2854/H2854),L2854/H2854))</f>
        <v/>
      </c>
    </row>
    <row r="2855" ht="13.35" customHeight="1" s="162">
      <c r="B2855" s="31" t="n"/>
      <c r="C2855" s="31" t="n"/>
      <c r="E2855" s="31" t="n"/>
      <c r="F2855" s="32" t="n"/>
      <c r="G2855" s="33">
        <f>IF(F2855="", "", H2855/F2855)</f>
        <v/>
      </c>
      <c r="H2855" s="33" t="n"/>
      <c r="I2855" s="33" t="n"/>
      <c r="J2855" s="33">
        <f>IF(I2855="", "", I2855*$F2855)</f>
        <v/>
      </c>
      <c r="K2855" s="33" t="n"/>
      <c r="L2855" s="33">
        <f>IF(K2855="", "", K2855*$F2855)</f>
        <v/>
      </c>
      <c r="M2855" s="30">
        <f>IF(OR(H2855="",H2855=0),"",IF(K2855="",IF(J2855="","",J2855/H2855),L2855/H2855))</f>
        <v/>
      </c>
    </row>
    <row r="2856" ht="13.35" customHeight="1" s="162">
      <c r="B2856" s="42" t="n"/>
      <c r="C2856" s="231" t="inlineStr">
        <is>
          <t>Total</t>
        </is>
      </c>
      <c r="D2856" s="159" t="n"/>
      <c r="E2856" s="42" t="n"/>
      <c r="F2856" s="42" t="n"/>
      <c r="G2856" s="43" t="n"/>
      <c r="H2856" s="43">
        <f>IF(SUM(H2854:H2855)+SUM(H2905:H2908)=0,"",SUM(H2854:H2855)+SUM(H2905:H2908))</f>
        <v/>
      </c>
      <c r="I2856" s="42" t="n"/>
      <c r="J2856" s="43">
        <f>IF(SUM(J2854:J2855)+SUM(J2905:J2908)=0,"",SUM(J2854:J2855)+SUM(J2905:J2908))</f>
        <v/>
      </c>
      <c r="K2856" s="42" t="n"/>
      <c r="L2856" s="43">
        <f>IF(SUM(L2854:L2855)+SUM(L2905:L2908)=0,"",SUM(L2854:L2855)+SUM(L2905:L2908))</f>
        <v/>
      </c>
      <c r="M2856" s="35">
        <f>IF(OR(H2856="",H2856=0),"",IF(L2856="",IF(J2856="","",J2856/H2856),L2856/H2856))</f>
        <v/>
      </c>
    </row>
    <row r="2857" ht="13.35" customHeight="1" s="162">
      <c r="B2857" s="188" t="inlineStr">
        <is>
          <t>Outside Air Inlet / Duct Airflow</t>
        </is>
      </c>
      <c r="C2857" s="174" t="n"/>
      <c r="D2857" s="174" t="n"/>
      <c r="E2857" s="174" t="n"/>
      <c r="F2857" s="173" t="n"/>
      <c r="G2857" s="233" t="inlineStr">
        <is>
          <t>Design VEL</t>
        </is>
      </c>
      <c r="H2857" s="194" t="inlineStr">
        <is>
          <t>Design CFM</t>
        </is>
      </c>
      <c r="I2857" s="188" t="inlineStr">
        <is>
          <t>Initial</t>
        </is>
      </c>
      <c r="J2857" s="173" t="n"/>
      <c r="K2857" s="188" t="inlineStr">
        <is>
          <t>Final</t>
        </is>
      </c>
      <c r="L2857" s="173" t="n"/>
      <c r="M2857" s="188" t="inlineStr">
        <is>
          <t>%</t>
        </is>
      </c>
    </row>
    <row r="2858" ht="13.35" customHeight="1" s="162">
      <c r="B2858" s="153" t="inlineStr">
        <is>
          <t>No.</t>
        </is>
      </c>
      <c r="C2858" s="188" t="inlineStr">
        <is>
          <t>Area Served</t>
        </is>
      </c>
      <c r="D2858" s="188" t="inlineStr">
        <is>
          <t>Type</t>
        </is>
      </c>
      <c r="E2858" s="188" t="inlineStr">
        <is>
          <t>Size</t>
        </is>
      </c>
      <c r="F2858" s="188" t="inlineStr">
        <is>
          <t>Ak</t>
        </is>
      </c>
      <c r="G2858" s="440" t="n"/>
      <c r="H2858" s="440" t="n"/>
      <c r="I2858" s="188" t="inlineStr">
        <is>
          <t>VEL</t>
        </is>
      </c>
      <c r="J2858" s="188" t="inlineStr">
        <is>
          <t>CFM</t>
        </is>
      </c>
      <c r="K2858" s="188" t="inlineStr">
        <is>
          <t>VEL</t>
        </is>
      </c>
      <c r="L2858" s="188" t="inlineStr">
        <is>
          <t>CFM</t>
        </is>
      </c>
      <c r="M2858" s="440" t="n"/>
    </row>
    <row r="2859" ht="13.35" customHeight="1" s="162">
      <c r="B2859" s="31" t="n"/>
      <c r="C2859" s="31" t="n"/>
      <c r="E2859" s="31" t="n"/>
      <c r="F2859" s="32" t="n"/>
      <c r="G2859" s="33">
        <f>IF(F2859="", "", H2859/F2859)</f>
        <v/>
      </c>
      <c r="H2859" s="33" t="n"/>
      <c r="I2859" s="33" t="n"/>
      <c r="J2859" s="33">
        <f>IF(I2859="", "", I2859*$F2859)</f>
        <v/>
      </c>
      <c r="K2859" s="33" t="n"/>
      <c r="L2859" s="33">
        <f>IF(K2859="", "", K2859*$F2859)</f>
        <v/>
      </c>
      <c r="M2859" s="30">
        <f>IF(OR(H2859="",H2859=0),"",IF(K2859="",IF(J2859="","",J2859/H2859),L2859/H2859))</f>
        <v/>
      </c>
    </row>
    <row r="2860" ht="13.35" customHeight="1" s="162">
      <c r="B2860" s="188" t="inlineStr">
        <is>
          <t>Remarks</t>
        </is>
      </c>
      <c r="C2860" s="173" t="n"/>
      <c r="D2860" s="15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Entry}'!B34="","",'{Equipment Data Entry}'!B34)</f>
        <v/>
      </c>
      <c r="E2864" s="418" t="n"/>
      <c r="F2864" s="403" t="n"/>
      <c r="G2864" s="200" t="inlineStr">
        <is>
          <t>Service</t>
        </is>
      </c>
      <c r="H2864" s="403" t="n"/>
      <c r="I2864" s="210">
        <f>IF('{Equipment Data Entry}'!C34="","",'{Equipment Data Entry}'!C34)</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Supply Air Outlets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H2868/F2868)</f>
        <v/>
      </c>
      <c r="H2868" s="33" t="n"/>
      <c r="I2868" s="33" t="n"/>
      <c r="J2868" s="33">
        <f>IF(I2868="", "", I2868*$F2868)</f>
        <v/>
      </c>
      <c r="K2868" s="33" t="n"/>
      <c r="L2868" s="33">
        <f>IF(K2868="", "", K2868*$F2868)</f>
        <v/>
      </c>
      <c r="M2868" s="30">
        <f>IF(OR(H2868="",H2868=0),"",IF(K2868="",IF(J2868="","",J2868/H2868),L2868/H2868))</f>
        <v/>
      </c>
    </row>
    <row r="2869" ht="13.35" customHeight="1" s="162">
      <c r="B2869" s="307" t="n"/>
      <c r="C2869" s="307" t="n"/>
      <c r="E2869" s="307" t="n"/>
      <c r="F2869" s="32" t="n"/>
      <c r="G2869" s="33">
        <f>IF(F2869="", "", H2869/F2869)</f>
        <v/>
      </c>
      <c r="H2869" s="33" t="n"/>
      <c r="I2869" s="33" t="n"/>
      <c r="J2869" s="33">
        <f>IF(I2869="", "", I2869*$F2869)</f>
        <v/>
      </c>
      <c r="K2869" s="33" t="n"/>
      <c r="L2869" s="33">
        <f>IF(K2869="", "", K2869*$F2869)</f>
        <v/>
      </c>
      <c r="M2869" s="30">
        <f>IF(OR(H2869="",H2869=0),"",IF(K2869="",IF(J2869="","",J2869/H2869),L2869/H2869))</f>
        <v/>
      </c>
    </row>
    <row r="2870" ht="13.35" customHeight="1" s="162">
      <c r="B2870" s="307" t="n"/>
      <c r="C2870" s="307" t="n"/>
      <c r="E2870" s="307" t="n"/>
      <c r="F2870" s="32" t="n"/>
      <c r="G2870" s="33">
        <f>IF(F2870="", "", H2870/F2870)</f>
        <v/>
      </c>
      <c r="H2870" s="33" t="n"/>
      <c r="I2870" s="33" t="n"/>
      <c r="J2870" s="33">
        <f>IF(I2870="", "", I2870*$F2870)</f>
        <v/>
      </c>
      <c r="K2870" s="33" t="n"/>
      <c r="L2870" s="33">
        <f>IF(K2870="", "", K2870*$F2870)</f>
        <v/>
      </c>
      <c r="M2870" s="30">
        <f>IF(OR(H2870="",H2870=0),"",IF(K2870="",IF(J2870="","",J2870/H2870),L2870/H2870))</f>
        <v/>
      </c>
    </row>
    <row r="2871" ht="13.35" customHeight="1" s="162">
      <c r="B2871" s="307" t="n"/>
      <c r="C2871" s="307" t="n"/>
      <c r="E2871" s="307" t="n"/>
      <c r="F2871" s="32" t="n"/>
      <c r="G2871" s="33">
        <f>IF(F2871="", "", H2871/F2871)</f>
        <v/>
      </c>
      <c r="H2871" s="33" t="n"/>
      <c r="I2871" s="33" t="n"/>
      <c r="J2871" s="33">
        <f>IF(I2871="", "", I2871*$F2871)</f>
        <v/>
      </c>
      <c r="K2871" s="33" t="n"/>
      <c r="L2871" s="33">
        <f>IF(K2871="", "", K2871*$F2871)</f>
        <v/>
      </c>
      <c r="M2871" s="30">
        <f>IF(OR(H2871="",H2871=0),"",IF(K2871="",IF(J2871="","",J2871/H2871),L2871/H2871))</f>
        <v/>
      </c>
    </row>
    <row r="2872" ht="13.35" customHeight="1" s="162">
      <c r="B2872" s="307" t="n"/>
      <c r="C2872" s="307" t="n"/>
      <c r="E2872" s="307" t="n"/>
      <c r="F2872" s="32" t="n"/>
      <c r="G2872" s="33">
        <f>IF(F2872="", "", H2872/F2872)</f>
        <v/>
      </c>
      <c r="H2872" s="33" t="n"/>
      <c r="I2872" s="33" t="n"/>
      <c r="J2872" s="33">
        <f>IF(I2872="", "", I2872*$F2872)</f>
        <v/>
      </c>
      <c r="K2872" s="33" t="n"/>
      <c r="L2872" s="33">
        <f>IF(K2872="", "", K2872*$F2872)</f>
        <v/>
      </c>
      <c r="M2872" s="30">
        <f>IF(OR(H2872="",H2872=0),"",IF(K2872="",IF(J2872="","",J2872/H2872),L2872/H2872))</f>
        <v/>
      </c>
    </row>
    <row r="2873" ht="13.35" customHeight="1" s="162">
      <c r="B2873" s="307" t="n"/>
      <c r="C2873" s="307" t="n"/>
      <c r="E2873" s="307" t="n"/>
      <c r="F2873" s="32" t="n"/>
      <c r="G2873" s="33">
        <f>IF(F2873="", "", H2873/F2873)</f>
        <v/>
      </c>
      <c r="H2873" s="33" t="n"/>
      <c r="I2873" s="33" t="n"/>
      <c r="J2873" s="33">
        <f>IF(I2873="", "", I2873*$F2873)</f>
        <v/>
      </c>
      <c r="K2873" s="33" t="n"/>
      <c r="L2873" s="33">
        <f>IF(K2873="", "", K2873*$F2873)</f>
        <v/>
      </c>
      <c r="M2873" s="30">
        <f>IF(OR(H2873="",H2873=0),"",IF(K2873="",IF(J2873="","",J2873/H2873),L2873/H2873))</f>
        <v/>
      </c>
    </row>
    <row r="2874" ht="13.35" customHeight="1" s="162">
      <c r="B2874" s="307" t="n"/>
      <c r="C2874" s="307" t="n"/>
      <c r="E2874" s="307" t="n"/>
      <c r="F2874" s="32" t="n"/>
      <c r="G2874" s="33">
        <f>IF(F2874="", "", H2874/F2874)</f>
        <v/>
      </c>
      <c r="H2874" s="33" t="n"/>
      <c r="I2874" s="33" t="n"/>
      <c r="J2874" s="33">
        <f>IF(I2874="", "", I2874*$F2874)</f>
        <v/>
      </c>
      <c r="K2874" s="33" t="n"/>
      <c r="L2874" s="33">
        <f>IF(K2874="", "", K2874*$F2874)</f>
        <v/>
      </c>
      <c r="M2874" s="30">
        <f>IF(OR(H2874="",H2874=0),"",IF(K2874="",IF(J2874="","",J2874/H2874),L2874/H2874))</f>
        <v/>
      </c>
    </row>
    <row r="2875" ht="13.35" customHeight="1" s="162">
      <c r="B2875" s="307" t="n"/>
      <c r="C2875" s="307" t="n"/>
      <c r="E2875" s="307" t="n"/>
      <c r="F2875" s="32" t="n"/>
      <c r="G2875" s="33">
        <f>IF(F2875="", "", H2875/F2875)</f>
        <v/>
      </c>
      <c r="H2875" s="33" t="n"/>
      <c r="I2875" s="33" t="n"/>
      <c r="J2875" s="33">
        <f>IF(I2875="", "", I2875*$F2875)</f>
        <v/>
      </c>
      <c r="K2875" s="33" t="n"/>
      <c r="L2875" s="33">
        <f>IF(K2875="", "", K2875*$F2875)</f>
        <v/>
      </c>
      <c r="M2875" s="30">
        <f>IF(OR(H2875="",H2875=0),"",IF(K2875="",IF(J2875="","",J2875/H2875),L2875/H2875))</f>
        <v/>
      </c>
    </row>
    <row r="2876" ht="13.35" customHeight="1" s="162">
      <c r="B2876" s="307" t="n"/>
      <c r="C2876" s="307" t="n"/>
      <c r="E2876" s="307" t="n"/>
      <c r="F2876" s="32" t="n"/>
      <c r="G2876" s="33">
        <f>IF(F2876="", "", H2876/F2876)</f>
        <v/>
      </c>
      <c r="H2876" s="33" t="n"/>
      <c r="I2876" s="33" t="n"/>
      <c r="J2876" s="33">
        <f>IF(I2876="", "", I2876*$F2876)</f>
        <v/>
      </c>
      <c r="K2876" s="33" t="n"/>
      <c r="L2876" s="33">
        <f>IF(K2876="", "", K2876*$F2876)</f>
        <v/>
      </c>
      <c r="M2876" s="30">
        <f>IF(OR(H2876="",H2876=0),"",IF(K2876="",IF(J2876="","",J2876/H2876),L2876/H2876))</f>
        <v/>
      </c>
    </row>
    <row r="2877" ht="13.35" customHeight="1" s="162">
      <c r="B2877" s="307" t="n"/>
      <c r="C2877" s="307" t="n"/>
      <c r="E2877" s="307" t="n"/>
      <c r="F2877" s="32" t="n"/>
      <c r="G2877" s="33">
        <f>IF(F2877="", "", H2877/F2877)</f>
        <v/>
      </c>
      <c r="H2877" s="33" t="n"/>
      <c r="I2877" s="33" t="n"/>
      <c r="J2877" s="33">
        <f>IF(I2877="", "", I2877*$F2877)</f>
        <v/>
      </c>
      <c r="K2877" s="33" t="n"/>
      <c r="L2877" s="33">
        <f>IF(K2877="", "", K2877*$F2877)</f>
        <v/>
      </c>
      <c r="M2877" s="30">
        <f>IF(OR(H2877="",H2877=0),"",IF(K2877="",IF(J2877="","",J2877/H2877),L2877/H2877))</f>
        <v/>
      </c>
    </row>
    <row r="2878" ht="13.35" customHeight="1" s="162">
      <c r="B2878" s="307" t="n"/>
      <c r="C2878" s="307" t="n"/>
      <c r="E2878" s="307" t="n"/>
      <c r="F2878" s="32" t="n"/>
      <c r="G2878" s="33">
        <f>IF(F2878="", "", H2878/F2878)</f>
        <v/>
      </c>
      <c r="H2878" s="33" t="n"/>
      <c r="I2878" s="33" t="n"/>
      <c r="J2878" s="33">
        <f>IF(I2878="", "", I2878*$F2878)</f>
        <v/>
      </c>
      <c r="K2878" s="33" t="n"/>
      <c r="L2878" s="33">
        <f>IF(K2878="", "", K2878*$F2878)</f>
        <v/>
      </c>
      <c r="M2878" s="30">
        <f>IF(OR(H2878="",H2878=0),"",IF(K2878="",IF(J2878="","",J2878/H2878),L2878/H2878))</f>
        <v/>
      </c>
    </row>
    <row r="2879" ht="13.35" customHeight="1" s="162">
      <c r="B2879" s="307" t="n"/>
      <c r="C2879" s="307" t="n"/>
      <c r="E2879" s="307" t="n"/>
      <c r="F2879" s="32" t="n"/>
      <c r="G2879" s="33">
        <f>IF(F2879="", "", H2879/F2879)</f>
        <v/>
      </c>
      <c r="H2879" s="33" t="n"/>
      <c r="I2879" s="33" t="n"/>
      <c r="J2879" s="33">
        <f>IF(I2879="", "", I2879*$F2879)</f>
        <v/>
      </c>
      <c r="K2879" s="33" t="n"/>
      <c r="L2879" s="33">
        <f>IF(K2879="", "", K2879*$F2879)</f>
        <v/>
      </c>
      <c r="M2879" s="30">
        <f>IF(OR(H2879="",H2879=0),"",IF(K2879="",IF(J2879="","",J2879/H2879),L2879/H2879))</f>
        <v/>
      </c>
    </row>
    <row r="2880" ht="13.35" customHeight="1" s="162">
      <c r="B2880" s="307" t="n"/>
      <c r="C2880" s="307" t="n"/>
      <c r="E2880" s="307" t="n"/>
      <c r="F2880" s="32" t="n"/>
      <c r="G2880" s="33">
        <f>IF(F2880="", "", H2880/F2880)</f>
        <v/>
      </c>
      <c r="H2880" s="33" t="n"/>
      <c r="I2880" s="33" t="n"/>
      <c r="J2880" s="33">
        <f>IF(I2880="", "", I2880*$F2880)</f>
        <v/>
      </c>
      <c r="K2880" s="33" t="n"/>
      <c r="L2880" s="33">
        <f>IF(K2880="", "", K2880*$F2880)</f>
        <v/>
      </c>
      <c r="M2880" s="30">
        <f>IF(OR(H2880="",H2880=0),"",IF(K2880="",IF(J2880="","",J2880/H2880),L2880/H2880))</f>
        <v/>
      </c>
    </row>
    <row r="2881" ht="13.35" customHeight="1" s="162">
      <c r="B2881" s="307" t="n"/>
      <c r="C2881" s="307" t="n"/>
      <c r="E2881" s="307" t="n"/>
      <c r="F2881" s="32" t="n"/>
      <c r="G2881" s="33">
        <f>IF(F2881="", "", H2881/F2881)</f>
        <v/>
      </c>
      <c r="H2881" s="33" t="n"/>
      <c r="I2881" s="33" t="n"/>
      <c r="J2881" s="33">
        <f>IF(I2881="", "", I2881*$F2881)</f>
        <v/>
      </c>
      <c r="K2881" s="33" t="n"/>
      <c r="L2881" s="33">
        <f>IF(K2881="", "", K2881*$F2881)</f>
        <v/>
      </c>
      <c r="M2881" s="30">
        <f>IF(OR(H2881="",H2881=0),"",IF(K2881="",IF(J2881="","",J2881/H2881),L2881/H2881))</f>
        <v/>
      </c>
    </row>
    <row r="2882" ht="13.35" customHeight="1" s="162">
      <c r="B2882" s="307" t="n"/>
      <c r="C2882" s="307" t="n"/>
      <c r="E2882" s="307" t="n"/>
      <c r="F2882" s="32" t="n"/>
      <c r="G2882" s="33">
        <f>IF(F2882="", "", H2882/F2882)</f>
        <v/>
      </c>
      <c r="H2882" s="33" t="n"/>
      <c r="I2882" s="33" t="n"/>
      <c r="J2882" s="33">
        <f>IF(I2882="", "", I2882*$F2882)</f>
        <v/>
      </c>
      <c r="K2882" s="33" t="n"/>
      <c r="L2882" s="33">
        <f>IF(K2882="", "", K2882*$F2882)</f>
        <v/>
      </c>
      <c r="M2882" s="30">
        <f>IF(OR(H2882="",H2882=0),"",IF(K2882="",IF(J2882="","",J2882/H2882),L2882/H2882))</f>
        <v/>
      </c>
    </row>
    <row r="2883" ht="13.35" customHeight="1" s="162">
      <c r="B2883" s="307" t="n"/>
      <c r="C2883" s="307" t="n"/>
      <c r="E2883" s="307" t="n"/>
      <c r="F2883" s="32" t="n"/>
      <c r="G2883" s="33">
        <f>IF(F2883="", "", H2883/F2883)</f>
        <v/>
      </c>
      <c r="H2883" s="33" t="n"/>
      <c r="I2883" s="33" t="n"/>
      <c r="J2883" s="33">
        <f>IF(I2883="", "", I2883*$F2883)</f>
        <v/>
      </c>
      <c r="K2883" s="33" t="n"/>
      <c r="L2883" s="33">
        <f>IF(K2883="", "", K2883*$F2883)</f>
        <v/>
      </c>
      <c r="M2883" s="30">
        <f>IF(OR(H2883="",H2883=0),"",IF(K2883="",IF(J2883="","",J2883/H2883),L2883/H2883))</f>
        <v/>
      </c>
    </row>
    <row r="2884" ht="13.35" customHeight="1" s="162">
      <c r="B2884" s="307" t="n"/>
      <c r="C2884" s="307" t="n"/>
      <c r="E2884" s="307" t="n"/>
      <c r="F2884" s="32" t="n"/>
      <c r="G2884" s="33">
        <f>IF(F2884="", "", H2884/F2884)</f>
        <v/>
      </c>
      <c r="H2884" s="33" t="n"/>
      <c r="I2884" s="33" t="n"/>
      <c r="J2884" s="33">
        <f>IF(I2884="", "", I2884*$F2884)</f>
        <v/>
      </c>
      <c r="K2884" s="33" t="n"/>
      <c r="L2884" s="33">
        <f>IF(K2884="", "", K2884*$F2884)</f>
        <v/>
      </c>
      <c r="M2884" s="30">
        <f>IF(OR(H2884="",H2884=0),"",IF(K2884="",IF(J2884="","",J2884/H2884),L2884/H2884))</f>
        <v/>
      </c>
    </row>
    <row r="2885" ht="13.35" customHeight="1" s="162">
      <c r="B2885" s="307" t="n"/>
      <c r="C2885" s="307" t="n"/>
      <c r="E2885" s="307" t="n"/>
      <c r="F2885" s="32" t="n"/>
      <c r="G2885" s="33">
        <f>IF(F2885="", "", H2885/F2885)</f>
        <v/>
      </c>
      <c r="H2885" s="33" t="n"/>
      <c r="I2885" s="33" t="n"/>
      <c r="J2885" s="33">
        <f>IF(I2885="", "", I2885*$F2885)</f>
        <v/>
      </c>
      <c r="K2885" s="33" t="n"/>
      <c r="L2885" s="33">
        <f>IF(K2885="", "", K2885*$F2885)</f>
        <v/>
      </c>
      <c r="M2885" s="30">
        <f>IF(OR(H2885="",H2885=0),"",IF(K2885="",IF(J2885="","",J2885/H2885),L2885/H2885))</f>
        <v/>
      </c>
    </row>
    <row r="2886" ht="13.35" customHeight="1" s="162">
      <c r="B2886" s="307" t="n"/>
      <c r="C2886" s="307" t="n"/>
      <c r="E2886" s="307" t="n"/>
      <c r="F2886" s="32" t="n"/>
      <c r="G2886" s="33">
        <f>IF(F2886="", "", H2886/F2886)</f>
        <v/>
      </c>
      <c r="H2886" s="33" t="n"/>
      <c r="I2886" s="33" t="n"/>
      <c r="J2886" s="33">
        <f>IF(I2886="", "", I2886*$F2886)</f>
        <v/>
      </c>
      <c r="K2886" s="33" t="n"/>
      <c r="L2886" s="33">
        <f>IF(K2886="", "", K2886*$F2886)</f>
        <v/>
      </c>
      <c r="M2886" s="30">
        <f>IF(OR(H2886="",H2886=0),"",IF(K2886="",IF(J2886="","",J2886/H2886),L2886/H2886))</f>
        <v/>
      </c>
    </row>
    <row r="2887" ht="13.35" customHeight="1" s="162">
      <c r="B2887" s="307" t="n"/>
      <c r="C2887" s="307" t="n"/>
      <c r="E2887" s="307" t="n"/>
      <c r="F2887" s="32" t="n"/>
      <c r="G2887" s="33">
        <f>IF(F2887="", "", H2887/F2887)</f>
        <v/>
      </c>
      <c r="H2887" s="33" t="n"/>
      <c r="I2887" s="33" t="n"/>
      <c r="J2887" s="33">
        <f>IF(I2887="", "", I2887*$F2887)</f>
        <v/>
      </c>
      <c r="K2887" s="33" t="n"/>
      <c r="L2887" s="33">
        <f>IF(K2887="", "", K2887*$F2887)</f>
        <v/>
      </c>
      <c r="M2887" s="30">
        <f>IF(OR(H2887="",H2887=0),"",IF(K2887="",IF(J2887="","",J2887/H2887),L2887/H2887))</f>
        <v/>
      </c>
    </row>
    <row r="2888" ht="13.35" customHeight="1" s="162">
      <c r="B2888" s="307" t="n"/>
      <c r="C2888" s="307" t="n"/>
      <c r="E2888" s="307" t="n"/>
      <c r="F2888" s="32" t="n"/>
      <c r="G2888" s="33">
        <f>IF(F2888="", "", H2888/F2888)</f>
        <v/>
      </c>
      <c r="H2888" s="33" t="n"/>
      <c r="I2888" s="33" t="n"/>
      <c r="J2888" s="33">
        <f>IF(I2888="", "", I2888*$F2888)</f>
        <v/>
      </c>
      <c r="K2888" s="33" t="n"/>
      <c r="L2888" s="33">
        <f>IF(K2888="", "", K2888*$F2888)</f>
        <v/>
      </c>
      <c r="M2888" s="30">
        <f>IF(OR(H2888="",H2888=0),"",IF(K2888="",IF(J2888="","",J2888/H2888),L2888/H2888))</f>
        <v/>
      </c>
    </row>
    <row r="2889" ht="13.35" customHeight="1" s="162">
      <c r="B2889" s="307" t="n"/>
      <c r="C2889" s="307" t="n"/>
      <c r="E2889" s="307" t="n"/>
      <c r="F2889" s="32" t="n"/>
      <c r="G2889" s="33">
        <f>IF(F2889="", "", H2889/F2889)</f>
        <v/>
      </c>
      <c r="H2889" s="33" t="n"/>
      <c r="I2889" s="33" t="n"/>
      <c r="J2889" s="33">
        <f>IF(I2889="", "", I2889*$F2889)</f>
        <v/>
      </c>
      <c r="K2889" s="33" t="n"/>
      <c r="L2889" s="33">
        <f>IF(K2889="", "", K2889*$F2889)</f>
        <v/>
      </c>
      <c r="M2889" s="30">
        <f>IF(OR(H2889="",H2889=0),"",IF(K2889="",IF(J2889="","",J2889/H2889),L2889/H2889))</f>
        <v/>
      </c>
    </row>
    <row r="2890" ht="13.35" customHeight="1" s="162">
      <c r="B2890" s="307" t="n"/>
      <c r="C2890" s="307" t="n"/>
      <c r="E2890" s="307" t="n"/>
      <c r="F2890" s="32" t="n"/>
      <c r="G2890" s="33">
        <f>IF(F2890="", "", H2890/F2890)</f>
        <v/>
      </c>
      <c r="H2890" s="33" t="n"/>
      <c r="I2890" s="33" t="n"/>
      <c r="J2890" s="33">
        <f>IF(I2890="", "", I2890*$F2890)</f>
        <v/>
      </c>
      <c r="K2890" s="33" t="n"/>
      <c r="L2890" s="33">
        <f>IF(K2890="", "", K2890*$F2890)</f>
        <v/>
      </c>
      <c r="M2890" s="30">
        <f>IF(OR(H2890="",H2890=0),"",IF(K2890="",IF(J2890="","",J2890/H2890),L2890/H2890))</f>
        <v/>
      </c>
    </row>
    <row r="2891" ht="13.35" customHeight="1" s="162">
      <c r="B2891" s="307" t="n"/>
      <c r="C2891" s="307" t="n"/>
      <c r="E2891" s="307" t="n"/>
      <c r="F2891" s="32" t="n"/>
      <c r="G2891" s="33">
        <f>IF(F2891="", "", H2891/F2891)</f>
        <v/>
      </c>
      <c r="H2891" s="33" t="n"/>
      <c r="I2891" s="33" t="n"/>
      <c r="J2891" s="33">
        <f>IF(I2891="", "", I2891*$F2891)</f>
        <v/>
      </c>
      <c r="K2891" s="33" t="n"/>
      <c r="L2891" s="33">
        <f>IF(K2891="", "", K2891*$F2891)</f>
        <v/>
      </c>
      <c r="M2891" s="30">
        <f>IF(OR(H2891="",H2891=0),"",IF(K2891="",IF(J2891="","",J2891/H2891),L2891/H2891))</f>
        <v/>
      </c>
    </row>
    <row r="2892" ht="13.35" customHeight="1" s="162">
      <c r="B2892" s="307" t="n"/>
      <c r="C2892" s="307" t="n"/>
      <c r="E2892" s="307" t="n"/>
      <c r="F2892" s="32" t="n"/>
      <c r="G2892" s="33">
        <f>IF(F2892="", "", H2892/F2892)</f>
        <v/>
      </c>
      <c r="H2892" s="33" t="n"/>
      <c r="I2892" s="33" t="n"/>
      <c r="J2892" s="33">
        <f>IF(I2892="", "", I2892*$F2892)</f>
        <v/>
      </c>
      <c r="K2892" s="33" t="n"/>
      <c r="L2892" s="33">
        <f>IF(K2892="", "", K2892*$F2892)</f>
        <v/>
      </c>
      <c r="M2892" s="30">
        <f>IF(OR(H2892="",H2892=0),"",IF(K2892="",IF(J2892="","",J2892/H2892),L2892/H2892))</f>
        <v/>
      </c>
    </row>
    <row r="2893" ht="13.35" customHeight="1" s="162">
      <c r="B2893" s="307" t="n"/>
      <c r="C2893" s="307" t="n"/>
      <c r="E2893" s="307" t="n"/>
      <c r="F2893" s="32" t="n"/>
      <c r="G2893" s="33">
        <f>IF(F2893="", "", H2893/F2893)</f>
        <v/>
      </c>
      <c r="H2893" s="33" t="n"/>
      <c r="I2893" s="33" t="n"/>
      <c r="J2893" s="33">
        <f>IF(I2893="", "", I2893*$F2893)</f>
        <v/>
      </c>
      <c r="K2893" s="33" t="n"/>
      <c r="L2893" s="33">
        <f>IF(K2893="", "", K2893*$F2893)</f>
        <v/>
      </c>
      <c r="M2893" s="30">
        <f>IF(OR(H2893="",H2893=0),"",IF(K2893="",IF(J2893="","",J2893/H2893),L2893/H2893))</f>
        <v/>
      </c>
    </row>
    <row r="2894" ht="13.35" customHeight="1" s="162">
      <c r="B2894" s="307" t="n"/>
      <c r="C2894" s="307" t="n"/>
      <c r="E2894" s="307" t="n"/>
      <c r="F2894" s="32" t="n"/>
      <c r="G2894" s="33">
        <f>IF(F2894="", "", H2894/F2894)</f>
        <v/>
      </c>
      <c r="H2894" s="33" t="n"/>
      <c r="I2894" s="33" t="n"/>
      <c r="J2894" s="33">
        <f>IF(I2894="", "", I2894*$F2894)</f>
        <v/>
      </c>
      <c r="K2894" s="33" t="n"/>
      <c r="L2894" s="33">
        <f>IF(K2894="", "", K2894*$F2894)</f>
        <v/>
      </c>
      <c r="M2894" s="30">
        <f>IF(OR(H2894="",H2894=0),"",IF(K2894="",IF(J2894="","",J2894/H2894),L2894/H2894))</f>
        <v/>
      </c>
    </row>
    <row r="2895" ht="13.35" customHeight="1" s="162">
      <c r="B2895" s="307" t="n"/>
      <c r="C2895" s="307" t="n"/>
      <c r="E2895" s="307" t="n"/>
      <c r="F2895" s="32" t="n"/>
      <c r="G2895" s="33">
        <f>IF(F2895="", "", H2895/F2895)</f>
        <v/>
      </c>
      <c r="H2895" s="33" t="n"/>
      <c r="I2895" s="33" t="n"/>
      <c r="J2895" s="33">
        <f>IF(I2895="", "", I2895*$F2895)</f>
        <v/>
      </c>
      <c r="K2895" s="33" t="n"/>
      <c r="L2895" s="33">
        <f>IF(K2895="", "", K2895*$F2895)</f>
        <v/>
      </c>
      <c r="M2895" s="30">
        <f>IF(OR(H2895="",H2895=0),"",IF(K2895="",IF(J2895="","",J2895/H2895),L2895/H2895))</f>
        <v/>
      </c>
    </row>
    <row r="2896" ht="13.35" customHeight="1" s="162">
      <c r="B2896" s="307" t="n"/>
      <c r="C2896" s="307" t="n"/>
      <c r="E2896" s="307" t="n"/>
      <c r="F2896" s="32" t="n"/>
      <c r="G2896" s="33">
        <f>IF(F2896="", "", H2896/F2896)</f>
        <v/>
      </c>
      <c r="H2896" s="33" t="n"/>
      <c r="I2896" s="33" t="n"/>
      <c r="J2896" s="33">
        <f>IF(I2896="", "", I2896*$F2896)</f>
        <v/>
      </c>
      <c r="K2896" s="33" t="n"/>
      <c r="L2896" s="33">
        <f>IF(K2896="", "", K2896*$F2896)</f>
        <v/>
      </c>
      <c r="M2896" s="30">
        <f>IF(OR(H2896="",H2896=0),"",IF(K2896="",IF(J2896="","",J2896/H2896),L2896/H2896))</f>
        <v/>
      </c>
    </row>
    <row r="2897" ht="13.35" customHeight="1" s="162">
      <c r="B2897" s="307" t="n"/>
      <c r="C2897" s="307" t="n"/>
      <c r="E2897" s="307" t="n"/>
      <c r="F2897" s="32" t="n"/>
      <c r="G2897" s="33">
        <f>IF(F2897="", "", H2897/F2897)</f>
        <v/>
      </c>
      <c r="H2897" s="33" t="n"/>
      <c r="I2897" s="33" t="n"/>
      <c r="J2897" s="33">
        <f>IF(I2897="", "", I2897*$F2897)</f>
        <v/>
      </c>
      <c r="K2897" s="33" t="n"/>
      <c r="L2897" s="33">
        <f>IF(K2897="", "", K2897*$F2897)</f>
        <v/>
      </c>
      <c r="M2897" s="30">
        <f>IF(OR(H2897="",H2897=0),"",IF(K2897="",IF(J2897="","",J2897/H2897),L2897/H2897))</f>
        <v/>
      </c>
    </row>
    <row r="2898" ht="13.35" customHeight="1" s="162">
      <c r="B2898" s="307" t="n"/>
      <c r="C2898" s="307" t="n"/>
      <c r="E2898" s="307" t="n"/>
      <c r="F2898" s="32" t="n"/>
      <c r="G2898" s="33">
        <f>IF(F2898="", "", H2898/F2898)</f>
        <v/>
      </c>
      <c r="H2898" s="33" t="n"/>
      <c r="I2898" s="33" t="n"/>
      <c r="J2898" s="33">
        <f>IF(I2898="", "", I2898*$F2898)</f>
        <v/>
      </c>
      <c r="K2898" s="33" t="n"/>
      <c r="L2898" s="33">
        <f>IF(K2898="", "", K2898*$F2898)</f>
        <v/>
      </c>
      <c r="M2898" s="30">
        <f>IF(OR(H2898="",H2898=0),"",IF(K2898="",IF(J2898="","",J2898/H2898),L2898/H2898))</f>
        <v/>
      </c>
    </row>
    <row r="2899" ht="13.35" customHeight="1" s="162">
      <c r="B2899" s="307" t="n"/>
      <c r="C2899" s="307" t="n"/>
      <c r="E2899" s="307" t="n"/>
      <c r="F2899" s="32" t="n"/>
      <c r="G2899" s="33">
        <f>IF(F2899="", "", H2899/F2899)</f>
        <v/>
      </c>
      <c r="H2899" s="33" t="n"/>
      <c r="I2899" s="33" t="n"/>
      <c r="J2899" s="33">
        <f>IF(I2899="", "", I2899*$F2899)</f>
        <v/>
      </c>
      <c r="K2899" s="33" t="n"/>
      <c r="L2899" s="33">
        <f>IF(K2899="", "", K2899*$F2899)</f>
        <v/>
      </c>
      <c r="M2899" s="30">
        <f>IF(OR(H2899="",H2899=0),"",IF(K2899="",IF(J2899="","",J2899/H2899),L2899/H2899))</f>
        <v/>
      </c>
    </row>
    <row r="2900" ht="13.35" customHeight="1" s="162">
      <c r="B2900" s="307" t="n"/>
      <c r="C2900" s="307" t="n"/>
      <c r="E2900" s="307" t="n"/>
      <c r="F2900" s="32" t="n"/>
      <c r="G2900" s="33">
        <f>IF(F2900="", "", H2900/F2900)</f>
        <v/>
      </c>
      <c r="H2900" s="33" t="n"/>
      <c r="I2900" s="33" t="n"/>
      <c r="J2900" s="33">
        <f>IF(I2900="", "", I2900*$F2900)</f>
        <v/>
      </c>
      <c r="K2900" s="33" t="n"/>
      <c r="L2900" s="33">
        <f>IF(K2900="", "", K2900*$F2900)</f>
        <v/>
      </c>
      <c r="M2900" s="30">
        <f>IF(OR(H2900="",H2900=0),"",IF(K2900="",IF(J2900="","",J2900/H2900),L2900/H2900))</f>
        <v/>
      </c>
    </row>
    <row r="2901" ht="13.35" customHeight="1" s="162">
      <c r="B2901" s="307" t="n"/>
      <c r="C2901" s="307" t="n"/>
      <c r="E2901" s="307" t="n"/>
      <c r="F2901" s="32" t="n"/>
      <c r="G2901" s="33">
        <f>IF(F2901="", "", H2901/F2901)</f>
        <v/>
      </c>
      <c r="H2901" s="33" t="n"/>
      <c r="I2901" s="33" t="n"/>
      <c r="J2901" s="33">
        <f>IF(I2901="", "", I2901*$F2901)</f>
        <v/>
      </c>
      <c r="K2901" s="33" t="n"/>
      <c r="L2901" s="33">
        <f>IF(K2901="", "", K2901*$F2901)</f>
        <v/>
      </c>
      <c r="M2901" s="30">
        <f>IF(OR(H2901="",H2901=0),"",IF(K2901="",IF(J2901="","",J2901/H2901),L2901/H2901))</f>
        <v/>
      </c>
    </row>
    <row r="2902" ht="13.35" customHeight="1" s="162">
      <c r="B2902" s="42" t="n"/>
      <c r="C2902" s="231" t="inlineStr">
        <is>
          <t>Subtotal (this page)</t>
        </is>
      </c>
      <c r="D2902" s="159" t="n"/>
      <c r="E2902" s="42" t="n"/>
      <c r="F2902" s="42" t="n"/>
      <c r="G2902" s="43" t="n"/>
      <c r="H2902" s="43">
        <f>IF(SUM(H2868:H2901)=0,"",SUM(H2868:H2901))</f>
        <v/>
      </c>
      <c r="I2902" s="43" t="n"/>
      <c r="J2902" s="43">
        <f>IF(SUM(J2868:J2901)=0,"",SUM(J2868:J2901))</f>
        <v/>
      </c>
      <c r="K2902" s="43" t="n"/>
      <c r="L2902" s="43">
        <f>IF(SUM(L2868:L2901)=0,"",SUM(L2868:L2901))</f>
        <v/>
      </c>
      <c r="M2902" s="35">
        <f>IF(OR(H2902="",H2902=0),"",IF(L2902="",IF(J2902="","",J2902/H2902),L2902/H2902))</f>
        <v/>
      </c>
    </row>
    <row r="2903" ht="13.35" customHeight="1" s="162">
      <c r="B2903" s="188" t="inlineStr">
        <is>
          <t>Return Air Inlets (cont.)</t>
        </is>
      </c>
      <c r="C2903" s="174" t="n"/>
      <c r="D2903" s="174" t="n"/>
      <c r="E2903" s="174" t="n"/>
      <c r="F2903" s="173" t="n"/>
      <c r="G2903" s="233" t="inlineStr">
        <is>
          <t>Design VEL</t>
        </is>
      </c>
      <c r="H2903" s="194" t="inlineStr">
        <is>
          <t>Design CFM</t>
        </is>
      </c>
      <c r="I2903" s="188" t="inlineStr">
        <is>
          <t>Initial</t>
        </is>
      </c>
      <c r="J2903" s="173" t="n"/>
      <c r="K2903" s="188" t="inlineStr">
        <is>
          <t>Final</t>
        </is>
      </c>
      <c r="L2903" s="173" t="n"/>
      <c r="M2903" s="188" t="inlineStr">
        <is>
          <t>%</t>
        </is>
      </c>
    </row>
    <row r="2904" ht="13.35" customHeight="1" s="162">
      <c r="B2904" s="153" t="inlineStr">
        <is>
          <t>No.</t>
        </is>
      </c>
      <c r="C2904" s="188" t="inlineStr">
        <is>
          <t>Area Served</t>
        </is>
      </c>
      <c r="D2904" s="188" t="inlineStr">
        <is>
          <t>Type</t>
        </is>
      </c>
      <c r="E2904" s="188" t="inlineStr">
        <is>
          <t>Size</t>
        </is>
      </c>
      <c r="F2904" s="188" t="inlineStr">
        <is>
          <t>Ak</t>
        </is>
      </c>
      <c r="G2904" s="440" t="n"/>
      <c r="H2904" s="440" t="n"/>
      <c r="I2904" s="188" t="inlineStr">
        <is>
          <t>VEL</t>
        </is>
      </c>
      <c r="J2904" s="188" t="inlineStr">
        <is>
          <t>CFM</t>
        </is>
      </c>
      <c r="K2904" s="188" t="inlineStr">
        <is>
          <t>VEL</t>
        </is>
      </c>
      <c r="L2904" s="188" t="inlineStr">
        <is>
          <t>CFM</t>
        </is>
      </c>
      <c r="M2904" s="440" t="n"/>
    </row>
    <row r="2905" ht="13.35" customHeight="1" s="162">
      <c r="B2905" s="31" t="n"/>
      <c r="C2905" s="31" t="n"/>
      <c r="E2905" s="31" t="n"/>
      <c r="F2905" s="32" t="n"/>
      <c r="G2905" s="33">
        <f>IF(F2905="", "", H2905/F2905)</f>
        <v/>
      </c>
      <c r="H2905" s="33" t="n"/>
      <c r="I2905" s="33" t="n"/>
      <c r="J2905" s="33">
        <f>IF(I2905="", "", I2905*$F2905)</f>
        <v/>
      </c>
      <c r="K2905" s="33" t="n"/>
      <c r="L2905" s="33">
        <f>IF(K2905="", "", K2905*$F2905)</f>
        <v/>
      </c>
      <c r="M2905" s="30">
        <f>IF(OR(H2905="",H2905=0),"",IF(K2905="",IF(J2905="","",J2905/H2905),L2905/H2905))</f>
        <v/>
      </c>
    </row>
    <row r="2906" ht="13.35" customHeight="1" s="162">
      <c r="B2906" s="31" t="n"/>
      <c r="C2906" s="31" t="n"/>
      <c r="E2906" s="31" t="n"/>
      <c r="F2906" s="32" t="n"/>
      <c r="G2906" s="33">
        <f>IF(F2906="", "", H2906/F2906)</f>
        <v/>
      </c>
      <c r="H2906" s="33" t="n"/>
      <c r="I2906" s="33" t="n"/>
      <c r="J2906" s="33">
        <f>IF(I2906="", "", I2906*$F2906)</f>
        <v/>
      </c>
      <c r="K2906" s="33" t="n"/>
      <c r="L2906" s="33">
        <f>IF(K2906="", "", K2906*$F2906)</f>
        <v/>
      </c>
      <c r="M2906" s="30">
        <f>IF(OR(H2906="",H2906=0),"",IF(K2906="",IF(J2906="","",J2906/H2906),L2906/H2906))</f>
        <v/>
      </c>
    </row>
    <row r="2907" ht="13.35" customHeight="1" s="162">
      <c r="B2907" s="31" t="n"/>
      <c r="C2907" s="31" t="n"/>
      <c r="E2907" s="31" t="n"/>
      <c r="F2907" s="32" t="n"/>
      <c r="G2907" s="33">
        <f>IF(F2907="", "", H2907/F2907)</f>
        <v/>
      </c>
      <c r="H2907" s="33" t="n"/>
      <c r="I2907" s="33" t="n"/>
      <c r="J2907" s="33">
        <f>IF(I2907="", "", I2907*$F2907)</f>
        <v/>
      </c>
      <c r="K2907" s="33" t="n"/>
      <c r="L2907" s="33">
        <f>IF(K2907="", "", K2907*$F2907)</f>
        <v/>
      </c>
      <c r="M2907" s="30">
        <f>IF(OR(H2907="",H2907=0),"",IF(K2907="",IF(J2907="","",J2907/H2907),L2907/H2907))</f>
        <v/>
      </c>
    </row>
    <row r="2908" ht="13.35" customHeight="1" s="162">
      <c r="B2908" s="31" t="n"/>
      <c r="C2908" s="31" t="n"/>
      <c r="E2908" s="31" t="n"/>
      <c r="F2908" s="32" t="n"/>
      <c r="G2908" s="33">
        <f>IF(F2908="", "", H2908/F2908)</f>
        <v/>
      </c>
      <c r="H2908" s="33" t="n"/>
      <c r="I2908" s="33" t="n"/>
      <c r="J2908" s="33">
        <f>IF(I2908="", "", I2908*$F2908)</f>
        <v/>
      </c>
      <c r="K2908" s="33" t="n"/>
      <c r="L2908" s="33">
        <f>IF(K2908="", "", K2908*$F2908)</f>
        <v/>
      </c>
      <c r="M2908" s="30">
        <f>IF(OR(H2908="",H2908=0),"",IF(K2908="",IF(J2908="","",J2908/H2908),L2908/H2908))</f>
        <v/>
      </c>
    </row>
    <row r="2909" ht="13.35" customHeight="1" s="162">
      <c r="B2909" s="42" t="n"/>
      <c r="C2909" s="231" t="inlineStr">
        <is>
          <t>Subtotal (this page)</t>
        </is>
      </c>
      <c r="D2909" s="159" t="n"/>
      <c r="E2909" s="42" t="n"/>
      <c r="F2909" s="42" t="n"/>
      <c r="G2909" s="43" t="n"/>
      <c r="H2909" s="43">
        <f>IF(SUM(H2905:H2908)=0,"",SUM(H2905:H2908))</f>
        <v/>
      </c>
      <c r="I2909" s="42" t="n"/>
      <c r="J2909" s="43">
        <f>IF(SUM(J2905:J2908)=0,"",SUM(J2905:J2908))</f>
        <v/>
      </c>
      <c r="K2909" s="42" t="n"/>
      <c r="L2909" s="43">
        <f>IF(SUM(L2905:L2908)=0,"",SUM(L2905:L2908))</f>
        <v/>
      </c>
      <c r="M2909" s="35">
        <f>IF(OR(H2909="",H2909=0),"",IF(L2909="",IF(J2909="","",J2909/H2909),L2909/H2909))</f>
        <v/>
      </c>
    </row>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Entry}'!B35="","",'{Equipment Data Entry}'!B35)</f>
        <v/>
      </c>
      <c r="E2916" s="418" t="n"/>
      <c r="F2916" s="403" t="n"/>
      <c r="G2916" s="200" t="inlineStr">
        <is>
          <t>Service</t>
        </is>
      </c>
      <c r="H2916" s="403" t="n"/>
      <c r="I2916" s="210">
        <f>IF('{Equipment Data Entry}'!C35="","",'{Equipment Data Entry}'!C35)</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25" t="inlineStr">
        <is>
          <t>Drive Type:</t>
        </is>
      </c>
      <c r="D2918" s="426" t="n"/>
      <c r="E2918" s="425" t="inlineStr">
        <is>
          <t>Rotation – Design:</t>
        </is>
      </c>
      <c r="G2918" s="426" t="n"/>
      <c r="I2918" s="425" t="inlineStr">
        <is>
          <t>Actual:</t>
        </is>
      </c>
      <c r="J2918" s="426" t="n"/>
      <c r="K2918" s="425" t="inlineStr">
        <is>
          <t>Shv Bore M/F:</t>
        </is>
      </c>
      <c r="M2918" s="426" t="n"/>
    </row>
    <row r="2919" ht="13.35" customHeight="1" s="162">
      <c r="B2919" s="200" t="inlineStr">
        <is>
          <t>Unit Data</t>
        </is>
      </c>
      <c r="C2919" s="400" t="n"/>
      <c r="D2919" s="400" t="n"/>
      <c r="E2919" s="400" t="n"/>
      <c r="F2919" s="400" t="n"/>
      <c r="G2919" s="401" t="n"/>
      <c r="I2919" s="200" t="inlineStr">
        <is>
          <t>Design and Performance Data</t>
        </is>
      </c>
      <c r="J2919" s="400" t="n"/>
      <c r="K2919" s="400" t="n"/>
      <c r="L2919" s="401" t="n"/>
      <c r="M2919" s="283" t="n"/>
    </row>
    <row r="2920" ht="13.35" customHeight="1" s="162">
      <c r="B2920" s="199" t="inlineStr">
        <is>
          <t>Manufacturer</t>
        </is>
      </c>
      <c r="C2920" s="401" t="n"/>
      <c r="D2920" s="204">
        <f>IF('{Equipment Data Entry}'!E35="","",'{Equipment Data Entry}'!E35)</f>
        <v/>
      </c>
      <c r="E2920" s="400" t="n"/>
      <c r="F2920" s="400" t="n"/>
      <c r="G2920" s="401" t="n"/>
      <c r="I2920" s="199" t="inlineStr">
        <is>
          <t>Design Criteria</t>
        </is>
      </c>
      <c r="J2920" s="401" t="n"/>
      <c r="K2920" s="199" t="inlineStr">
        <is>
          <t>Design</t>
        </is>
      </c>
      <c r="L2920" s="199" t="inlineStr">
        <is>
          <t>Actual</t>
        </is>
      </c>
    </row>
    <row r="2921" ht="13.35" customHeight="1" s="162">
      <c r="B2921" s="199" t="inlineStr">
        <is>
          <t>Model Number</t>
        </is>
      </c>
      <c r="C2921" s="401" t="n"/>
      <c r="D2921" s="204">
        <f>IF('{Equipment Data Entry}'!F35="","",'{Equipment Data Entry}'!F35)</f>
        <v/>
      </c>
      <c r="E2921" s="400" t="n"/>
      <c r="F2921" s="400" t="n"/>
      <c r="G2921" s="401" t="n"/>
      <c r="I2921" s="199" t="inlineStr">
        <is>
          <t>Total Airflow</t>
        </is>
      </c>
      <c r="J2921" s="401" t="n"/>
      <c r="K2921" s="24">
        <f>H2955</f>
        <v/>
      </c>
      <c r="L2921" s="24">
        <f>L2955</f>
        <v/>
      </c>
      <c r="M2921" s="22">
        <f>IF(OR(L2921="",K2921="",K2921=0),"",L2921/K2921)</f>
        <v/>
      </c>
    </row>
    <row r="2922" ht="13.35" customHeight="1" s="162">
      <c r="B2922" s="199" t="inlineStr">
        <is>
          <t>Serial Number</t>
        </is>
      </c>
      <c r="C2922" s="401" t="n"/>
      <c r="D2922" s="204" t="n"/>
      <c r="E2922" s="400" t="n"/>
      <c r="F2922" s="400" t="n"/>
      <c r="G2922" s="401" t="n"/>
      <c r="I2922" s="199" t="inlineStr">
        <is>
          <t>Outside Airflow</t>
        </is>
      </c>
      <c r="J2922" s="401" t="n"/>
      <c r="K2922" s="24">
        <f>IF(N(H2963)=0,"",H2963)</f>
        <v/>
      </c>
      <c r="L2922" s="24">
        <f>L2963</f>
        <v/>
      </c>
      <c r="M2922" s="22">
        <f>IF(OR(L2922="",K2922="",K2922=0),"",L2922/K2922)</f>
        <v/>
      </c>
    </row>
    <row r="2923" ht="13.35" customHeight="1" s="162">
      <c r="B2923" s="199" t="inlineStr">
        <is>
          <t>Area Served</t>
        </is>
      </c>
      <c r="C2923" s="401" t="n"/>
      <c r="D2923" s="204">
        <f>I2916</f>
        <v/>
      </c>
      <c r="E2923" s="400" t="n"/>
      <c r="F2923" s="400" t="n"/>
      <c r="G2923" s="401" t="n"/>
      <c r="I2923" s="199" t="inlineStr">
        <is>
          <t>Return Airflow</t>
        </is>
      </c>
      <c r="J2923" s="401" t="n"/>
      <c r="K2923" s="24">
        <f>IF(K2921="","",K2921-N(K2922))</f>
        <v/>
      </c>
      <c r="L2923" s="24">
        <f>IF(L2921="","",L2921-N(L2922))</f>
        <v/>
      </c>
    </row>
    <row r="2924" ht="13.35" customHeight="1" s="162">
      <c r="B2924" s="199" t="inlineStr">
        <is>
          <t>Location</t>
        </is>
      </c>
      <c r="C2924" s="401" t="n"/>
      <c r="D2924" s="204">
        <f>IF('{Equipment Data Entry}'!D35="","",'{Equipment Data Entry}'!D35)</f>
        <v/>
      </c>
      <c r="E2924" s="400" t="n"/>
      <c r="F2924" s="400" t="n"/>
      <c r="G2924" s="401" t="n"/>
      <c r="I2924" s="199" t="inlineStr">
        <is>
          <t>Unit ESP</t>
        </is>
      </c>
      <c r="J2924" s="401" t="n"/>
      <c r="K2924" s="71">
        <f>IF('{Equipment Data Entry}'!H35="","",'{Equipment Data Entry}'!H35)</f>
        <v/>
      </c>
      <c r="L2924" s="29">
        <f>F2937</f>
        <v/>
      </c>
    </row>
    <row r="2925" ht="13.35" customHeight="1" s="162">
      <c r="I2925" s="199" t="inlineStr">
        <is>
          <t>Fan RPMs</t>
        </is>
      </c>
      <c r="J2925" s="401" t="n"/>
      <c r="K2925" s="24">
        <f>IF('{Equipment Data Entry}'!I35="","",'{Equipment Data Entry}'!I35)</f>
        <v/>
      </c>
      <c r="L2925" s="24">
        <f>IF(L2934="","",L2934)</f>
        <v/>
      </c>
    </row>
    <row r="2926" ht="13.35" customHeight="1" s="162">
      <c r="B2926" s="200" t="inlineStr">
        <is>
          <t>Motor Data</t>
        </is>
      </c>
      <c r="C2926" s="400" t="n"/>
      <c r="D2926" s="400" t="n"/>
      <c r="E2926" s="400" t="n"/>
      <c r="F2926" s="400" t="n"/>
      <c r="G2926" s="401" t="n"/>
      <c r="I2926" s="199" t="inlineStr">
        <is>
          <t>Filter Type/Size/Qty</t>
        </is>
      </c>
      <c r="J2926" s="400" t="n"/>
      <c r="K2926" s="401" t="n"/>
      <c r="L2926" s="24" t="n"/>
      <c r="M2926" s="401" t="n"/>
    </row>
    <row r="2927" ht="13.35" customHeight="1" s="162">
      <c r="B2927" s="199" t="inlineStr">
        <is>
          <t>Manufacturer</t>
        </is>
      </c>
      <c r="C2927" s="401" t="n"/>
      <c r="D2927" s="203" t="n"/>
      <c r="E2927" s="400" t="n"/>
      <c r="F2927" s="400" t="n"/>
      <c r="G2927" s="401" t="n"/>
      <c r="I2927" s="200" t="inlineStr">
        <is>
          <t>Drive Data</t>
        </is>
      </c>
      <c r="J2927" s="400" t="n"/>
      <c r="K2927" s="400" t="n"/>
      <c r="L2927" s="401" t="n"/>
    </row>
    <row r="2928" ht="13.35" customHeight="1" s="162">
      <c r="B2928" s="199" t="inlineStr">
        <is>
          <t>Horsepower</t>
        </is>
      </c>
      <c r="C2928" s="401" t="n"/>
      <c r="D2928" s="28">
        <f>IF('{Equipment Data Entry}'!G35="","",'{Equipment Data Entry}'!G35)</f>
        <v/>
      </c>
      <c r="E2928" s="21" t="inlineStr">
        <is>
          <t>RPM</t>
        </is>
      </c>
      <c r="F2928" s="24" t="n"/>
      <c r="G2928" s="199" t="inlineStr">
        <is>
          <t>SF</t>
        </is>
      </c>
      <c r="I2928" s="199" t="inlineStr">
        <is>
          <t>Motor Shv OD/Bore/PD</t>
        </is>
      </c>
      <c r="J2928" s="400" t="n"/>
      <c r="K2928" s="401" t="n"/>
      <c r="L2928">
        <f>IF('{Equipment Data Entry}'!J35="","",'{Equipment Data Entry}'!J35)</f>
        <v/>
      </c>
    </row>
    <row r="2929" ht="13.35" customHeight="1" s="162">
      <c r="B2929" s="198">
        <f>IF('{Equipment Data Entry}'!N35="","",'{Equipment Data Entry}'!N35)</f>
        <v/>
      </c>
      <c r="C2929" s="198">
        <f>IF('{Equipment Data Entry}'!O35="","",'{Equipment Data Entry}'!O35)</f>
        <v/>
      </c>
      <c r="D2929" s="21" t="inlineStr">
        <is>
          <t>FLA</t>
        </is>
      </c>
      <c r="E2929" s="25" t="n"/>
      <c r="F2929" s="21" t="inlineStr">
        <is>
          <t>Frame</t>
        </is>
      </c>
      <c r="G2929" s="208" t="n"/>
      <c r="I2929" s="199" t="inlineStr">
        <is>
          <t>Fan Sheave OD/Bore</t>
        </is>
      </c>
      <c r="J2929" s="400" t="n"/>
      <c r="K2929" s="401" t="n"/>
      <c r="L2929">
        <f>IF('{Equipment Data Entry}'!K35="","",'{Equipment Data Entry}'!K35)</f>
        <v/>
      </c>
    </row>
    <row r="2930" ht="13.35" customHeight="1" s="162">
      <c r="B2930" s="199" t="inlineStr">
        <is>
          <t>Corrected FLA</t>
        </is>
      </c>
      <c r="C2930" s="401" t="n"/>
      <c r="D2930" s="27">
        <f>IF(OR(E2931="",E2929="",B2929=""),"",B2929/AVERAGE(E2931:G2931)*E2929)</f>
        <v/>
      </c>
      <c r="E2930" s="199" t="inlineStr">
        <is>
          <t>Estimated BHP</t>
        </is>
      </c>
      <c r="F2930" s="401" t="n"/>
      <c r="G2930" s="27">
        <f>IF(OR(COUNT(E2931:G2931)=0,COUNT(E2932:G2932)=0),"",IF(C2929="1-phase", ((0.8*0.9*E2931*E2932)/746), AVERAGE(E2931,F2931,G2931)*AVERAGE(E2932,F2932,G2932)*0.8*0.9*1.732/746))</f>
        <v/>
      </c>
      <c r="I2930" s="199" t="inlineStr">
        <is>
          <t>Belt(s)</t>
        </is>
      </c>
      <c r="J2930" s="208">
        <f>IF('{Equipment Data Entry}'!L35="","",'{Equipment Data Entry}'!L35)</f>
        <v/>
      </c>
      <c r="K2930" s="199" t="inlineStr">
        <is>
          <t>C to C</t>
        </is>
      </c>
      <c r="L2930" s="64">
        <f>IF('{Equipment Data Entry}'!M35="","",'{Equipment Data Entry}'!M35)</f>
        <v/>
      </c>
    </row>
    <row r="2931" ht="13.35" customHeight="1" s="162">
      <c r="B2931" s="199" t="inlineStr">
        <is>
          <t>Measured Voltage</t>
        </is>
      </c>
      <c r="C2931" s="400" t="n"/>
      <c r="D2931" s="401" t="n"/>
      <c r="E2931" s="24" t="n"/>
      <c r="F2931" s="24" t="n"/>
      <c r="G2931" s="24" t="n"/>
      <c r="I2931" s="199" t="inlineStr">
        <is>
          <t>Final Settings</t>
        </is>
      </c>
      <c r="J2931" s="400" t="n"/>
      <c r="K2931" s="401" t="n"/>
      <c r="L2931" s="24" t="n"/>
      <c r="M2931" s="401" t="n"/>
    </row>
    <row r="2932" ht="13.35" customHeight="1" s="162">
      <c r="B2932" s="199" t="inlineStr">
        <is>
          <t>Measured Amperage</t>
        </is>
      </c>
      <c r="C2932" s="400" t="n"/>
      <c r="D2932" s="401" t="n"/>
      <c r="E2932" s="25" t="n"/>
      <c r="F2932" s="25" t="n"/>
      <c r="G2932" s="25" t="n"/>
      <c r="I2932" s="205" t="inlineStr">
        <is>
          <t>RPM Data</t>
        </is>
      </c>
      <c r="J2932" s="401" t="n"/>
      <c r="K2932" s="205" t="inlineStr">
        <is>
          <t>Initial</t>
        </is>
      </c>
      <c r="L2932" s="205" t="inlineStr">
        <is>
          <t>Final</t>
        </is>
      </c>
    </row>
    <row r="2933" ht="13.35" customHeight="1" s="162">
      <c r="I2933" s="199" t="inlineStr">
        <is>
          <t>Motor RPM</t>
        </is>
      </c>
      <c r="J2933" s="401" t="n"/>
      <c r="K2933" s="24" t="n"/>
      <c r="L2933" s="24" t="n"/>
    </row>
    <row r="2934" ht="13.35" customHeight="1" s="162">
      <c r="B2934" s="200" t="inlineStr">
        <is>
          <t xml:space="preserve">Static Pressures Profile </t>
        </is>
      </c>
      <c r="C2934" s="400" t="n"/>
      <c r="D2934" s="400" t="n"/>
      <c r="E2934" s="400" t="n"/>
      <c r="F2934" s="400" t="n"/>
      <c r="G2934" s="401" t="n"/>
      <c r="I2934" s="199" t="inlineStr">
        <is>
          <t>Fan RPM</t>
        </is>
      </c>
      <c r="J2934" s="401" t="n"/>
      <c r="K2934" s="24" t="n"/>
      <c r="L2934" s="24" t="n"/>
    </row>
    <row r="2935" ht="13.35" customHeight="1" s="162">
      <c r="B2935" s="432" t="n"/>
      <c r="C2935" s="401" t="n"/>
      <c r="D2935" s="205" t="inlineStr">
        <is>
          <t>Flt/Coil</t>
        </is>
      </c>
      <c r="E2935" s="205" t="inlineStr">
        <is>
          <t>Fan</t>
        </is>
      </c>
      <c r="F2935" s="432" t="n"/>
      <c r="G2935" s="401" t="n"/>
      <c r="I2935" s="199" t="inlineStr">
        <is>
          <t>VSD Frequency</t>
        </is>
      </c>
      <c r="J2935" s="401" t="n"/>
      <c r="K2935" s="66" t="n"/>
      <c r="L2935" s="66" t="n"/>
    </row>
    <row r="2936" ht="13.35" customHeight="1" s="162">
      <c r="B2936" s="198" t="inlineStr">
        <is>
          <t>Entering</t>
        </is>
      </c>
      <c r="C2936" s="401" t="n"/>
      <c r="D2936" s="19" t="n"/>
      <c r="E2936" s="19" t="n"/>
      <c r="F2936" s="19">
        <f>IF(E2936="","",E2937-N(E2936))</f>
        <v/>
      </c>
      <c r="G2936" s="186" t="inlineStr">
        <is>
          <t>TSP</t>
        </is>
      </c>
      <c r="H2936" s="23" t="n"/>
      <c r="I2936" s="199" t="inlineStr">
        <is>
          <t>OA Damper Position</t>
        </is>
      </c>
      <c r="J2936" s="400" t="n"/>
      <c r="K2936" s="401" t="n"/>
      <c r="L2936" s="56" t="n"/>
    </row>
    <row r="2937" ht="13.35" customHeight="1" s="162">
      <c r="B2937" s="198" t="inlineStr">
        <is>
          <t>Exiting</t>
        </is>
      </c>
      <c r="C2937" s="401" t="n"/>
      <c r="D2937" s="55">
        <f>IF(E2936="", "", E2936)</f>
        <v/>
      </c>
      <c r="E2937" s="19" t="n"/>
      <c r="F2937" s="19">
        <f>IF(E2937="","",E2937-N(D2936))</f>
        <v/>
      </c>
      <c r="G2937" s="186" t="inlineStr">
        <is>
          <t>ESP</t>
        </is>
      </c>
      <c r="H2937" s="23" t="n"/>
    </row>
    <row r="2938" ht="13.35" customHeight="1" s="162">
      <c r="B2938" s="437" t="inlineStr">
        <is>
          <t>Instrument:</t>
        </is>
      </c>
      <c r="C2938" s="13" t="n"/>
      <c r="D2938" s="490" t="n"/>
      <c r="E2938" s="491" t="n"/>
      <c r="F2938" s="491" t="n"/>
      <c r="G2938" s="437" t="inlineStr">
        <is>
          <t>Ak basis / notes:</t>
        </is>
      </c>
      <c r="H2938" s="13" t="n"/>
      <c r="I2938" s="492" t="n"/>
      <c r="J2938" s="491" t="n"/>
      <c r="K2938" s="491" t="n"/>
      <c r="L2938" s="491" t="n"/>
      <c r="M2938" s="491" t="n"/>
    </row>
    <row r="2939" ht="13.35" customHeight="1" s="162">
      <c r="B2939" s="188" t="inlineStr">
        <is>
          <t>Supply Air Diffuser / Outlet Airflow</t>
        </is>
      </c>
      <c r="C2939" s="174" t="n"/>
      <c r="D2939" s="174" t="n"/>
      <c r="E2939" s="174" t="n"/>
      <c r="F2939" s="173" t="n"/>
      <c r="G2939" s="233" t="inlineStr">
        <is>
          <t>Design VEL</t>
        </is>
      </c>
      <c r="H2939" s="194" t="inlineStr">
        <is>
          <t>Design CFM</t>
        </is>
      </c>
      <c r="I2939" s="188" t="inlineStr">
        <is>
          <t>Initial</t>
        </is>
      </c>
      <c r="J2939" s="173" t="n"/>
      <c r="K2939" s="188" t="inlineStr">
        <is>
          <t>Final</t>
        </is>
      </c>
      <c r="L2939" s="173" t="n"/>
      <c r="M2939" s="188" t="inlineStr">
        <is>
          <t>%</t>
        </is>
      </c>
    </row>
    <row r="2940" ht="13.35" customHeight="1" s="162">
      <c r="B2940" s="153" t="inlineStr">
        <is>
          <t>No.</t>
        </is>
      </c>
      <c r="C2940" s="188" t="inlineStr">
        <is>
          <t>Area Served</t>
        </is>
      </c>
      <c r="D2940" s="188" t="inlineStr">
        <is>
          <t>Type</t>
        </is>
      </c>
      <c r="E2940" s="188" t="inlineStr">
        <is>
          <t>Size</t>
        </is>
      </c>
      <c r="F2940" s="188" t="inlineStr">
        <is>
          <t>Ak</t>
        </is>
      </c>
      <c r="G2940" s="440" t="n"/>
      <c r="H2940" s="440" t="n"/>
      <c r="I2940" s="188" t="inlineStr">
        <is>
          <t>VEL</t>
        </is>
      </c>
      <c r="J2940" s="188" t="inlineStr">
        <is>
          <t>CFM</t>
        </is>
      </c>
      <c r="K2940" s="188" t="inlineStr">
        <is>
          <t>VEL</t>
        </is>
      </c>
      <c r="L2940" s="188" t="inlineStr">
        <is>
          <t>CFM</t>
        </is>
      </c>
      <c r="M2940" s="440" t="n"/>
    </row>
    <row r="2941" ht="13.35" customHeight="1" s="162">
      <c r="B2941" s="307" t="n"/>
      <c r="C2941" s="307" t="n"/>
      <c r="E2941" s="307" t="n"/>
      <c r="F2941" s="32" t="n"/>
      <c r="G2941" s="33">
        <f>IF(F2941="", "", H2941/F2941)</f>
        <v/>
      </c>
      <c r="H2941" s="33" t="n"/>
      <c r="I2941" s="33" t="n"/>
      <c r="J2941" s="33">
        <f>IF(I2941="", "", I2941*$F2941)</f>
        <v/>
      </c>
      <c r="K2941" s="33" t="n"/>
      <c r="L2941" s="33">
        <f>IF(K2941="", "", K2941*$F2941)</f>
        <v/>
      </c>
      <c r="M2941" s="30">
        <f>IF(OR(H2941="",H2941=0),"",IF(K2941="",IF(J2941="","",J2941/H2941),L2941/H2941))</f>
        <v/>
      </c>
    </row>
    <row r="2942" ht="13.35" customHeight="1" s="162">
      <c r="B2942" s="307" t="n"/>
      <c r="C2942" s="307" t="n"/>
      <c r="E2942" s="307" t="n"/>
      <c r="F2942" s="32" t="n"/>
      <c r="G2942" s="33">
        <f>IF(F2942="", "", H2942/F2942)</f>
        <v/>
      </c>
      <c r="H2942" s="33" t="n"/>
      <c r="I2942" s="33" t="n"/>
      <c r="J2942" s="33">
        <f>IF(I2942="", "", I2942*$F2942)</f>
        <v/>
      </c>
      <c r="K2942" s="33" t="n"/>
      <c r="L2942" s="33">
        <f>IF(K2942="", "", K2942*$F2942)</f>
        <v/>
      </c>
      <c r="M2942" s="30">
        <f>IF(OR(H2942="",H2942=0),"",IF(K2942="",IF(J2942="","",J2942/H2942),L2942/H2942))</f>
        <v/>
      </c>
    </row>
    <row r="2943" ht="13.35" customHeight="1" s="162">
      <c r="B2943" s="307" t="n"/>
      <c r="C2943" s="307" t="n"/>
      <c r="E2943" s="307" t="n"/>
      <c r="F2943" s="32" t="n"/>
      <c r="G2943" s="33">
        <f>IF(F2943="", "", H2943/F2943)</f>
        <v/>
      </c>
      <c r="H2943" s="33" t="n"/>
      <c r="I2943" s="33" t="n"/>
      <c r="J2943" s="33">
        <f>IF(I2943="", "", I2943*$F2943)</f>
        <v/>
      </c>
      <c r="K2943" s="33" t="n"/>
      <c r="L2943" s="33">
        <f>IF(K2943="", "", K2943*$F2943)</f>
        <v/>
      </c>
      <c r="M2943" s="30">
        <f>IF(OR(H2943="",H2943=0),"",IF(K2943="",IF(J2943="","",J2943/H2943),L2943/H2943))</f>
        <v/>
      </c>
    </row>
    <row r="2944" ht="13.35" customHeight="1" s="162">
      <c r="B2944" s="307" t="n"/>
      <c r="C2944" s="307" t="n"/>
      <c r="E2944" s="307" t="n"/>
      <c r="F2944" s="32" t="n"/>
      <c r="G2944" s="33">
        <f>IF(F2944="", "", H2944/F2944)</f>
        <v/>
      </c>
      <c r="H2944" s="33" t="n"/>
      <c r="I2944" s="33" t="n"/>
      <c r="J2944" s="33">
        <f>IF(I2944="", "", I2944*$F2944)</f>
        <v/>
      </c>
      <c r="K2944" s="33" t="n"/>
      <c r="L2944" s="33">
        <f>IF(K2944="", "", K2944*$F2944)</f>
        <v/>
      </c>
      <c r="M2944" s="30">
        <f>IF(OR(H2944="",H2944=0),"",IF(K2944="",IF(J2944="","",J2944/H2944),L2944/H2944))</f>
        <v/>
      </c>
    </row>
    <row r="2945" ht="13.35" customHeight="1" s="162">
      <c r="B2945" s="307" t="n"/>
      <c r="C2945" s="307" t="n"/>
      <c r="E2945" s="307" t="n"/>
      <c r="F2945" s="32" t="n"/>
      <c r="G2945" s="33">
        <f>IF(F2945="", "", H2945/F2945)</f>
        <v/>
      </c>
      <c r="H2945" s="33" t="n"/>
      <c r="I2945" s="33" t="n"/>
      <c r="J2945" s="33">
        <f>IF(I2945="", "", I2945*$F2945)</f>
        <v/>
      </c>
      <c r="K2945" s="33" t="n"/>
      <c r="L2945" s="33">
        <f>IF(K2945="", "", K2945*$F2945)</f>
        <v/>
      </c>
      <c r="M2945" s="30">
        <f>IF(OR(H2945="",H2945=0),"",IF(K2945="",IF(J2945="","",J2945/H2945),L2945/H2945))</f>
        <v/>
      </c>
    </row>
    <row r="2946" ht="13.35" customHeight="1" s="162">
      <c r="B2946" s="307" t="n"/>
      <c r="C2946" s="307" t="n"/>
      <c r="E2946" s="307" t="n"/>
      <c r="F2946" s="32" t="n"/>
      <c r="G2946" s="33">
        <f>IF(F2946="", "", H2946/F2946)</f>
        <v/>
      </c>
      <c r="H2946" s="33" t="n"/>
      <c r="I2946" s="33" t="n"/>
      <c r="J2946" s="33">
        <f>IF(I2946="", "", I2946*$F2946)</f>
        <v/>
      </c>
      <c r="K2946" s="33" t="n"/>
      <c r="L2946" s="33">
        <f>IF(K2946="", "", K2946*$F2946)</f>
        <v/>
      </c>
      <c r="M2946" s="30">
        <f>IF(OR(H2946="",H2946=0),"",IF(K2946="",IF(J2946="","",J2946/H2946),L2946/H2946))</f>
        <v/>
      </c>
    </row>
    <row r="2947" ht="13.35" customHeight="1" s="162">
      <c r="B2947" s="307" t="n"/>
      <c r="C2947" s="307" t="n"/>
      <c r="E2947" s="307" t="n"/>
      <c r="F2947" s="32" t="n"/>
      <c r="G2947" s="33">
        <f>IF(F2947="", "", H2947/F2947)</f>
        <v/>
      </c>
      <c r="H2947" s="33" t="n"/>
      <c r="I2947" s="33" t="n"/>
      <c r="J2947" s="33">
        <f>IF(I2947="", "", I2947*$F2947)</f>
        <v/>
      </c>
      <c r="K2947" s="33" t="n"/>
      <c r="L2947" s="33">
        <f>IF(K2947="", "", K2947*$F2947)</f>
        <v/>
      </c>
      <c r="M2947" s="30">
        <f>IF(OR(H2947="",H2947=0),"",IF(K2947="",IF(J2947="","",J2947/H2947),L2947/H2947))</f>
        <v/>
      </c>
    </row>
    <row r="2948" ht="13.35" customHeight="1" s="162">
      <c r="B2948" s="307" t="n"/>
      <c r="C2948" s="307" t="n"/>
      <c r="E2948" s="307" t="n"/>
      <c r="F2948" s="32" t="n"/>
      <c r="G2948" s="33">
        <f>IF(F2948="", "", H2948/F2948)</f>
        <v/>
      </c>
      <c r="H2948" s="33" t="n"/>
      <c r="I2948" s="33" t="n"/>
      <c r="J2948" s="33">
        <f>IF(I2948="", "", I2948*$F2948)</f>
        <v/>
      </c>
      <c r="K2948" s="33" t="n"/>
      <c r="L2948" s="33">
        <f>IF(K2948="", "", K2948*$F2948)</f>
        <v/>
      </c>
      <c r="M2948" s="30">
        <f>IF(OR(H2948="",H2948=0),"",IF(K2948="",IF(J2948="","",J2948/H2948),L2948/H2948))</f>
        <v/>
      </c>
    </row>
    <row r="2949" ht="13.35" customHeight="1" s="162">
      <c r="B2949" s="307" t="n"/>
      <c r="C2949" s="307" t="n"/>
      <c r="E2949" s="307" t="n"/>
      <c r="F2949" s="32" t="n"/>
      <c r="G2949" s="33">
        <f>IF(F2949="", "", H2949/F2949)</f>
        <v/>
      </c>
      <c r="H2949" s="33" t="n"/>
      <c r="I2949" s="33" t="n"/>
      <c r="J2949" s="33">
        <f>IF(I2949="", "", I2949*$F2949)</f>
        <v/>
      </c>
      <c r="K2949" s="33" t="n"/>
      <c r="L2949" s="33">
        <f>IF(K2949="", "", K2949*$F2949)</f>
        <v/>
      </c>
      <c r="M2949" s="30">
        <f>IF(OR(H2949="",H2949=0),"",IF(K2949="",IF(J2949="","",J2949/H2949),L2949/H2949))</f>
        <v/>
      </c>
    </row>
    <row r="2950" ht="13.35" customHeight="1" s="162">
      <c r="B2950" s="307" t="n"/>
      <c r="C2950" s="307" t="n"/>
      <c r="E2950" s="307" t="n"/>
      <c r="F2950" s="32" t="n"/>
      <c r="G2950" s="33">
        <f>IF(F2950="", "", H2950/F2950)</f>
        <v/>
      </c>
      <c r="H2950" s="33" t="n"/>
      <c r="I2950" s="33" t="n"/>
      <c r="J2950" s="33">
        <f>IF(I2950="", "", I2950*$F2950)</f>
        <v/>
      </c>
      <c r="K2950" s="33" t="n"/>
      <c r="L2950" s="33">
        <f>IF(K2950="", "", K2950*$F2950)</f>
        <v/>
      </c>
      <c r="M2950" s="30">
        <f>IF(OR(H2950="",H2950=0),"",IF(K2950="",IF(J2950="","",J2950/H2950),L2950/H2950))</f>
        <v/>
      </c>
    </row>
    <row r="2951" ht="13.35" customHeight="1" s="162">
      <c r="B2951" s="307" t="n"/>
      <c r="C2951" s="307" t="n"/>
      <c r="E2951" s="307" t="n"/>
      <c r="F2951" s="32" t="n"/>
      <c r="G2951" s="33">
        <f>IF(F2951="", "", H2951/F2951)</f>
        <v/>
      </c>
      <c r="H2951" s="33" t="n"/>
      <c r="I2951" s="33" t="n"/>
      <c r="J2951" s="33">
        <f>IF(I2951="", "", I2951*$F2951)</f>
        <v/>
      </c>
      <c r="K2951" s="33" t="n"/>
      <c r="L2951" s="33">
        <f>IF(K2951="", "", K2951*$F2951)</f>
        <v/>
      </c>
      <c r="M2951" s="30">
        <f>IF(OR(H2951="",H2951=0),"",IF(K2951="",IF(J2951="","",J2951/H2951),L2951/H2951))</f>
        <v/>
      </c>
    </row>
    <row r="2952" ht="13.35" customHeight="1" s="162">
      <c r="B2952" s="307" t="n"/>
      <c r="C2952" s="307" t="n"/>
      <c r="E2952" s="307" t="n"/>
      <c r="F2952" s="32" t="n"/>
      <c r="G2952" s="33">
        <f>IF(F2952="", "", H2952/F2952)</f>
        <v/>
      </c>
      <c r="H2952" s="33" t="n"/>
      <c r="I2952" s="33" t="n"/>
      <c r="J2952" s="33">
        <f>IF(I2952="", "", I2952*$F2952)</f>
        <v/>
      </c>
      <c r="K2952" s="33" t="n"/>
      <c r="L2952" s="33">
        <f>IF(K2952="", "", K2952*$F2952)</f>
        <v/>
      </c>
      <c r="M2952" s="30">
        <f>IF(OR(H2952="",H2952=0),"",IF(K2952="",IF(J2952="","",J2952/H2952),L2952/H2952))</f>
        <v/>
      </c>
    </row>
    <row r="2953" ht="13.35" customHeight="1" s="162">
      <c r="B2953" s="307" t="n"/>
      <c r="C2953" s="307" t="n"/>
      <c r="E2953" s="307" t="n"/>
      <c r="F2953" s="32" t="n"/>
      <c r="G2953" s="33">
        <f>IF(F2953="", "", H2953/F2953)</f>
        <v/>
      </c>
      <c r="H2953" s="33" t="n"/>
      <c r="I2953" s="33" t="n"/>
      <c r="J2953" s="33">
        <f>IF(I2953="", "", I2953*$F2953)</f>
        <v/>
      </c>
      <c r="K2953" s="33" t="n"/>
      <c r="L2953" s="33">
        <f>IF(K2953="", "", K2953*$F2953)</f>
        <v/>
      </c>
      <c r="M2953" s="30">
        <f>IF(OR(H2953="",H2953=0),"",IF(K2953="",IF(J2953="","",J2953/H2953),L2953/H2953))</f>
        <v/>
      </c>
    </row>
    <row r="2954" ht="13.35" customHeight="1" s="162">
      <c r="B2954" s="307" t="n"/>
      <c r="C2954" s="307" t="n"/>
      <c r="E2954" s="307" t="n"/>
      <c r="F2954" s="32" t="n"/>
      <c r="G2954" s="33">
        <f>IF(F2954="", "", H2954/F2954)</f>
        <v/>
      </c>
      <c r="H2954" s="33" t="n"/>
      <c r="I2954" s="33" t="n"/>
      <c r="J2954" s="33">
        <f>IF(I2954="", "", I2954*$F2954)</f>
        <v/>
      </c>
      <c r="K2954" s="33" t="n"/>
      <c r="L2954" s="33">
        <f>IF(K2954="", "", K2954*$F2954)</f>
        <v/>
      </c>
      <c r="M2954" s="30">
        <f>IF(OR(H2954="",H2954=0),"",IF(K2954="",IF(J2954="","",J2954/H2954),L2954/H2954))</f>
        <v/>
      </c>
    </row>
    <row r="2955" ht="13.35" customHeight="1" s="162">
      <c r="B2955" s="42" t="n"/>
      <c r="C2955" s="231" t="inlineStr">
        <is>
          <t>Total</t>
        </is>
      </c>
      <c r="D2955" s="159" t="n"/>
      <c r="E2955" s="42" t="n"/>
      <c r="F2955" s="42" t="n"/>
      <c r="G2955" s="43" t="n"/>
      <c r="H2955" s="43">
        <f>IF(SUM(H2941:H2954)+SUM(H2972:H3005)=0,"",SUM(H2941:H2954)+SUM(H2972:H3005))</f>
        <v/>
      </c>
      <c r="I2955" s="43" t="n"/>
      <c r="J2955" s="43">
        <f>IF(SUM(J2941:J2954)+SUM(J2972:J3005)=0,"",SUM(J2941:J2954)+SUM(J2972:J3005))</f>
        <v/>
      </c>
      <c r="K2955" s="43" t="n"/>
      <c r="L2955" s="43">
        <f>IF(SUM(L2941:L2954)+SUM(L2972:L3005)=0,"",SUM(L2941:L2954)+SUM(L2972:L3005))</f>
        <v/>
      </c>
      <c r="M2955" s="35">
        <f>IF(OR(H2955="",H2955=0),"",IF(L2955="",IF(J2955="","",J2955/H2955),L2955/H2955))</f>
        <v/>
      </c>
    </row>
    <row r="2956" ht="13.35" customHeight="1" s="162">
      <c r="B2956" s="188" t="inlineStr">
        <is>
          <t>Return Air Register / Inlet Airflow</t>
        </is>
      </c>
      <c r="C2956" s="174" t="n"/>
      <c r="D2956" s="174" t="n"/>
      <c r="E2956" s="174" t="n"/>
      <c r="F2956" s="173" t="n"/>
      <c r="G2956" s="233" t="inlineStr">
        <is>
          <t>Design VEL</t>
        </is>
      </c>
      <c r="H2956" s="194" t="inlineStr">
        <is>
          <t>Design CFM</t>
        </is>
      </c>
      <c r="I2956" s="188" t="inlineStr">
        <is>
          <t>Initial</t>
        </is>
      </c>
      <c r="J2956" s="173" t="n"/>
      <c r="K2956" s="188" t="inlineStr">
        <is>
          <t>Final</t>
        </is>
      </c>
      <c r="L2956" s="173" t="n"/>
      <c r="M2956" s="188" t="inlineStr">
        <is>
          <t>%</t>
        </is>
      </c>
    </row>
    <row r="2957" ht="13.35" customHeight="1" s="162">
      <c r="B2957" s="153" t="inlineStr">
        <is>
          <t>No.</t>
        </is>
      </c>
      <c r="C2957" s="188" t="inlineStr">
        <is>
          <t>Area Served</t>
        </is>
      </c>
      <c r="D2957" s="188" t="inlineStr">
        <is>
          <t>Type</t>
        </is>
      </c>
      <c r="E2957" s="188" t="inlineStr">
        <is>
          <t>Size</t>
        </is>
      </c>
      <c r="F2957" s="188" t="inlineStr">
        <is>
          <t>Ak</t>
        </is>
      </c>
      <c r="G2957" s="440" t="n"/>
      <c r="H2957" s="440" t="n"/>
      <c r="I2957" s="188" t="inlineStr">
        <is>
          <t>VEL</t>
        </is>
      </c>
      <c r="J2957" s="188" t="inlineStr">
        <is>
          <t>CFM</t>
        </is>
      </c>
      <c r="K2957" s="188" t="inlineStr">
        <is>
          <t>VEL</t>
        </is>
      </c>
      <c r="L2957" s="188" t="inlineStr">
        <is>
          <t>CFM</t>
        </is>
      </c>
      <c r="M2957" s="440" t="n"/>
    </row>
    <row r="2958" ht="13.35" customHeight="1" s="162">
      <c r="B2958" s="31" t="n"/>
      <c r="C2958" s="31" t="n"/>
      <c r="E2958" s="31" t="n"/>
      <c r="F2958" s="32" t="n"/>
      <c r="G2958" s="33">
        <f>IF(F2958="", "", H2958/F2958)</f>
        <v/>
      </c>
      <c r="H2958" s="33">
        <f>IF(H2955="","",H2955-N(H2963))</f>
        <v/>
      </c>
      <c r="I2958" s="33" t="n"/>
      <c r="J2958" s="33">
        <f>IF(I2958="", "", I2958*$F2958)</f>
        <v/>
      </c>
      <c r="K2958" s="33" t="n"/>
      <c r="L2958" s="33">
        <f>IF(L2963="","",L2955-N(L2963))</f>
        <v/>
      </c>
      <c r="M2958" s="30">
        <f>IF(OR(H2958="",H2958=0),"",IF(K2958="",IF(J2958="","",J2958/H2958),L2958/H2958))</f>
        <v/>
      </c>
    </row>
    <row r="2959" ht="13.35" customHeight="1" s="162">
      <c r="B2959" s="31" t="n"/>
      <c r="C2959" s="31" t="n"/>
      <c r="E2959" s="31" t="n"/>
      <c r="F2959" s="32" t="n"/>
      <c r="G2959" s="33">
        <f>IF(F2959="", "", H2959/F2959)</f>
        <v/>
      </c>
      <c r="H2959" s="33" t="n"/>
      <c r="I2959" s="33" t="n"/>
      <c r="J2959" s="33">
        <f>IF(I2959="", "", I2959*$F2959)</f>
        <v/>
      </c>
      <c r="K2959" s="33" t="n"/>
      <c r="L2959" s="33">
        <f>IF(K2959="", "", K2959*$F2959)</f>
        <v/>
      </c>
      <c r="M2959" s="30">
        <f>IF(OR(H2959="",H2959=0),"",IF(K2959="",IF(J2959="","",J2959/H2959),L2959/H2959))</f>
        <v/>
      </c>
    </row>
    <row r="2960" ht="13.35" customHeight="1" s="162">
      <c r="B2960" s="42" t="n"/>
      <c r="C2960" s="231" t="inlineStr">
        <is>
          <t>Total</t>
        </is>
      </c>
      <c r="D2960" s="159" t="n"/>
      <c r="E2960" s="42" t="n"/>
      <c r="F2960" s="42" t="n"/>
      <c r="G2960" s="43" t="n"/>
      <c r="H2960" s="43">
        <f>IF(SUM(H2958:H2959)+SUM(H3009:H3012)=0,"",SUM(H2958:H2959)+SUM(H3009:H3012))</f>
        <v/>
      </c>
      <c r="I2960" s="42" t="n"/>
      <c r="J2960" s="43">
        <f>IF(SUM(J2958:J2959)+SUM(J3009:J3012)=0,"",SUM(J2958:J2959)+SUM(J3009:J3012))</f>
        <v/>
      </c>
      <c r="K2960" s="42" t="n"/>
      <c r="L2960" s="43">
        <f>IF(SUM(L2958:L2959)+SUM(L3009:L3012)=0,"",SUM(L2958:L2959)+SUM(L3009:L3012))</f>
        <v/>
      </c>
      <c r="M2960" s="35">
        <f>IF(OR(H2960="",H2960=0),"",IF(L2960="",IF(J2960="","",J2960/H2960),L2960/H2960))</f>
        <v/>
      </c>
    </row>
    <row r="2961" ht="13.35" customHeight="1" s="162">
      <c r="B2961" s="188" t="inlineStr">
        <is>
          <t>Outside Air Inlet / Duct Airflow</t>
        </is>
      </c>
      <c r="C2961" s="174" t="n"/>
      <c r="D2961" s="174" t="n"/>
      <c r="E2961" s="174" t="n"/>
      <c r="F2961" s="173" t="n"/>
      <c r="G2961" s="233" t="inlineStr">
        <is>
          <t>Design VEL</t>
        </is>
      </c>
      <c r="H2961" s="194" t="inlineStr">
        <is>
          <t>Design CFM</t>
        </is>
      </c>
      <c r="I2961" s="188" t="inlineStr">
        <is>
          <t>Initial</t>
        </is>
      </c>
      <c r="J2961" s="173" t="n"/>
      <c r="K2961" s="188" t="inlineStr">
        <is>
          <t>Final</t>
        </is>
      </c>
      <c r="L2961" s="173" t="n"/>
      <c r="M2961" s="188" t="inlineStr">
        <is>
          <t>%</t>
        </is>
      </c>
    </row>
    <row r="2962" ht="13.35" customHeight="1" s="162">
      <c r="B2962" s="153" t="inlineStr">
        <is>
          <t>No.</t>
        </is>
      </c>
      <c r="C2962" s="188" t="inlineStr">
        <is>
          <t>Area Served</t>
        </is>
      </c>
      <c r="D2962" s="188" t="inlineStr">
        <is>
          <t>Type</t>
        </is>
      </c>
      <c r="E2962" s="188" t="inlineStr">
        <is>
          <t>Size</t>
        </is>
      </c>
      <c r="F2962" s="188" t="inlineStr">
        <is>
          <t>Ak</t>
        </is>
      </c>
      <c r="G2962" s="440" t="n"/>
      <c r="H2962" s="440" t="n"/>
      <c r="I2962" s="188" t="inlineStr">
        <is>
          <t>VEL</t>
        </is>
      </c>
      <c r="J2962" s="188" t="inlineStr">
        <is>
          <t>CFM</t>
        </is>
      </c>
      <c r="K2962" s="188" t="inlineStr">
        <is>
          <t>VEL</t>
        </is>
      </c>
      <c r="L2962" s="188" t="inlineStr">
        <is>
          <t>CFM</t>
        </is>
      </c>
      <c r="M2962" s="440" t="n"/>
    </row>
    <row r="2963" ht="13.35" customHeight="1" s="162">
      <c r="B2963" s="31" t="n"/>
      <c r="C2963" s="31" t="n"/>
      <c r="E2963" s="31" t="n"/>
      <c r="F2963" s="32" t="n"/>
      <c r="G2963" s="33">
        <f>IF(F2963="", "", H2963/F2963)</f>
        <v/>
      </c>
      <c r="H2963" s="33" t="n"/>
      <c r="I2963" s="33" t="n"/>
      <c r="J2963" s="33">
        <f>IF(I2963="", "", I2963*$F2963)</f>
        <v/>
      </c>
      <c r="K2963" s="33" t="n"/>
      <c r="L2963" s="33">
        <f>IF(K2963="", "", K2963*$F2963)</f>
        <v/>
      </c>
      <c r="M2963" s="30">
        <f>IF(OR(H2963="",H2963=0),"",IF(K2963="",IF(J2963="","",J2963/H2963),L2963/H2963))</f>
        <v/>
      </c>
    </row>
    <row r="2964" ht="13.35" customHeight="1" s="162">
      <c r="B2964" s="188" t="inlineStr">
        <is>
          <t>Remarks</t>
        </is>
      </c>
      <c r="C2964" s="173" t="n"/>
      <c r="D2964" s="15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Entry}'!B35="","",'{Equipment Data Entry}'!B35)</f>
        <v/>
      </c>
      <c r="E2968" s="418" t="n"/>
      <c r="F2968" s="403" t="n"/>
      <c r="G2968" s="200" t="inlineStr">
        <is>
          <t>Service</t>
        </is>
      </c>
      <c r="H2968" s="403" t="n"/>
      <c r="I2968" s="210">
        <f>IF('{Equipment Data Entry}'!C35="","",'{Equipment Data Entry}'!C35)</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Supply Air Outlets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H2972/F2972)</f>
        <v/>
      </c>
      <c r="H2972" s="33" t="n"/>
      <c r="I2972" s="33" t="n"/>
      <c r="J2972" s="33">
        <f>IF(I2972="", "", I2972*$F2972)</f>
        <v/>
      </c>
      <c r="K2972" s="33" t="n"/>
      <c r="L2972" s="33">
        <f>IF(K2972="", "", K2972*$F2972)</f>
        <v/>
      </c>
      <c r="M2972" s="30">
        <f>IF(OR(H2972="",H2972=0),"",IF(K2972="",IF(J2972="","",J2972/H2972),L2972/H2972))</f>
        <v/>
      </c>
    </row>
    <row r="2973" ht="13.35" customHeight="1" s="162">
      <c r="B2973" s="307" t="n"/>
      <c r="C2973" s="307" t="n"/>
      <c r="E2973" s="307" t="n"/>
      <c r="F2973" s="32" t="n"/>
      <c r="G2973" s="33">
        <f>IF(F2973="", "", H2973/F2973)</f>
        <v/>
      </c>
      <c r="H2973" s="33" t="n"/>
      <c r="I2973" s="33" t="n"/>
      <c r="J2973" s="33">
        <f>IF(I2973="", "", I2973*$F2973)</f>
        <v/>
      </c>
      <c r="K2973" s="33" t="n"/>
      <c r="L2973" s="33">
        <f>IF(K2973="", "", K2973*$F2973)</f>
        <v/>
      </c>
      <c r="M2973" s="30">
        <f>IF(OR(H2973="",H2973=0),"",IF(K2973="",IF(J2973="","",J2973/H2973),L2973/H2973))</f>
        <v/>
      </c>
    </row>
    <row r="2974" ht="13.35" customHeight="1" s="162">
      <c r="B2974" s="307" t="n"/>
      <c r="C2974" s="307" t="n"/>
      <c r="E2974" s="307" t="n"/>
      <c r="F2974" s="32" t="n"/>
      <c r="G2974" s="33">
        <f>IF(F2974="", "", H2974/F2974)</f>
        <v/>
      </c>
      <c r="H2974" s="33" t="n"/>
      <c r="I2974" s="33" t="n"/>
      <c r="J2974" s="33">
        <f>IF(I2974="", "", I2974*$F2974)</f>
        <v/>
      </c>
      <c r="K2974" s="33" t="n"/>
      <c r="L2974" s="33">
        <f>IF(K2974="", "", K2974*$F2974)</f>
        <v/>
      </c>
      <c r="M2974" s="30">
        <f>IF(OR(H2974="",H2974=0),"",IF(K2974="",IF(J2974="","",J2974/H2974),L2974/H2974))</f>
        <v/>
      </c>
    </row>
    <row r="2975" ht="13.35" customHeight="1" s="162">
      <c r="B2975" s="307" t="n"/>
      <c r="C2975" s="307" t="n"/>
      <c r="E2975" s="307" t="n"/>
      <c r="F2975" s="32" t="n"/>
      <c r="G2975" s="33">
        <f>IF(F2975="", "", H2975/F2975)</f>
        <v/>
      </c>
      <c r="H2975" s="33" t="n"/>
      <c r="I2975" s="33" t="n"/>
      <c r="J2975" s="33">
        <f>IF(I2975="", "", I2975*$F2975)</f>
        <v/>
      </c>
      <c r="K2975" s="33" t="n"/>
      <c r="L2975" s="33">
        <f>IF(K2975="", "", K2975*$F2975)</f>
        <v/>
      </c>
      <c r="M2975" s="30">
        <f>IF(OR(H2975="",H2975=0),"",IF(K2975="",IF(J2975="","",J2975/H2975),L2975/H2975))</f>
        <v/>
      </c>
    </row>
    <row r="2976" ht="13.35" customHeight="1" s="162">
      <c r="B2976" s="307" t="n"/>
      <c r="C2976" s="307" t="n"/>
      <c r="E2976" s="307" t="n"/>
      <c r="F2976" s="32" t="n"/>
      <c r="G2976" s="33">
        <f>IF(F2976="", "", H2976/F2976)</f>
        <v/>
      </c>
      <c r="H2976" s="33" t="n"/>
      <c r="I2976" s="33" t="n"/>
      <c r="J2976" s="33">
        <f>IF(I2976="", "", I2976*$F2976)</f>
        <v/>
      </c>
      <c r="K2976" s="33" t="n"/>
      <c r="L2976" s="33">
        <f>IF(K2976="", "", K2976*$F2976)</f>
        <v/>
      </c>
      <c r="M2976" s="30">
        <f>IF(OR(H2976="",H2976=0),"",IF(K2976="",IF(J2976="","",J2976/H2976),L2976/H2976))</f>
        <v/>
      </c>
    </row>
    <row r="2977" ht="13.35" customHeight="1" s="162">
      <c r="B2977" s="307" t="n"/>
      <c r="C2977" s="307" t="n"/>
      <c r="E2977" s="307" t="n"/>
      <c r="F2977" s="32" t="n"/>
      <c r="G2977" s="33">
        <f>IF(F2977="", "", H2977/F2977)</f>
        <v/>
      </c>
      <c r="H2977" s="33" t="n"/>
      <c r="I2977" s="33" t="n"/>
      <c r="J2977" s="33">
        <f>IF(I2977="", "", I2977*$F2977)</f>
        <v/>
      </c>
      <c r="K2977" s="33" t="n"/>
      <c r="L2977" s="33">
        <f>IF(K2977="", "", K2977*$F2977)</f>
        <v/>
      </c>
      <c r="M2977" s="30">
        <f>IF(OR(H2977="",H2977=0),"",IF(K2977="",IF(J2977="","",J2977/H2977),L2977/H2977))</f>
        <v/>
      </c>
    </row>
    <row r="2978" ht="13.35" customHeight="1" s="162">
      <c r="B2978" s="307" t="n"/>
      <c r="C2978" s="307" t="n"/>
      <c r="E2978" s="307" t="n"/>
      <c r="F2978" s="32" t="n"/>
      <c r="G2978" s="33">
        <f>IF(F2978="", "", H2978/F2978)</f>
        <v/>
      </c>
      <c r="H2978" s="33" t="n"/>
      <c r="I2978" s="33" t="n"/>
      <c r="J2978" s="33">
        <f>IF(I2978="", "", I2978*$F2978)</f>
        <v/>
      </c>
      <c r="K2978" s="33" t="n"/>
      <c r="L2978" s="33">
        <f>IF(K2978="", "", K2978*$F2978)</f>
        <v/>
      </c>
      <c r="M2978" s="30">
        <f>IF(OR(H2978="",H2978=0),"",IF(K2978="",IF(J2978="","",J2978/H2978),L2978/H2978))</f>
        <v/>
      </c>
    </row>
    <row r="2979" ht="13.35" customHeight="1" s="162">
      <c r="B2979" s="307" t="n"/>
      <c r="C2979" s="307" t="n"/>
      <c r="E2979" s="307" t="n"/>
      <c r="F2979" s="32" t="n"/>
      <c r="G2979" s="33">
        <f>IF(F2979="", "", H2979/F2979)</f>
        <v/>
      </c>
      <c r="H2979" s="33" t="n"/>
      <c r="I2979" s="33" t="n"/>
      <c r="J2979" s="33">
        <f>IF(I2979="", "", I2979*$F2979)</f>
        <v/>
      </c>
      <c r="K2979" s="33" t="n"/>
      <c r="L2979" s="33">
        <f>IF(K2979="", "", K2979*$F2979)</f>
        <v/>
      </c>
      <c r="M2979" s="30">
        <f>IF(OR(H2979="",H2979=0),"",IF(K2979="",IF(J2979="","",J2979/H2979),L2979/H2979))</f>
        <v/>
      </c>
    </row>
    <row r="2980" ht="13.35" customHeight="1" s="162">
      <c r="B2980" s="307" t="n"/>
      <c r="C2980" s="307" t="n"/>
      <c r="E2980" s="307" t="n"/>
      <c r="F2980" s="32" t="n"/>
      <c r="G2980" s="33">
        <f>IF(F2980="", "", H2980/F2980)</f>
        <v/>
      </c>
      <c r="H2980" s="33" t="n"/>
      <c r="I2980" s="33" t="n"/>
      <c r="J2980" s="33">
        <f>IF(I2980="", "", I2980*$F2980)</f>
        <v/>
      </c>
      <c r="K2980" s="33" t="n"/>
      <c r="L2980" s="33">
        <f>IF(K2980="", "", K2980*$F2980)</f>
        <v/>
      </c>
      <c r="M2980" s="30">
        <f>IF(OR(H2980="",H2980=0),"",IF(K2980="",IF(J2980="","",J2980/H2980),L2980/H2980))</f>
        <v/>
      </c>
    </row>
    <row r="2981" ht="13.35" customHeight="1" s="162">
      <c r="B2981" s="307" t="n"/>
      <c r="C2981" s="307" t="n"/>
      <c r="E2981" s="307" t="n"/>
      <c r="F2981" s="32" t="n"/>
      <c r="G2981" s="33">
        <f>IF(F2981="", "", H2981/F2981)</f>
        <v/>
      </c>
      <c r="H2981" s="33" t="n"/>
      <c r="I2981" s="33" t="n"/>
      <c r="J2981" s="33">
        <f>IF(I2981="", "", I2981*$F2981)</f>
        <v/>
      </c>
      <c r="K2981" s="33" t="n"/>
      <c r="L2981" s="33">
        <f>IF(K2981="", "", K2981*$F2981)</f>
        <v/>
      </c>
      <c r="M2981" s="30">
        <f>IF(OR(H2981="",H2981=0),"",IF(K2981="",IF(J2981="","",J2981/H2981),L2981/H2981))</f>
        <v/>
      </c>
    </row>
    <row r="2982" ht="13.35" customHeight="1" s="162">
      <c r="B2982" s="307" t="n"/>
      <c r="C2982" s="307" t="n"/>
      <c r="E2982" s="307" t="n"/>
      <c r="F2982" s="32" t="n"/>
      <c r="G2982" s="33">
        <f>IF(F2982="", "", H2982/F2982)</f>
        <v/>
      </c>
      <c r="H2982" s="33" t="n"/>
      <c r="I2982" s="33" t="n"/>
      <c r="J2982" s="33">
        <f>IF(I2982="", "", I2982*$F2982)</f>
        <v/>
      </c>
      <c r="K2982" s="33" t="n"/>
      <c r="L2982" s="33">
        <f>IF(K2982="", "", K2982*$F2982)</f>
        <v/>
      </c>
      <c r="M2982" s="30">
        <f>IF(OR(H2982="",H2982=0),"",IF(K2982="",IF(J2982="","",J2982/H2982),L2982/H2982))</f>
        <v/>
      </c>
    </row>
    <row r="2983" ht="13.35" customHeight="1" s="162">
      <c r="B2983" s="307" t="n"/>
      <c r="C2983" s="307" t="n"/>
      <c r="E2983" s="307" t="n"/>
      <c r="F2983" s="32" t="n"/>
      <c r="G2983" s="33">
        <f>IF(F2983="", "", H2983/F2983)</f>
        <v/>
      </c>
      <c r="H2983" s="33" t="n"/>
      <c r="I2983" s="33" t="n"/>
      <c r="J2983" s="33">
        <f>IF(I2983="", "", I2983*$F2983)</f>
        <v/>
      </c>
      <c r="K2983" s="33" t="n"/>
      <c r="L2983" s="33">
        <f>IF(K2983="", "", K2983*$F2983)</f>
        <v/>
      </c>
      <c r="M2983" s="30">
        <f>IF(OR(H2983="",H2983=0),"",IF(K2983="",IF(J2983="","",J2983/H2983),L2983/H2983))</f>
        <v/>
      </c>
    </row>
    <row r="2984" ht="13.35" customHeight="1" s="162">
      <c r="B2984" s="307" t="n"/>
      <c r="C2984" s="307" t="n"/>
      <c r="E2984" s="307" t="n"/>
      <c r="F2984" s="32" t="n"/>
      <c r="G2984" s="33">
        <f>IF(F2984="", "", H2984/F2984)</f>
        <v/>
      </c>
      <c r="H2984" s="33" t="n"/>
      <c r="I2984" s="33" t="n"/>
      <c r="J2984" s="33">
        <f>IF(I2984="", "", I2984*$F2984)</f>
        <v/>
      </c>
      <c r="K2984" s="33" t="n"/>
      <c r="L2984" s="33">
        <f>IF(K2984="", "", K2984*$F2984)</f>
        <v/>
      </c>
      <c r="M2984" s="30">
        <f>IF(OR(H2984="",H2984=0),"",IF(K2984="",IF(J2984="","",J2984/H2984),L2984/H2984))</f>
        <v/>
      </c>
    </row>
    <row r="2985" ht="13.35" customHeight="1" s="162">
      <c r="B2985" s="307" t="n"/>
      <c r="C2985" s="307" t="n"/>
      <c r="E2985" s="307" t="n"/>
      <c r="F2985" s="32" t="n"/>
      <c r="G2985" s="33">
        <f>IF(F2985="", "", H2985/F2985)</f>
        <v/>
      </c>
      <c r="H2985" s="33" t="n"/>
      <c r="I2985" s="33" t="n"/>
      <c r="J2985" s="33">
        <f>IF(I2985="", "", I2985*$F2985)</f>
        <v/>
      </c>
      <c r="K2985" s="33" t="n"/>
      <c r="L2985" s="33">
        <f>IF(K2985="", "", K2985*$F2985)</f>
        <v/>
      </c>
      <c r="M2985" s="30">
        <f>IF(OR(H2985="",H2985=0),"",IF(K2985="",IF(J2985="","",J2985/H2985),L2985/H2985))</f>
        <v/>
      </c>
    </row>
    <row r="2986" ht="13.35" customHeight="1" s="162">
      <c r="B2986" s="307" t="n"/>
      <c r="C2986" s="307" t="n"/>
      <c r="E2986" s="307" t="n"/>
      <c r="F2986" s="32" t="n"/>
      <c r="G2986" s="33">
        <f>IF(F2986="", "", H2986/F2986)</f>
        <v/>
      </c>
      <c r="H2986" s="33" t="n"/>
      <c r="I2986" s="33" t="n"/>
      <c r="J2986" s="33">
        <f>IF(I2986="", "", I2986*$F2986)</f>
        <v/>
      </c>
      <c r="K2986" s="33" t="n"/>
      <c r="L2986" s="33">
        <f>IF(K2986="", "", K2986*$F2986)</f>
        <v/>
      </c>
      <c r="M2986" s="30">
        <f>IF(OR(H2986="",H2986=0),"",IF(K2986="",IF(J2986="","",J2986/H2986),L2986/H2986))</f>
        <v/>
      </c>
    </row>
    <row r="2987" ht="13.35" customHeight="1" s="162">
      <c r="B2987" s="307" t="n"/>
      <c r="C2987" s="307" t="n"/>
      <c r="E2987" s="307" t="n"/>
      <c r="F2987" s="32" t="n"/>
      <c r="G2987" s="33">
        <f>IF(F2987="", "", H2987/F2987)</f>
        <v/>
      </c>
      <c r="H2987" s="33" t="n"/>
      <c r="I2987" s="33" t="n"/>
      <c r="J2987" s="33">
        <f>IF(I2987="", "", I2987*$F2987)</f>
        <v/>
      </c>
      <c r="K2987" s="33" t="n"/>
      <c r="L2987" s="33">
        <f>IF(K2987="", "", K2987*$F2987)</f>
        <v/>
      </c>
      <c r="M2987" s="30">
        <f>IF(OR(H2987="",H2987=0),"",IF(K2987="",IF(J2987="","",J2987/H2987),L2987/H2987))</f>
        <v/>
      </c>
    </row>
    <row r="2988" ht="13.35" customHeight="1" s="162">
      <c r="B2988" s="307" t="n"/>
      <c r="C2988" s="307" t="n"/>
      <c r="E2988" s="307" t="n"/>
      <c r="F2988" s="32" t="n"/>
      <c r="G2988" s="33">
        <f>IF(F2988="", "", H2988/F2988)</f>
        <v/>
      </c>
      <c r="H2988" s="33" t="n"/>
      <c r="I2988" s="33" t="n"/>
      <c r="J2988" s="33">
        <f>IF(I2988="", "", I2988*$F2988)</f>
        <v/>
      </c>
      <c r="K2988" s="33" t="n"/>
      <c r="L2988" s="33">
        <f>IF(K2988="", "", K2988*$F2988)</f>
        <v/>
      </c>
      <c r="M2988" s="30">
        <f>IF(OR(H2988="",H2988=0),"",IF(K2988="",IF(J2988="","",J2988/H2988),L2988/H2988))</f>
        <v/>
      </c>
    </row>
    <row r="2989" ht="13.35" customHeight="1" s="162">
      <c r="B2989" s="307" t="n"/>
      <c r="C2989" s="307" t="n"/>
      <c r="E2989" s="307" t="n"/>
      <c r="F2989" s="32" t="n"/>
      <c r="G2989" s="33">
        <f>IF(F2989="", "", H2989/F2989)</f>
        <v/>
      </c>
      <c r="H2989" s="33" t="n"/>
      <c r="I2989" s="33" t="n"/>
      <c r="J2989" s="33">
        <f>IF(I2989="", "", I2989*$F2989)</f>
        <v/>
      </c>
      <c r="K2989" s="33" t="n"/>
      <c r="L2989" s="33">
        <f>IF(K2989="", "", K2989*$F2989)</f>
        <v/>
      </c>
      <c r="M2989" s="30">
        <f>IF(OR(H2989="",H2989=0),"",IF(K2989="",IF(J2989="","",J2989/H2989),L2989/H2989))</f>
        <v/>
      </c>
    </row>
    <row r="2990" ht="13.35" customHeight="1" s="162">
      <c r="B2990" s="307" t="n"/>
      <c r="C2990" s="307" t="n"/>
      <c r="E2990" s="307" t="n"/>
      <c r="F2990" s="32" t="n"/>
      <c r="G2990" s="33">
        <f>IF(F2990="", "", H2990/F2990)</f>
        <v/>
      </c>
      <c r="H2990" s="33" t="n"/>
      <c r="I2990" s="33" t="n"/>
      <c r="J2990" s="33">
        <f>IF(I2990="", "", I2990*$F2990)</f>
        <v/>
      </c>
      <c r="K2990" s="33" t="n"/>
      <c r="L2990" s="33">
        <f>IF(K2990="", "", K2990*$F2990)</f>
        <v/>
      </c>
      <c r="M2990" s="30">
        <f>IF(OR(H2990="",H2990=0),"",IF(K2990="",IF(J2990="","",J2990/H2990),L2990/H2990))</f>
        <v/>
      </c>
    </row>
    <row r="2991" ht="13.35" customHeight="1" s="162">
      <c r="B2991" s="307" t="n"/>
      <c r="C2991" s="307" t="n"/>
      <c r="E2991" s="307" t="n"/>
      <c r="F2991" s="32" t="n"/>
      <c r="G2991" s="33">
        <f>IF(F2991="", "", H2991/F2991)</f>
        <v/>
      </c>
      <c r="H2991" s="33" t="n"/>
      <c r="I2991" s="33" t="n"/>
      <c r="J2991" s="33">
        <f>IF(I2991="", "", I2991*$F2991)</f>
        <v/>
      </c>
      <c r="K2991" s="33" t="n"/>
      <c r="L2991" s="33">
        <f>IF(K2991="", "", K2991*$F2991)</f>
        <v/>
      </c>
      <c r="M2991" s="30">
        <f>IF(OR(H2991="",H2991=0),"",IF(K2991="",IF(J2991="","",J2991/H2991),L2991/H2991))</f>
        <v/>
      </c>
    </row>
    <row r="2992" ht="13.35" customHeight="1" s="162">
      <c r="B2992" s="307" t="n"/>
      <c r="C2992" s="307" t="n"/>
      <c r="E2992" s="307" t="n"/>
      <c r="F2992" s="32" t="n"/>
      <c r="G2992" s="33">
        <f>IF(F2992="", "", H2992/F2992)</f>
        <v/>
      </c>
      <c r="H2992" s="33" t="n"/>
      <c r="I2992" s="33" t="n"/>
      <c r="J2992" s="33">
        <f>IF(I2992="", "", I2992*$F2992)</f>
        <v/>
      </c>
      <c r="K2992" s="33" t="n"/>
      <c r="L2992" s="33">
        <f>IF(K2992="", "", K2992*$F2992)</f>
        <v/>
      </c>
      <c r="M2992" s="30">
        <f>IF(OR(H2992="",H2992=0),"",IF(K2992="",IF(J2992="","",J2992/H2992),L2992/H2992))</f>
        <v/>
      </c>
    </row>
    <row r="2993" ht="13.35" customHeight="1" s="162">
      <c r="B2993" s="307" t="n"/>
      <c r="C2993" s="307" t="n"/>
      <c r="E2993" s="307" t="n"/>
      <c r="F2993" s="32" t="n"/>
      <c r="G2993" s="33">
        <f>IF(F2993="", "", H2993/F2993)</f>
        <v/>
      </c>
      <c r="H2993" s="33" t="n"/>
      <c r="I2993" s="33" t="n"/>
      <c r="J2993" s="33">
        <f>IF(I2993="", "", I2993*$F2993)</f>
        <v/>
      </c>
      <c r="K2993" s="33" t="n"/>
      <c r="L2993" s="33">
        <f>IF(K2993="", "", K2993*$F2993)</f>
        <v/>
      </c>
      <c r="M2993" s="30">
        <f>IF(OR(H2993="",H2993=0),"",IF(K2993="",IF(J2993="","",J2993/H2993),L2993/H2993))</f>
        <v/>
      </c>
    </row>
    <row r="2994" ht="13.35" customHeight="1" s="162">
      <c r="B2994" s="307" t="n"/>
      <c r="C2994" s="307" t="n"/>
      <c r="E2994" s="307" t="n"/>
      <c r="F2994" s="32" t="n"/>
      <c r="G2994" s="33">
        <f>IF(F2994="", "", H2994/F2994)</f>
        <v/>
      </c>
      <c r="H2994" s="33" t="n"/>
      <c r="I2994" s="33" t="n"/>
      <c r="J2994" s="33">
        <f>IF(I2994="", "", I2994*$F2994)</f>
        <v/>
      </c>
      <c r="K2994" s="33" t="n"/>
      <c r="L2994" s="33">
        <f>IF(K2994="", "", K2994*$F2994)</f>
        <v/>
      </c>
      <c r="M2994" s="30">
        <f>IF(OR(H2994="",H2994=0),"",IF(K2994="",IF(J2994="","",J2994/H2994),L2994/H2994))</f>
        <v/>
      </c>
    </row>
    <row r="2995" ht="13.35" customHeight="1" s="162">
      <c r="B2995" s="307" t="n"/>
      <c r="C2995" s="307" t="n"/>
      <c r="E2995" s="307" t="n"/>
      <c r="F2995" s="32" t="n"/>
      <c r="G2995" s="33">
        <f>IF(F2995="", "", H2995/F2995)</f>
        <v/>
      </c>
      <c r="H2995" s="33" t="n"/>
      <c r="I2995" s="33" t="n"/>
      <c r="J2995" s="33">
        <f>IF(I2995="", "", I2995*$F2995)</f>
        <v/>
      </c>
      <c r="K2995" s="33" t="n"/>
      <c r="L2995" s="33">
        <f>IF(K2995="", "", K2995*$F2995)</f>
        <v/>
      </c>
      <c r="M2995" s="30">
        <f>IF(OR(H2995="",H2995=0),"",IF(K2995="",IF(J2995="","",J2995/H2995),L2995/H2995))</f>
        <v/>
      </c>
    </row>
    <row r="2996" ht="13.35" customHeight="1" s="162">
      <c r="B2996" s="307" t="n"/>
      <c r="C2996" s="307" t="n"/>
      <c r="E2996" s="307" t="n"/>
      <c r="F2996" s="32" t="n"/>
      <c r="G2996" s="33">
        <f>IF(F2996="", "", H2996/F2996)</f>
        <v/>
      </c>
      <c r="H2996" s="33" t="n"/>
      <c r="I2996" s="33" t="n"/>
      <c r="J2996" s="33">
        <f>IF(I2996="", "", I2996*$F2996)</f>
        <v/>
      </c>
      <c r="K2996" s="33" t="n"/>
      <c r="L2996" s="33">
        <f>IF(K2996="", "", K2996*$F2996)</f>
        <v/>
      </c>
      <c r="M2996" s="30">
        <f>IF(OR(H2996="",H2996=0),"",IF(K2996="",IF(J2996="","",J2996/H2996),L2996/H2996))</f>
        <v/>
      </c>
    </row>
    <row r="2997" ht="13.35" customHeight="1" s="162">
      <c r="B2997" s="307" t="n"/>
      <c r="C2997" s="307" t="n"/>
      <c r="E2997" s="307" t="n"/>
      <c r="F2997" s="32" t="n"/>
      <c r="G2997" s="33">
        <f>IF(F2997="", "", H2997/F2997)</f>
        <v/>
      </c>
      <c r="H2997" s="33" t="n"/>
      <c r="I2997" s="33" t="n"/>
      <c r="J2997" s="33">
        <f>IF(I2997="", "", I2997*$F2997)</f>
        <v/>
      </c>
      <c r="K2997" s="33" t="n"/>
      <c r="L2997" s="33">
        <f>IF(K2997="", "", K2997*$F2997)</f>
        <v/>
      </c>
      <c r="M2997" s="30">
        <f>IF(OR(H2997="",H2997=0),"",IF(K2997="",IF(J2997="","",J2997/H2997),L2997/H2997))</f>
        <v/>
      </c>
    </row>
    <row r="2998" ht="13.35" customHeight="1" s="162">
      <c r="B2998" s="307" t="n"/>
      <c r="C2998" s="307" t="n"/>
      <c r="E2998" s="307" t="n"/>
      <c r="F2998" s="32" t="n"/>
      <c r="G2998" s="33">
        <f>IF(F2998="", "", H2998/F2998)</f>
        <v/>
      </c>
      <c r="H2998" s="33" t="n"/>
      <c r="I2998" s="33" t="n"/>
      <c r="J2998" s="33">
        <f>IF(I2998="", "", I2998*$F2998)</f>
        <v/>
      </c>
      <c r="K2998" s="33" t="n"/>
      <c r="L2998" s="33">
        <f>IF(K2998="", "", K2998*$F2998)</f>
        <v/>
      </c>
      <c r="M2998" s="30">
        <f>IF(OR(H2998="",H2998=0),"",IF(K2998="",IF(J2998="","",J2998/H2998),L2998/H2998))</f>
        <v/>
      </c>
    </row>
    <row r="2999" ht="13.35" customHeight="1" s="162">
      <c r="B2999" s="307" t="n"/>
      <c r="C2999" s="307" t="n"/>
      <c r="E2999" s="307" t="n"/>
      <c r="F2999" s="32" t="n"/>
      <c r="G2999" s="33">
        <f>IF(F2999="", "", H2999/F2999)</f>
        <v/>
      </c>
      <c r="H2999" s="33" t="n"/>
      <c r="I2999" s="33" t="n"/>
      <c r="J2999" s="33">
        <f>IF(I2999="", "", I2999*$F2999)</f>
        <v/>
      </c>
      <c r="K2999" s="33" t="n"/>
      <c r="L2999" s="33">
        <f>IF(K2999="", "", K2999*$F2999)</f>
        <v/>
      </c>
      <c r="M2999" s="30">
        <f>IF(OR(H2999="",H2999=0),"",IF(K2999="",IF(J2999="","",J2999/H2999),L2999/H2999))</f>
        <v/>
      </c>
    </row>
    <row r="3000" ht="13.35" customHeight="1" s="162">
      <c r="B3000" s="307" t="n"/>
      <c r="C3000" s="307" t="n"/>
      <c r="E3000" s="307" t="n"/>
      <c r="F3000" s="32" t="n"/>
      <c r="G3000" s="33">
        <f>IF(F3000="", "", H3000/F3000)</f>
        <v/>
      </c>
      <c r="H3000" s="33" t="n"/>
      <c r="I3000" s="33" t="n"/>
      <c r="J3000" s="33">
        <f>IF(I3000="", "", I3000*$F3000)</f>
        <v/>
      </c>
      <c r="K3000" s="33" t="n"/>
      <c r="L3000" s="33">
        <f>IF(K3000="", "", K3000*$F3000)</f>
        <v/>
      </c>
      <c r="M3000" s="30">
        <f>IF(OR(H3000="",H3000=0),"",IF(K3000="",IF(J3000="","",J3000/H3000),L3000/H3000))</f>
        <v/>
      </c>
    </row>
    <row r="3001" ht="13.35" customHeight="1" s="162">
      <c r="B3001" s="307" t="n"/>
      <c r="C3001" s="307" t="n"/>
      <c r="E3001" s="307" t="n"/>
      <c r="F3001" s="32" t="n"/>
      <c r="G3001" s="33">
        <f>IF(F3001="", "", H3001/F3001)</f>
        <v/>
      </c>
      <c r="H3001" s="33" t="n"/>
      <c r="I3001" s="33" t="n"/>
      <c r="J3001" s="33">
        <f>IF(I3001="", "", I3001*$F3001)</f>
        <v/>
      </c>
      <c r="K3001" s="33" t="n"/>
      <c r="L3001" s="33">
        <f>IF(K3001="", "", K3001*$F3001)</f>
        <v/>
      </c>
      <c r="M3001" s="30">
        <f>IF(OR(H3001="",H3001=0),"",IF(K3001="",IF(J3001="","",J3001/H3001),L3001/H3001))</f>
        <v/>
      </c>
    </row>
    <row r="3002" ht="13.35" customHeight="1" s="162">
      <c r="B3002" s="307" t="n"/>
      <c r="C3002" s="307" t="n"/>
      <c r="E3002" s="307" t="n"/>
      <c r="F3002" s="32" t="n"/>
      <c r="G3002" s="33">
        <f>IF(F3002="", "", H3002/F3002)</f>
        <v/>
      </c>
      <c r="H3002" s="33" t="n"/>
      <c r="I3002" s="33" t="n"/>
      <c r="J3002" s="33">
        <f>IF(I3002="", "", I3002*$F3002)</f>
        <v/>
      </c>
      <c r="K3002" s="33" t="n"/>
      <c r="L3002" s="33">
        <f>IF(K3002="", "", K3002*$F3002)</f>
        <v/>
      </c>
      <c r="M3002" s="30">
        <f>IF(OR(H3002="",H3002=0),"",IF(K3002="",IF(J3002="","",J3002/H3002),L3002/H3002))</f>
        <v/>
      </c>
    </row>
    <row r="3003" ht="13.35" customHeight="1" s="162">
      <c r="B3003" s="307" t="n"/>
      <c r="C3003" s="307" t="n"/>
      <c r="E3003" s="307" t="n"/>
      <c r="F3003" s="32" t="n"/>
      <c r="G3003" s="33">
        <f>IF(F3003="", "", H3003/F3003)</f>
        <v/>
      </c>
      <c r="H3003" s="33" t="n"/>
      <c r="I3003" s="33" t="n"/>
      <c r="J3003" s="33">
        <f>IF(I3003="", "", I3003*$F3003)</f>
        <v/>
      </c>
      <c r="K3003" s="33" t="n"/>
      <c r="L3003" s="33">
        <f>IF(K3003="", "", K3003*$F3003)</f>
        <v/>
      </c>
      <c r="M3003" s="30">
        <f>IF(OR(H3003="",H3003=0),"",IF(K3003="",IF(J3003="","",J3003/H3003),L3003/H3003))</f>
        <v/>
      </c>
    </row>
    <row r="3004" ht="13.35" customHeight="1" s="162">
      <c r="B3004" s="307" t="n"/>
      <c r="C3004" s="307" t="n"/>
      <c r="E3004" s="307" t="n"/>
      <c r="F3004" s="32" t="n"/>
      <c r="G3004" s="33">
        <f>IF(F3004="", "", H3004/F3004)</f>
        <v/>
      </c>
      <c r="H3004" s="33" t="n"/>
      <c r="I3004" s="33" t="n"/>
      <c r="J3004" s="33">
        <f>IF(I3004="", "", I3004*$F3004)</f>
        <v/>
      </c>
      <c r="K3004" s="33" t="n"/>
      <c r="L3004" s="33">
        <f>IF(K3004="", "", K3004*$F3004)</f>
        <v/>
      </c>
      <c r="M3004" s="30">
        <f>IF(OR(H3004="",H3004=0),"",IF(K3004="",IF(J3004="","",J3004/H3004),L3004/H3004))</f>
        <v/>
      </c>
    </row>
    <row r="3005" ht="13.35" customHeight="1" s="162">
      <c r="B3005" s="307" t="n"/>
      <c r="C3005" s="307" t="n"/>
      <c r="E3005" s="307" t="n"/>
      <c r="F3005" s="32" t="n"/>
      <c r="G3005" s="33">
        <f>IF(F3005="", "", H3005/F3005)</f>
        <v/>
      </c>
      <c r="H3005" s="33" t="n"/>
      <c r="I3005" s="33" t="n"/>
      <c r="J3005" s="33">
        <f>IF(I3005="", "", I3005*$F3005)</f>
        <v/>
      </c>
      <c r="K3005" s="33" t="n"/>
      <c r="L3005" s="33">
        <f>IF(K3005="", "", K3005*$F3005)</f>
        <v/>
      </c>
      <c r="M3005" s="30">
        <f>IF(OR(H3005="",H3005=0),"",IF(K3005="",IF(J3005="","",J3005/H3005),L3005/H3005))</f>
        <v/>
      </c>
    </row>
    <row r="3006" ht="13.35" customHeight="1" s="162">
      <c r="B3006" s="42" t="n"/>
      <c r="C3006" s="231" t="inlineStr">
        <is>
          <t>Subtotal (this page)</t>
        </is>
      </c>
      <c r="D3006" s="159" t="n"/>
      <c r="E3006" s="42" t="n"/>
      <c r="F3006" s="42" t="n"/>
      <c r="G3006" s="43" t="n"/>
      <c r="H3006" s="43">
        <f>IF(SUM(H2972:H3005)=0,"",SUM(H2972:H3005))</f>
        <v/>
      </c>
      <c r="I3006" s="43" t="n"/>
      <c r="J3006" s="43">
        <f>IF(SUM(J2972:J3005)=0,"",SUM(J2972:J3005))</f>
        <v/>
      </c>
      <c r="K3006" s="43" t="n"/>
      <c r="L3006" s="43">
        <f>IF(SUM(L2972:L3005)=0,"",SUM(L2972:L3005))</f>
        <v/>
      </c>
      <c r="M3006" s="35">
        <f>IF(OR(H3006="",H3006=0),"",IF(L3006="",IF(J3006="","",J3006/H3006),L3006/H3006))</f>
        <v/>
      </c>
    </row>
    <row r="3007" ht="13.35" customHeight="1" s="162">
      <c r="B3007" s="188" t="inlineStr">
        <is>
          <t>Return Air Inlets (cont.)</t>
        </is>
      </c>
      <c r="C3007" s="174" t="n"/>
      <c r="D3007" s="174" t="n"/>
      <c r="E3007" s="174" t="n"/>
      <c r="F3007" s="173" t="n"/>
      <c r="G3007" s="233" t="inlineStr">
        <is>
          <t>Design VEL</t>
        </is>
      </c>
      <c r="H3007" s="194" t="inlineStr">
        <is>
          <t>Design CFM</t>
        </is>
      </c>
      <c r="I3007" s="188" t="inlineStr">
        <is>
          <t>Initial</t>
        </is>
      </c>
      <c r="J3007" s="173" t="n"/>
      <c r="K3007" s="188" t="inlineStr">
        <is>
          <t>Final</t>
        </is>
      </c>
      <c r="L3007" s="173" t="n"/>
      <c r="M3007" s="188" t="inlineStr">
        <is>
          <t>%</t>
        </is>
      </c>
    </row>
    <row r="3008" ht="13.35" customHeight="1" s="162">
      <c r="B3008" s="153" t="inlineStr">
        <is>
          <t>No.</t>
        </is>
      </c>
      <c r="C3008" s="188" t="inlineStr">
        <is>
          <t>Area Served</t>
        </is>
      </c>
      <c r="D3008" s="188" t="inlineStr">
        <is>
          <t>Type</t>
        </is>
      </c>
      <c r="E3008" s="188" t="inlineStr">
        <is>
          <t>Size</t>
        </is>
      </c>
      <c r="F3008" s="188" t="inlineStr">
        <is>
          <t>Ak</t>
        </is>
      </c>
      <c r="G3008" s="440" t="n"/>
      <c r="H3008" s="440" t="n"/>
      <c r="I3008" s="188" t="inlineStr">
        <is>
          <t>VEL</t>
        </is>
      </c>
      <c r="J3008" s="188" t="inlineStr">
        <is>
          <t>CFM</t>
        </is>
      </c>
      <c r="K3008" s="188" t="inlineStr">
        <is>
          <t>VEL</t>
        </is>
      </c>
      <c r="L3008" s="188" t="inlineStr">
        <is>
          <t>CFM</t>
        </is>
      </c>
      <c r="M3008" s="440" t="n"/>
    </row>
    <row r="3009" ht="13.35" customHeight="1" s="162">
      <c r="B3009" s="31" t="n"/>
      <c r="C3009" s="31" t="n"/>
      <c r="E3009" s="31" t="n"/>
      <c r="F3009" s="32" t="n"/>
      <c r="G3009" s="33">
        <f>IF(F3009="", "", H3009/F3009)</f>
        <v/>
      </c>
      <c r="H3009" s="33" t="n"/>
      <c r="I3009" s="33" t="n"/>
      <c r="J3009" s="33">
        <f>IF(I3009="", "", I3009*$F3009)</f>
        <v/>
      </c>
      <c r="K3009" s="33" t="n"/>
      <c r="L3009" s="33">
        <f>IF(K3009="", "", K3009*$F3009)</f>
        <v/>
      </c>
      <c r="M3009" s="30">
        <f>IF(OR(H3009="",H3009=0),"",IF(K3009="",IF(J3009="","",J3009/H3009),L3009/H3009))</f>
        <v/>
      </c>
    </row>
    <row r="3010" ht="13.35" customHeight="1" s="162">
      <c r="B3010" s="31" t="n"/>
      <c r="C3010" s="31" t="n"/>
      <c r="E3010" s="31" t="n"/>
      <c r="F3010" s="32" t="n"/>
      <c r="G3010" s="33">
        <f>IF(F3010="", "", H3010/F3010)</f>
        <v/>
      </c>
      <c r="H3010" s="33" t="n"/>
      <c r="I3010" s="33" t="n"/>
      <c r="J3010" s="33">
        <f>IF(I3010="", "", I3010*$F3010)</f>
        <v/>
      </c>
      <c r="K3010" s="33" t="n"/>
      <c r="L3010" s="33">
        <f>IF(K3010="", "", K3010*$F3010)</f>
        <v/>
      </c>
      <c r="M3010" s="30">
        <f>IF(OR(H3010="",H3010=0),"",IF(K3010="",IF(J3010="","",J3010/H3010),L3010/H3010))</f>
        <v/>
      </c>
    </row>
    <row r="3011" ht="13.35" customHeight="1" s="162">
      <c r="B3011" s="31" t="n"/>
      <c r="C3011" s="31" t="n"/>
      <c r="E3011" s="31" t="n"/>
      <c r="F3011" s="32" t="n"/>
      <c r="G3011" s="33">
        <f>IF(F3011="", "", H3011/F3011)</f>
        <v/>
      </c>
      <c r="H3011" s="33" t="n"/>
      <c r="I3011" s="33" t="n"/>
      <c r="J3011" s="33">
        <f>IF(I3011="", "", I3011*$F3011)</f>
        <v/>
      </c>
      <c r="K3011" s="33" t="n"/>
      <c r="L3011" s="33">
        <f>IF(K3011="", "", K3011*$F3011)</f>
        <v/>
      </c>
      <c r="M3011" s="30">
        <f>IF(OR(H3011="",H3011=0),"",IF(K3011="",IF(J3011="","",J3011/H3011),L3011/H3011))</f>
        <v/>
      </c>
    </row>
    <row r="3012" ht="13.35" customHeight="1" s="162">
      <c r="B3012" s="31" t="n"/>
      <c r="C3012" s="31" t="n"/>
      <c r="E3012" s="31" t="n"/>
      <c r="F3012" s="32" t="n"/>
      <c r="G3012" s="33">
        <f>IF(F3012="", "", H3012/F3012)</f>
        <v/>
      </c>
      <c r="H3012" s="33" t="n"/>
      <c r="I3012" s="33" t="n"/>
      <c r="J3012" s="33">
        <f>IF(I3012="", "", I3012*$F3012)</f>
        <v/>
      </c>
      <c r="K3012" s="33" t="n"/>
      <c r="L3012" s="33">
        <f>IF(K3012="", "", K3012*$F3012)</f>
        <v/>
      </c>
      <c r="M3012" s="30">
        <f>IF(OR(H3012="",H3012=0),"",IF(K3012="",IF(J3012="","",J3012/H3012),L3012/H3012))</f>
        <v/>
      </c>
    </row>
    <row r="3013" ht="13.35" customHeight="1" s="162">
      <c r="B3013" s="42" t="n"/>
      <c r="C3013" s="231" t="inlineStr">
        <is>
          <t>Subtotal (this page)</t>
        </is>
      </c>
      <c r="D3013" s="159" t="n"/>
      <c r="E3013" s="42" t="n"/>
      <c r="F3013" s="42" t="n"/>
      <c r="G3013" s="43" t="n"/>
      <c r="H3013" s="43">
        <f>IF(SUM(H3009:H3012)=0,"",SUM(H3009:H3012))</f>
        <v/>
      </c>
      <c r="I3013" s="42" t="n"/>
      <c r="J3013" s="43">
        <f>IF(SUM(J3009:J3012)=0,"",SUM(J3009:J3012))</f>
        <v/>
      </c>
      <c r="K3013" s="42" t="n"/>
      <c r="L3013" s="43">
        <f>IF(SUM(L3009:L3012)=0,"",SUM(L3009:L3012))</f>
        <v/>
      </c>
      <c r="M3013" s="35">
        <f>IF(OR(H3013="",H3013=0),"",IF(L3013="",IF(J3013="","",J3013/H3013),L3013/H3013))</f>
        <v/>
      </c>
    </row>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Entry}'!B36="","",'{Equipment Data Entry}'!B36)</f>
        <v/>
      </c>
      <c r="E3020" s="418" t="n"/>
      <c r="F3020" s="403" t="n"/>
      <c r="G3020" s="200" t="inlineStr">
        <is>
          <t>Service</t>
        </is>
      </c>
      <c r="H3020" s="403" t="n"/>
      <c r="I3020" s="210">
        <f>IF('{Equipment Data Entry}'!C36="","",'{Equipment Data Entry}'!C36)</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25" t="inlineStr">
        <is>
          <t>Drive Type:</t>
        </is>
      </c>
      <c r="D3022" s="426" t="n"/>
      <c r="E3022" s="425" t="inlineStr">
        <is>
          <t>Rotation – Design:</t>
        </is>
      </c>
      <c r="G3022" s="426" t="n"/>
      <c r="I3022" s="425" t="inlineStr">
        <is>
          <t>Actual:</t>
        </is>
      </c>
      <c r="J3022" s="426" t="n"/>
      <c r="K3022" s="425" t="inlineStr">
        <is>
          <t>Shv Bore M/F:</t>
        </is>
      </c>
      <c r="M3022" s="426" t="n"/>
    </row>
    <row r="3023" ht="13.35" customHeight="1" s="162">
      <c r="B3023" s="200" t="inlineStr">
        <is>
          <t>Unit Data</t>
        </is>
      </c>
      <c r="C3023" s="400" t="n"/>
      <c r="D3023" s="400" t="n"/>
      <c r="E3023" s="400" t="n"/>
      <c r="F3023" s="400" t="n"/>
      <c r="G3023" s="401" t="n"/>
      <c r="I3023" s="200" t="inlineStr">
        <is>
          <t>Design and Performance Data</t>
        </is>
      </c>
      <c r="J3023" s="400" t="n"/>
      <c r="K3023" s="400" t="n"/>
      <c r="L3023" s="401" t="n"/>
      <c r="M3023" s="283" t="n"/>
    </row>
    <row r="3024" ht="13.35" customHeight="1" s="162">
      <c r="B3024" s="199" t="inlineStr">
        <is>
          <t>Manufacturer</t>
        </is>
      </c>
      <c r="C3024" s="401" t="n"/>
      <c r="D3024" s="204">
        <f>IF('{Equipment Data Entry}'!E36="","",'{Equipment Data Entry}'!E36)</f>
        <v/>
      </c>
      <c r="E3024" s="400" t="n"/>
      <c r="F3024" s="400" t="n"/>
      <c r="G3024" s="401" t="n"/>
      <c r="I3024" s="199" t="inlineStr">
        <is>
          <t>Design Criteria</t>
        </is>
      </c>
      <c r="J3024" s="401" t="n"/>
      <c r="K3024" s="199" t="inlineStr">
        <is>
          <t>Design</t>
        </is>
      </c>
      <c r="L3024" s="199" t="inlineStr">
        <is>
          <t>Actual</t>
        </is>
      </c>
    </row>
    <row r="3025" ht="13.35" customHeight="1" s="162">
      <c r="B3025" s="199" t="inlineStr">
        <is>
          <t>Model Number</t>
        </is>
      </c>
      <c r="C3025" s="401" t="n"/>
      <c r="D3025" s="204">
        <f>IF('{Equipment Data Entry}'!F36="","",'{Equipment Data Entry}'!F36)</f>
        <v/>
      </c>
      <c r="E3025" s="400" t="n"/>
      <c r="F3025" s="400" t="n"/>
      <c r="G3025" s="401" t="n"/>
      <c r="I3025" s="199" t="inlineStr">
        <is>
          <t>Total Airflow</t>
        </is>
      </c>
      <c r="J3025" s="401" t="n"/>
      <c r="K3025" s="24">
        <f>H3059</f>
        <v/>
      </c>
      <c r="L3025" s="24">
        <f>L3059</f>
        <v/>
      </c>
      <c r="M3025" s="22">
        <f>IF(OR(L3025="",K3025="",K3025=0),"",L3025/K3025)</f>
        <v/>
      </c>
    </row>
    <row r="3026" ht="13.35" customHeight="1" s="162">
      <c r="B3026" s="199" t="inlineStr">
        <is>
          <t>Serial Number</t>
        </is>
      </c>
      <c r="C3026" s="401" t="n"/>
      <c r="D3026" s="204" t="n"/>
      <c r="E3026" s="400" t="n"/>
      <c r="F3026" s="400" t="n"/>
      <c r="G3026" s="401" t="n"/>
      <c r="I3026" s="199" t="inlineStr">
        <is>
          <t>Outside Airflow</t>
        </is>
      </c>
      <c r="J3026" s="401" t="n"/>
      <c r="K3026" s="24">
        <f>IF(N(H3067)=0,"",H3067)</f>
        <v/>
      </c>
      <c r="L3026" s="24">
        <f>L3067</f>
        <v/>
      </c>
      <c r="M3026" s="22">
        <f>IF(OR(L3026="",K3026="",K3026=0),"",L3026/K3026)</f>
        <v/>
      </c>
    </row>
    <row r="3027" ht="13.35" customHeight="1" s="162">
      <c r="B3027" s="199" t="inlineStr">
        <is>
          <t>Area Served</t>
        </is>
      </c>
      <c r="C3027" s="401" t="n"/>
      <c r="D3027" s="204">
        <f>I3020</f>
        <v/>
      </c>
      <c r="E3027" s="400" t="n"/>
      <c r="F3027" s="400" t="n"/>
      <c r="G3027" s="401" t="n"/>
      <c r="I3027" s="199" t="inlineStr">
        <is>
          <t>Return Airflow</t>
        </is>
      </c>
      <c r="J3027" s="401" t="n"/>
      <c r="K3027" s="24">
        <f>IF(K3025="","",K3025-N(K3026))</f>
        <v/>
      </c>
      <c r="L3027" s="24">
        <f>IF(L3025="","",L3025-N(L3026))</f>
        <v/>
      </c>
    </row>
    <row r="3028" ht="13.35" customHeight="1" s="162">
      <c r="B3028" s="199" t="inlineStr">
        <is>
          <t>Location</t>
        </is>
      </c>
      <c r="C3028" s="401" t="n"/>
      <c r="D3028" s="204">
        <f>IF('{Equipment Data Entry}'!D36="","",'{Equipment Data Entry}'!D36)</f>
        <v/>
      </c>
      <c r="E3028" s="400" t="n"/>
      <c r="F3028" s="400" t="n"/>
      <c r="G3028" s="401" t="n"/>
      <c r="I3028" s="199" t="inlineStr">
        <is>
          <t>Unit ESP</t>
        </is>
      </c>
      <c r="J3028" s="401" t="n"/>
      <c r="K3028" s="71">
        <f>IF('{Equipment Data Entry}'!H36="","",'{Equipment Data Entry}'!H36)</f>
        <v/>
      </c>
      <c r="L3028" s="29">
        <f>F3041</f>
        <v/>
      </c>
    </row>
    <row r="3029" ht="13.35" customHeight="1" s="162">
      <c r="I3029" s="199" t="inlineStr">
        <is>
          <t>Fan RPMs</t>
        </is>
      </c>
      <c r="J3029" s="401" t="n"/>
      <c r="K3029" s="24">
        <f>IF('{Equipment Data Entry}'!I36="","",'{Equipment Data Entry}'!I36)</f>
        <v/>
      </c>
      <c r="L3029" s="24">
        <f>IF(L3038="","",L3038)</f>
        <v/>
      </c>
    </row>
    <row r="3030" ht="13.35" customHeight="1" s="162">
      <c r="B3030" s="200" t="inlineStr">
        <is>
          <t>Motor Data</t>
        </is>
      </c>
      <c r="C3030" s="400" t="n"/>
      <c r="D3030" s="400" t="n"/>
      <c r="E3030" s="400" t="n"/>
      <c r="F3030" s="400" t="n"/>
      <c r="G3030" s="401" t="n"/>
      <c r="I3030" s="199" t="inlineStr">
        <is>
          <t>Filter Type/Size/Qty</t>
        </is>
      </c>
      <c r="J3030" s="400" t="n"/>
      <c r="K3030" s="401" t="n"/>
      <c r="L3030" s="24" t="n"/>
      <c r="M3030" s="401" t="n"/>
    </row>
    <row r="3031" ht="13.35" customHeight="1" s="162">
      <c r="B3031" s="199" t="inlineStr">
        <is>
          <t>Manufacturer</t>
        </is>
      </c>
      <c r="C3031" s="401" t="n"/>
      <c r="D3031" s="203" t="n"/>
      <c r="E3031" s="400" t="n"/>
      <c r="F3031" s="400" t="n"/>
      <c r="G3031" s="401" t="n"/>
      <c r="I3031" s="200" t="inlineStr">
        <is>
          <t>Drive Data</t>
        </is>
      </c>
      <c r="J3031" s="400" t="n"/>
      <c r="K3031" s="400" t="n"/>
      <c r="L3031" s="401" t="n"/>
    </row>
    <row r="3032" ht="13.35" customHeight="1" s="162">
      <c r="B3032" s="199" t="inlineStr">
        <is>
          <t>Horsepower</t>
        </is>
      </c>
      <c r="C3032" s="401" t="n"/>
      <c r="D3032" s="28">
        <f>IF('{Equipment Data Entry}'!G36="","",'{Equipment Data Entry}'!G36)</f>
        <v/>
      </c>
      <c r="E3032" s="21" t="inlineStr">
        <is>
          <t>RPM</t>
        </is>
      </c>
      <c r="F3032" s="24" t="n"/>
      <c r="G3032" s="199" t="inlineStr">
        <is>
          <t>SF</t>
        </is>
      </c>
      <c r="I3032" s="199" t="inlineStr">
        <is>
          <t>Motor Shv OD/Bore/PD</t>
        </is>
      </c>
      <c r="J3032" s="400" t="n"/>
      <c r="K3032" s="401" t="n"/>
      <c r="L3032">
        <f>IF('{Equipment Data Entry}'!J36="","",'{Equipment Data Entry}'!J36)</f>
        <v/>
      </c>
    </row>
    <row r="3033" ht="13.35" customHeight="1" s="162">
      <c r="B3033" s="198">
        <f>IF('{Equipment Data Entry}'!N36="","",'{Equipment Data Entry}'!N36)</f>
        <v/>
      </c>
      <c r="C3033" s="198">
        <f>IF('{Equipment Data Entry}'!O36="","",'{Equipment Data Entry}'!O36)</f>
        <v/>
      </c>
      <c r="D3033" s="21" t="inlineStr">
        <is>
          <t>FLA</t>
        </is>
      </c>
      <c r="E3033" s="25" t="n"/>
      <c r="F3033" s="21" t="inlineStr">
        <is>
          <t>Frame</t>
        </is>
      </c>
      <c r="G3033" s="208" t="n"/>
      <c r="I3033" s="199" t="inlineStr">
        <is>
          <t>Fan Sheave OD/Bore</t>
        </is>
      </c>
      <c r="J3033" s="400" t="n"/>
      <c r="K3033" s="401" t="n"/>
      <c r="L3033">
        <f>IF('{Equipment Data Entry}'!K36="","",'{Equipment Data Entry}'!K36)</f>
        <v/>
      </c>
    </row>
    <row r="3034" ht="13.35" customHeight="1" s="162">
      <c r="B3034" s="199" t="inlineStr">
        <is>
          <t>Corrected FLA</t>
        </is>
      </c>
      <c r="C3034" s="401" t="n"/>
      <c r="D3034" s="27">
        <f>IF(OR(E3035="",E3033="",B3033=""),"",B3033/AVERAGE(E3035:G3035)*E3033)</f>
        <v/>
      </c>
      <c r="E3034" s="199" t="inlineStr">
        <is>
          <t>Estimated BHP</t>
        </is>
      </c>
      <c r="F3034" s="401" t="n"/>
      <c r="G3034" s="27">
        <f>IF(OR(COUNT(E3035:G3035)=0,COUNT(E3036:G3036)=0),"",IF(C3033="1-phase", ((0.8*0.9*E3035*E3036)/746), AVERAGE(E3035,F3035,G3035)*AVERAGE(E3036,F3036,G3036)*0.8*0.9*1.732/746))</f>
        <v/>
      </c>
      <c r="I3034" s="199" t="inlineStr">
        <is>
          <t>Belt(s)</t>
        </is>
      </c>
      <c r="J3034" s="208">
        <f>IF('{Equipment Data Entry}'!L36="","",'{Equipment Data Entry}'!L36)</f>
        <v/>
      </c>
      <c r="K3034" s="199" t="inlineStr">
        <is>
          <t>C to C</t>
        </is>
      </c>
      <c r="L3034" s="64">
        <f>IF('{Equipment Data Entry}'!M36="","",'{Equipment Data Entry}'!M36)</f>
        <v/>
      </c>
    </row>
    <row r="3035" ht="13.35" customHeight="1" s="162">
      <c r="B3035" s="199" t="inlineStr">
        <is>
          <t>Measured Voltage</t>
        </is>
      </c>
      <c r="C3035" s="400" t="n"/>
      <c r="D3035" s="401" t="n"/>
      <c r="E3035" s="24" t="n"/>
      <c r="F3035" s="24" t="n"/>
      <c r="G3035" s="24" t="n"/>
      <c r="I3035" s="199" t="inlineStr">
        <is>
          <t>Final Settings</t>
        </is>
      </c>
      <c r="J3035" s="400" t="n"/>
      <c r="K3035" s="401" t="n"/>
      <c r="L3035" s="24" t="n"/>
      <c r="M3035" s="401" t="n"/>
    </row>
    <row r="3036" ht="13.35" customHeight="1" s="162">
      <c r="B3036" s="199" t="inlineStr">
        <is>
          <t>Measured Amperage</t>
        </is>
      </c>
      <c r="C3036" s="400" t="n"/>
      <c r="D3036" s="401" t="n"/>
      <c r="E3036" s="25" t="n"/>
      <c r="F3036" s="25" t="n"/>
      <c r="G3036" s="25" t="n"/>
      <c r="I3036" s="205" t="inlineStr">
        <is>
          <t>RPM Data</t>
        </is>
      </c>
      <c r="J3036" s="401" t="n"/>
      <c r="K3036" s="205" t="inlineStr">
        <is>
          <t>Initial</t>
        </is>
      </c>
      <c r="L3036" s="205" t="inlineStr">
        <is>
          <t>Final</t>
        </is>
      </c>
    </row>
    <row r="3037" ht="13.35" customHeight="1" s="162">
      <c r="I3037" s="199" t="inlineStr">
        <is>
          <t>Motor RPM</t>
        </is>
      </c>
      <c r="J3037" s="401" t="n"/>
      <c r="K3037" s="24" t="n"/>
      <c r="L3037" s="24" t="n"/>
    </row>
    <row r="3038" ht="13.35" customHeight="1" s="162">
      <c r="B3038" s="200" t="inlineStr">
        <is>
          <t xml:space="preserve">Static Pressures Profile </t>
        </is>
      </c>
      <c r="C3038" s="400" t="n"/>
      <c r="D3038" s="400" t="n"/>
      <c r="E3038" s="400" t="n"/>
      <c r="F3038" s="400" t="n"/>
      <c r="G3038" s="401" t="n"/>
      <c r="I3038" s="199" t="inlineStr">
        <is>
          <t>Fan RPM</t>
        </is>
      </c>
      <c r="J3038" s="401" t="n"/>
      <c r="K3038" s="24" t="n"/>
      <c r="L3038" s="24" t="n"/>
    </row>
    <row r="3039" ht="13.35" customHeight="1" s="162">
      <c r="B3039" s="432" t="n"/>
      <c r="C3039" s="401" t="n"/>
      <c r="D3039" s="205" t="inlineStr">
        <is>
          <t>Flt/Coil</t>
        </is>
      </c>
      <c r="E3039" s="205" t="inlineStr">
        <is>
          <t>Fan</t>
        </is>
      </c>
      <c r="F3039" s="432" t="n"/>
      <c r="G3039" s="401" t="n"/>
      <c r="I3039" s="199" t="inlineStr">
        <is>
          <t>VSD Frequency</t>
        </is>
      </c>
      <c r="J3039" s="401" t="n"/>
      <c r="K3039" s="66" t="n"/>
      <c r="L3039" s="66" t="n"/>
    </row>
    <row r="3040" ht="13.35" customHeight="1" s="162">
      <c r="B3040" s="198" t="inlineStr">
        <is>
          <t>Entering</t>
        </is>
      </c>
      <c r="C3040" s="401" t="n"/>
      <c r="D3040" s="19" t="n"/>
      <c r="E3040" s="19" t="n"/>
      <c r="F3040" s="19">
        <f>IF(E3040="","",E3041-N(E3040))</f>
        <v/>
      </c>
      <c r="G3040" s="186" t="inlineStr">
        <is>
          <t>TSP</t>
        </is>
      </c>
      <c r="H3040" s="23" t="n"/>
      <c r="I3040" s="199" t="inlineStr">
        <is>
          <t>OA Damper Position</t>
        </is>
      </c>
      <c r="J3040" s="400" t="n"/>
      <c r="K3040" s="401" t="n"/>
      <c r="L3040" s="56" t="n"/>
    </row>
    <row r="3041" ht="13.35" customHeight="1" s="162">
      <c r="B3041" s="198" t="inlineStr">
        <is>
          <t>Exiting</t>
        </is>
      </c>
      <c r="C3041" s="401" t="n"/>
      <c r="D3041" s="55">
        <f>IF(E3040="", "", E3040)</f>
        <v/>
      </c>
      <c r="E3041" s="19" t="n"/>
      <c r="F3041" s="19">
        <f>IF(E3041="","",E3041-N(D3040))</f>
        <v/>
      </c>
      <c r="G3041" s="186" t="inlineStr">
        <is>
          <t>ESP</t>
        </is>
      </c>
      <c r="H3041" s="23" t="n"/>
    </row>
    <row r="3042" ht="13.35" customHeight="1" s="162">
      <c r="B3042" s="437" t="inlineStr">
        <is>
          <t>Instrument:</t>
        </is>
      </c>
      <c r="C3042" s="13" t="n"/>
      <c r="D3042" s="490" t="n"/>
      <c r="E3042" s="491" t="n"/>
      <c r="F3042" s="491" t="n"/>
      <c r="G3042" s="437" t="inlineStr">
        <is>
          <t>Ak basis / notes:</t>
        </is>
      </c>
      <c r="H3042" s="13" t="n"/>
      <c r="I3042" s="492" t="n"/>
      <c r="J3042" s="491" t="n"/>
      <c r="K3042" s="491" t="n"/>
      <c r="L3042" s="491" t="n"/>
      <c r="M3042" s="491" t="n"/>
    </row>
    <row r="3043" ht="13.35" customHeight="1" s="162">
      <c r="B3043" s="188" t="inlineStr">
        <is>
          <t>Supply Air Diffuser / Outlet Airflow</t>
        </is>
      </c>
      <c r="C3043" s="174" t="n"/>
      <c r="D3043" s="174" t="n"/>
      <c r="E3043" s="174" t="n"/>
      <c r="F3043" s="173" t="n"/>
      <c r="G3043" s="233" t="inlineStr">
        <is>
          <t>Design VEL</t>
        </is>
      </c>
      <c r="H3043" s="194" t="inlineStr">
        <is>
          <t>Design CFM</t>
        </is>
      </c>
      <c r="I3043" s="188" t="inlineStr">
        <is>
          <t>Initial</t>
        </is>
      </c>
      <c r="J3043" s="173" t="n"/>
      <c r="K3043" s="188" t="inlineStr">
        <is>
          <t>Final</t>
        </is>
      </c>
      <c r="L3043" s="173" t="n"/>
      <c r="M3043" s="188" t="inlineStr">
        <is>
          <t>%</t>
        </is>
      </c>
    </row>
    <row r="3044" ht="13.35" customHeight="1" s="162">
      <c r="B3044" s="153" t="inlineStr">
        <is>
          <t>No.</t>
        </is>
      </c>
      <c r="C3044" s="188" t="inlineStr">
        <is>
          <t>Area Served</t>
        </is>
      </c>
      <c r="D3044" s="188" t="inlineStr">
        <is>
          <t>Type</t>
        </is>
      </c>
      <c r="E3044" s="188" t="inlineStr">
        <is>
          <t>Size</t>
        </is>
      </c>
      <c r="F3044" s="188" t="inlineStr">
        <is>
          <t>Ak</t>
        </is>
      </c>
      <c r="G3044" s="440" t="n"/>
      <c r="H3044" s="440" t="n"/>
      <c r="I3044" s="188" t="inlineStr">
        <is>
          <t>VEL</t>
        </is>
      </c>
      <c r="J3044" s="188" t="inlineStr">
        <is>
          <t>CFM</t>
        </is>
      </c>
      <c r="K3044" s="188" t="inlineStr">
        <is>
          <t>VEL</t>
        </is>
      </c>
      <c r="L3044" s="188" t="inlineStr">
        <is>
          <t>CFM</t>
        </is>
      </c>
      <c r="M3044" s="440" t="n"/>
    </row>
    <row r="3045" ht="13.35" customHeight="1" s="162">
      <c r="B3045" s="307" t="n"/>
      <c r="C3045" s="307" t="n"/>
      <c r="E3045" s="307" t="n"/>
      <c r="F3045" s="32" t="n"/>
      <c r="G3045" s="33">
        <f>IF(F3045="", "", H3045/F3045)</f>
        <v/>
      </c>
      <c r="H3045" s="33" t="n"/>
      <c r="I3045" s="33" t="n"/>
      <c r="J3045" s="33">
        <f>IF(I3045="", "", I3045*$F3045)</f>
        <v/>
      </c>
      <c r="K3045" s="33" t="n"/>
      <c r="L3045" s="33">
        <f>IF(K3045="", "", K3045*$F3045)</f>
        <v/>
      </c>
      <c r="M3045" s="30">
        <f>IF(OR(H3045="",H3045=0),"",IF(K3045="",IF(J3045="","",J3045/H3045),L3045/H3045))</f>
        <v/>
      </c>
    </row>
    <row r="3046" ht="13.35" customHeight="1" s="162">
      <c r="B3046" s="307" t="n"/>
      <c r="C3046" s="307" t="n"/>
      <c r="E3046" s="307" t="n"/>
      <c r="F3046" s="32" t="n"/>
      <c r="G3046" s="33">
        <f>IF(F3046="", "", H3046/F3046)</f>
        <v/>
      </c>
      <c r="H3046" s="33" t="n"/>
      <c r="I3046" s="33" t="n"/>
      <c r="J3046" s="33">
        <f>IF(I3046="", "", I3046*$F3046)</f>
        <v/>
      </c>
      <c r="K3046" s="33" t="n"/>
      <c r="L3046" s="33">
        <f>IF(K3046="", "", K3046*$F3046)</f>
        <v/>
      </c>
      <c r="M3046" s="30">
        <f>IF(OR(H3046="",H3046=0),"",IF(K3046="",IF(J3046="","",J3046/H3046),L3046/H3046))</f>
        <v/>
      </c>
    </row>
    <row r="3047" ht="13.35" customHeight="1" s="162">
      <c r="B3047" s="307" t="n"/>
      <c r="C3047" s="307" t="n"/>
      <c r="E3047" s="307" t="n"/>
      <c r="F3047" s="32" t="n"/>
      <c r="G3047" s="33">
        <f>IF(F3047="", "", H3047/F3047)</f>
        <v/>
      </c>
      <c r="H3047" s="33" t="n"/>
      <c r="I3047" s="33" t="n"/>
      <c r="J3047" s="33">
        <f>IF(I3047="", "", I3047*$F3047)</f>
        <v/>
      </c>
      <c r="K3047" s="33" t="n"/>
      <c r="L3047" s="33">
        <f>IF(K3047="", "", K3047*$F3047)</f>
        <v/>
      </c>
      <c r="M3047" s="30">
        <f>IF(OR(H3047="",H3047=0),"",IF(K3047="",IF(J3047="","",J3047/H3047),L3047/H3047))</f>
        <v/>
      </c>
    </row>
    <row r="3048" ht="13.35" customHeight="1" s="162">
      <c r="B3048" s="307" t="n"/>
      <c r="C3048" s="307" t="n"/>
      <c r="E3048" s="307" t="n"/>
      <c r="F3048" s="32" t="n"/>
      <c r="G3048" s="33">
        <f>IF(F3048="", "", H3048/F3048)</f>
        <v/>
      </c>
      <c r="H3048" s="33" t="n"/>
      <c r="I3048" s="33" t="n"/>
      <c r="J3048" s="33">
        <f>IF(I3048="", "", I3048*$F3048)</f>
        <v/>
      </c>
      <c r="K3048" s="33" t="n"/>
      <c r="L3048" s="33">
        <f>IF(K3048="", "", K3048*$F3048)</f>
        <v/>
      </c>
      <c r="M3048" s="30">
        <f>IF(OR(H3048="",H3048=0),"",IF(K3048="",IF(J3048="","",J3048/H3048),L3048/H3048))</f>
        <v/>
      </c>
    </row>
    <row r="3049" ht="13.35" customHeight="1" s="162">
      <c r="B3049" s="307" t="n"/>
      <c r="C3049" s="307" t="n"/>
      <c r="E3049" s="307" t="n"/>
      <c r="F3049" s="32" t="n"/>
      <c r="G3049" s="33">
        <f>IF(F3049="", "", H3049/F3049)</f>
        <v/>
      </c>
      <c r="H3049" s="33" t="n"/>
      <c r="I3049" s="33" t="n"/>
      <c r="J3049" s="33">
        <f>IF(I3049="", "", I3049*$F3049)</f>
        <v/>
      </c>
      <c r="K3049" s="33" t="n"/>
      <c r="L3049" s="33">
        <f>IF(K3049="", "", K3049*$F3049)</f>
        <v/>
      </c>
      <c r="M3049" s="30">
        <f>IF(OR(H3049="",H3049=0),"",IF(K3049="",IF(J3049="","",J3049/H3049),L3049/H3049))</f>
        <v/>
      </c>
    </row>
    <row r="3050" ht="13.35" customHeight="1" s="162">
      <c r="B3050" s="307" t="n"/>
      <c r="C3050" s="307" t="n"/>
      <c r="E3050" s="307" t="n"/>
      <c r="F3050" s="32" t="n"/>
      <c r="G3050" s="33">
        <f>IF(F3050="", "", H3050/F3050)</f>
        <v/>
      </c>
      <c r="H3050" s="33" t="n"/>
      <c r="I3050" s="33" t="n"/>
      <c r="J3050" s="33">
        <f>IF(I3050="", "", I3050*$F3050)</f>
        <v/>
      </c>
      <c r="K3050" s="33" t="n"/>
      <c r="L3050" s="33">
        <f>IF(K3050="", "", K3050*$F3050)</f>
        <v/>
      </c>
      <c r="M3050" s="30">
        <f>IF(OR(H3050="",H3050=0),"",IF(K3050="",IF(J3050="","",J3050/H3050),L3050/H3050))</f>
        <v/>
      </c>
    </row>
    <row r="3051" ht="13.35" customHeight="1" s="162">
      <c r="B3051" s="307" t="n"/>
      <c r="C3051" s="307" t="n"/>
      <c r="E3051" s="307" t="n"/>
      <c r="F3051" s="32" t="n"/>
      <c r="G3051" s="33">
        <f>IF(F3051="", "", H3051/F3051)</f>
        <v/>
      </c>
      <c r="H3051" s="33" t="n"/>
      <c r="I3051" s="33" t="n"/>
      <c r="J3051" s="33">
        <f>IF(I3051="", "", I3051*$F3051)</f>
        <v/>
      </c>
      <c r="K3051" s="33" t="n"/>
      <c r="L3051" s="33">
        <f>IF(K3051="", "", K3051*$F3051)</f>
        <v/>
      </c>
      <c r="M3051" s="30">
        <f>IF(OR(H3051="",H3051=0),"",IF(K3051="",IF(J3051="","",J3051/H3051),L3051/H3051))</f>
        <v/>
      </c>
    </row>
    <row r="3052" ht="13.35" customHeight="1" s="162">
      <c r="B3052" s="307" t="n"/>
      <c r="C3052" s="307" t="n"/>
      <c r="E3052" s="307" t="n"/>
      <c r="F3052" s="32" t="n"/>
      <c r="G3052" s="33">
        <f>IF(F3052="", "", H3052/F3052)</f>
        <v/>
      </c>
      <c r="H3052" s="33" t="n"/>
      <c r="I3052" s="33" t="n"/>
      <c r="J3052" s="33">
        <f>IF(I3052="", "", I3052*$F3052)</f>
        <v/>
      </c>
      <c r="K3052" s="33" t="n"/>
      <c r="L3052" s="33">
        <f>IF(K3052="", "", K3052*$F3052)</f>
        <v/>
      </c>
      <c r="M3052" s="30">
        <f>IF(OR(H3052="",H3052=0),"",IF(K3052="",IF(J3052="","",J3052/H3052),L3052/H3052))</f>
        <v/>
      </c>
    </row>
    <row r="3053" ht="13.35" customHeight="1" s="162">
      <c r="B3053" s="307" t="n"/>
      <c r="C3053" s="307" t="n"/>
      <c r="E3053" s="307" t="n"/>
      <c r="F3053" s="32" t="n"/>
      <c r="G3053" s="33">
        <f>IF(F3053="", "", H3053/F3053)</f>
        <v/>
      </c>
      <c r="H3053" s="33" t="n"/>
      <c r="I3053" s="33" t="n"/>
      <c r="J3053" s="33">
        <f>IF(I3053="", "", I3053*$F3053)</f>
        <v/>
      </c>
      <c r="K3053" s="33" t="n"/>
      <c r="L3053" s="33">
        <f>IF(K3053="", "", K3053*$F3053)</f>
        <v/>
      </c>
      <c r="M3053" s="30">
        <f>IF(OR(H3053="",H3053=0),"",IF(K3053="",IF(J3053="","",J3053/H3053),L3053/H3053))</f>
        <v/>
      </c>
    </row>
    <row r="3054" ht="13.35" customHeight="1" s="162">
      <c r="B3054" s="307" t="n"/>
      <c r="C3054" s="307" t="n"/>
      <c r="E3054" s="307" t="n"/>
      <c r="F3054" s="32" t="n"/>
      <c r="G3054" s="33">
        <f>IF(F3054="", "", H3054/F3054)</f>
        <v/>
      </c>
      <c r="H3054" s="33" t="n"/>
      <c r="I3054" s="33" t="n"/>
      <c r="J3054" s="33">
        <f>IF(I3054="", "", I3054*$F3054)</f>
        <v/>
      </c>
      <c r="K3054" s="33" t="n"/>
      <c r="L3054" s="33">
        <f>IF(K3054="", "", K3054*$F3054)</f>
        <v/>
      </c>
      <c r="M3054" s="30">
        <f>IF(OR(H3054="",H3054=0),"",IF(K3054="",IF(J3054="","",J3054/H3054),L3054/H3054))</f>
        <v/>
      </c>
    </row>
    <row r="3055" ht="13.35" customHeight="1" s="162">
      <c r="B3055" s="307" t="n"/>
      <c r="C3055" s="307" t="n"/>
      <c r="E3055" s="307" t="n"/>
      <c r="F3055" s="32" t="n"/>
      <c r="G3055" s="33">
        <f>IF(F3055="", "", H3055/F3055)</f>
        <v/>
      </c>
      <c r="H3055" s="33" t="n"/>
      <c r="I3055" s="33" t="n"/>
      <c r="J3055" s="33">
        <f>IF(I3055="", "", I3055*$F3055)</f>
        <v/>
      </c>
      <c r="K3055" s="33" t="n"/>
      <c r="L3055" s="33">
        <f>IF(K3055="", "", K3055*$F3055)</f>
        <v/>
      </c>
      <c r="M3055" s="30">
        <f>IF(OR(H3055="",H3055=0),"",IF(K3055="",IF(J3055="","",J3055/H3055),L3055/H3055))</f>
        <v/>
      </c>
    </row>
    <row r="3056" ht="13.35" customHeight="1" s="162">
      <c r="B3056" s="307" t="n"/>
      <c r="C3056" s="307" t="n"/>
      <c r="E3056" s="307" t="n"/>
      <c r="F3056" s="32" t="n"/>
      <c r="G3056" s="33">
        <f>IF(F3056="", "", H3056/F3056)</f>
        <v/>
      </c>
      <c r="H3056" s="33" t="n"/>
      <c r="I3056" s="33" t="n"/>
      <c r="J3056" s="33">
        <f>IF(I3056="", "", I3056*$F3056)</f>
        <v/>
      </c>
      <c r="K3056" s="33" t="n"/>
      <c r="L3056" s="33">
        <f>IF(K3056="", "", K3056*$F3056)</f>
        <v/>
      </c>
      <c r="M3056" s="30">
        <f>IF(OR(H3056="",H3056=0),"",IF(K3056="",IF(J3056="","",J3056/H3056),L3056/H3056))</f>
        <v/>
      </c>
    </row>
    <row r="3057" ht="13.35" customHeight="1" s="162">
      <c r="B3057" s="307" t="n"/>
      <c r="C3057" s="307" t="n"/>
      <c r="E3057" s="307" t="n"/>
      <c r="F3057" s="32" t="n"/>
      <c r="G3057" s="33">
        <f>IF(F3057="", "", H3057/F3057)</f>
        <v/>
      </c>
      <c r="H3057" s="33" t="n"/>
      <c r="I3057" s="33" t="n"/>
      <c r="J3057" s="33">
        <f>IF(I3057="", "", I3057*$F3057)</f>
        <v/>
      </c>
      <c r="K3057" s="33" t="n"/>
      <c r="L3057" s="33">
        <f>IF(K3057="", "", K3057*$F3057)</f>
        <v/>
      </c>
      <c r="M3057" s="30">
        <f>IF(OR(H3057="",H3057=0),"",IF(K3057="",IF(J3057="","",J3057/H3057),L3057/H3057))</f>
        <v/>
      </c>
    </row>
    <row r="3058" ht="13.35" customHeight="1" s="162">
      <c r="B3058" s="307" t="n"/>
      <c r="C3058" s="307" t="n"/>
      <c r="E3058" s="307" t="n"/>
      <c r="F3058" s="32" t="n"/>
      <c r="G3058" s="33">
        <f>IF(F3058="", "", H3058/F3058)</f>
        <v/>
      </c>
      <c r="H3058" s="33" t="n"/>
      <c r="I3058" s="33" t="n"/>
      <c r="J3058" s="33">
        <f>IF(I3058="", "", I3058*$F3058)</f>
        <v/>
      </c>
      <c r="K3058" s="33" t="n"/>
      <c r="L3058" s="33">
        <f>IF(K3058="", "", K3058*$F3058)</f>
        <v/>
      </c>
      <c r="M3058" s="30">
        <f>IF(OR(H3058="",H3058=0),"",IF(K3058="",IF(J3058="","",J3058/H3058),L3058/H3058))</f>
        <v/>
      </c>
    </row>
    <row r="3059" ht="13.35" customHeight="1" s="162">
      <c r="B3059" s="42" t="n"/>
      <c r="C3059" s="231" t="inlineStr">
        <is>
          <t>Total</t>
        </is>
      </c>
      <c r="D3059" s="159" t="n"/>
      <c r="E3059" s="42" t="n"/>
      <c r="F3059" s="42" t="n"/>
      <c r="G3059" s="43" t="n"/>
      <c r="H3059" s="43">
        <f>IF(SUM(H3045:H3058)+SUM(H3076:H3109)=0,"",SUM(H3045:H3058)+SUM(H3076:H3109))</f>
        <v/>
      </c>
      <c r="I3059" s="43" t="n"/>
      <c r="J3059" s="43">
        <f>IF(SUM(J3045:J3058)+SUM(J3076:J3109)=0,"",SUM(J3045:J3058)+SUM(J3076:J3109))</f>
        <v/>
      </c>
      <c r="K3059" s="43" t="n"/>
      <c r="L3059" s="43">
        <f>IF(SUM(L3045:L3058)+SUM(L3076:L3109)=0,"",SUM(L3045:L3058)+SUM(L3076:L3109))</f>
        <v/>
      </c>
      <c r="M3059" s="35">
        <f>IF(OR(H3059="",H3059=0),"",IF(L3059="",IF(J3059="","",J3059/H3059),L3059/H3059))</f>
        <v/>
      </c>
    </row>
    <row r="3060" ht="13.35" customHeight="1" s="162">
      <c r="B3060" s="188" t="inlineStr">
        <is>
          <t>Return Air Register / Inlet Airflow</t>
        </is>
      </c>
      <c r="C3060" s="174" t="n"/>
      <c r="D3060" s="174" t="n"/>
      <c r="E3060" s="174" t="n"/>
      <c r="F3060" s="173" t="n"/>
      <c r="G3060" s="233" t="inlineStr">
        <is>
          <t>Design VEL</t>
        </is>
      </c>
      <c r="H3060" s="194" t="inlineStr">
        <is>
          <t>Design CFM</t>
        </is>
      </c>
      <c r="I3060" s="188" t="inlineStr">
        <is>
          <t>Initial</t>
        </is>
      </c>
      <c r="J3060" s="173" t="n"/>
      <c r="K3060" s="188" t="inlineStr">
        <is>
          <t>Final</t>
        </is>
      </c>
      <c r="L3060" s="173" t="n"/>
      <c r="M3060" s="188" t="inlineStr">
        <is>
          <t>%</t>
        </is>
      </c>
    </row>
    <row r="3061" ht="13.35" customHeight="1" s="162">
      <c r="B3061" s="153" t="inlineStr">
        <is>
          <t>No.</t>
        </is>
      </c>
      <c r="C3061" s="188" t="inlineStr">
        <is>
          <t>Area Served</t>
        </is>
      </c>
      <c r="D3061" s="188" t="inlineStr">
        <is>
          <t>Type</t>
        </is>
      </c>
      <c r="E3061" s="188" t="inlineStr">
        <is>
          <t>Size</t>
        </is>
      </c>
      <c r="F3061" s="188" t="inlineStr">
        <is>
          <t>Ak</t>
        </is>
      </c>
      <c r="G3061" s="440" t="n"/>
      <c r="H3061" s="440" t="n"/>
      <c r="I3061" s="188" t="inlineStr">
        <is>
          <t>VEL</t>
        </is>
      </c>
      <c r="J3061" s="188" t="inlineStr">
        <is>
          <t>CFM</t>
        </is>
      </c>
      <c r="K3061" s="188" t="inlineStr">
        <is>
          <t>VEL</t>
        </is>
      </c>
      <c r="L3061" s="188" t="inlineStr">
        <is>
          <t>CFM</t>
        </is>
      </c>
      <c r="M3061" s="440" t="n"/>
    </row>
    <row r="3062" ht="13.35" customHeight="1" s="162">
      <c r="B3062" s="31" t="n"/>
      <c r="C3062" s="31" t="n"/>
      <c r="E3062" s="31" t="n"/>
      <c r="F3062" s="32" t="n"/>
      <c r="G3062" s="33">
        <f>IF(F3062="", "", H3062/F3062)</f>
        <v/>
      </c>
      <c r="H3062" s="33">
        <f>IF(H3059="","",H3059-N(H3067))</f>
        <v/>
      </c>
      <c r="I3062" s="33" t="n"/>
      <c r="J3062" s="33">
        <f>IF(I3062="", "", I3062*$F3062)</f>
        <v/>
      </c>
      <c r="K3062" s="33" t="n"/>
      <c r="L3062" s="33">
        <f>IF(L3067="","",L3059-N(L3067))</f>
        <v/>
      </c>
      <c r="M3062" s="30">
        <f>IF(OR(H3062="",H3062=0),"",IF(K3062="",IF(J3062="","",J3062/H3062),L3062/H3062))</f>
        <v/>
      </c>
    </row>
    <row r="3063" ht="13.35" customHeight="1" s="162">
      <c r="B3063" s="31" t="n"/>
      <c r="C3063" s="31" t="n"/>
      <c r="E3063" s="31" t="n"/>
      <c r="F3063" s="32" t="n"/>
      <c r="G3063" s="33">
        <f>IF(F3063="", "", H3063/F3063)</f>
        <v/>
      </c>
      <c r="H3063" s="33" t="n"/>
      <c r="I3063" s="33" t="n"/>
      <c r="J3063" s="33">
        <f>IF(I3063="", "", I3063*$F3063)</f>
        <v/>
      </c>
      <c r="K3063" s="33" t="n"/>
      <c r="L3063" s="33">
        <f>IF(K3063="", "", K3063*$F3063)</f>
        <v/>
      </c>
      <c r="M3063" s="30">
        <f>IF(OR(H3063="",H3063=0),"",IF(K3063="",IF(J3063="","",J3063/H3063),L3063/H3063))</f>
        <v/>
      </c>
    </row>
    <row r="3064" ht="13.35" customHeight="1" s="162">
      <c r="B3064" s="42" t="n"/>
      <c r="C3064" s="231" t="inlineStr">
        <is>
          <t>Total</t>
        </is>
      </c>
      <c r="D3064" s="159" t="n"/>
      <c r="E3064" s="42" t="n"/>
      <c r="F3064" s="42" t="n"/>
      <c r="G3064" s="43" t="n"/>
      <c r="H3064" s="43">
        <f>IF(SUM(H3062:H3063)+SUM(H3113:H3116)=0,"",SUM(H3062:H3063)+SUM(H3113:H3116))</f>
        <v/>
      </c>
      <c r="I3064" s="42" t="n"/>
      <c r="J3064" s="43">
        <f>IF(SUM(J3062:J3063)+SUM(J3113:J3116)=0,"",SUM(J3062:J3063)+SUM(J3113:J3116))</f>
        <v/>
      </c>
      <c r="K3064" s="42" t="n"/>
      <c r="L3064" s="43">
        <f>IF(SUM(L3062:L3063)+SUM(L3113:L3116)=0,"",SUM(L3062:L3063)+SUM(L3113:L3116))</f>
        <v/>
      </c>
      <c r="M3064" s="35">
        <f>IF(OR(H3064="",H3064=0),"",IF(L3064="",IF(J3064="","",J3064/H3064),L3064/H3064))</f>
        <v/>
      </c>
    </row>
    <row r="3065" ht="13.35" customHeight="1" s="162">
      <c r="B3065" s="188" t="inlineStr">
        <is>
          <t>Outside Air Inlet / Duct Airflow</t>
        </is>
      </c>
      <c r="C3065" s="174" t="n"/>
      <c r="D3065" s="174" t="n"/>
      <c r="E3065" s="174" t="n"/>
      <c r="F3065" s="173" t="n"/>
      <c r="G3065" s="233" t="inlineStr">
        <is>
          <t>Design VEL</t>
        </is>
      </c>
      <c r="H3065" s="194" t="inlineStr">
        <is>
          <t>Design CFM</t>
        </is>
      </c>
      <c r="I3065" s="188" t="inlineStr">
        <is>
          <t>Initial</t>
        </is>
      </c>
      <c r="J3065" s="173" t="n"/>
      <c r="K3065" s="188" t="inlineStr">
        <is>
          <t>Final</t>
        </is>
      </c>
      <c r="L3065" s="173" t="n"/>
      <c r="M3065" s="188" t="inlineStr">
        <is>
          <t>%</t>
        </is>
      </c>
    </row>
    <row r="3066" ht="13.35" customHeight="1" s="162">
      <c r="B3066" s="153" t="inlineStr">
        <is>
          <t>No.</t>
        </is>
      </c>
      <c r="C3066" s="188" t="inlineStr">
        <is>
          <t>Area Served</t>
        </is>
      </c>
      <c r="D3066" s="188" t="inlineStr">
        <is>
          <t>Type</t>
        </is>
      </c>
      <c r="E3066" s="188" t="inlineStr">
        <is>
          <t>Size</t>
        </is>
      </c>
      <c r="F3066" s="188" t="inlineStr">
        <is>
          <t>Ak</t>
        </is>
      </c>
      <c r="G3066" s="440" t="n"/>
      <c r="H3066" s="440" t="n"/>
      <c r="I3066" s="188" t="inlineStr">
        <is>
          <t>VEL</t>
        </is>
      </c>
      <c r="J3066" s="188" t="inlineStr">
        <is>
          <t>CFM</t>
        </is>
      </c>
      <c r="K3066" s="188" t="inlineStr">
        <is>
          <t>VEL</t>
        </is>
      </c>
      <c r="L3066" s="188" t="inlineStr">
        <is>
          <t>CFM</t>
        </is>
      </c>
      <c r="M3066" s="440" t="n"/>
    </row>
    <row r="3067" ht="13.35" customHeight="1" s="162">
      <c r="B3067" s="31" t="n"/>
      <c r="C3067" s="31" t="n"/>
      <c r="E3067" s="31" t="n"/>
      <c r="F3067" s="32" t="n"/>
      <c r="G3067" s="33">
        <f>IF(F3067="", "", H3067/F3067)</f>
        <v/>
      </c>
      <c r="H3067" s="33" t="n"/>
      <c r="I3067" s="33" t="n"/>
      <c r="J3067" s="33">
        <f>IF(I3067="", "", I3067*$F3067)</f>
        <v/>
      </c>
      <c r="K3067" s="33" t="n"/>
      <c r="L3067" s="33">
        <f>IF(K3067="", "", K3067*$F3067)</f>
        <v/>
      </c>
      <c r="M3067" s="30">
        <f>IF(OR(H3067="",H3067=0),"",IF(K3067="",IF(J3067="","",J3067/H3067),L3067/H3067))</f>
        <v/>
      </c>
    </row>
    <row r="3068" ht="13.35" customHeight="1" s="162">
      <c r="B3068" s="188" t="inlineStr">
        <is>
          <t>Remarks</t>
        </is>
      </c>
      <c r="C3068" s="173" t="n"/>
      <c r="D3068" s="15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Entry}'!B36="","",'{Equipment Data Entry}'!B36)</f>
        <v/>
      </c>
      <c r="E3072" s="418" t="n"/>
      <c r="F3072" s="403" t="n"/>
      <c r="G3072" s="200" t="inlineStr">
        <is>
          <t>Service</t>
        </is>
      </c>
      <c r="H3072" s="403" t="n"/>
      <c r="I3072" s="210">
        <f>IF('{Equipment Data Entry}'!C36="","",'{Equipment Data Entry}'!C36)</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Supply Air Outlets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H3076/F3076)</f>
        <v/>
      </c>
      <c r="H3076" s="33" t="n"/>
      <c r="I3076" s="33" t="n"/>
      <c r="J3076" s="33">
        <f>IF(I3076="", "", I3076*$F3076)</f>
        <v/>
      </c>
      <c r="K3076" s="33" t="n"/>
      <c r="L3076" s="33">
        <f>IF(K3076="", "", K3076*$F3076)</f>
        <v/>
      </c>
      <c r="M3076" s="30">
        <f>IF(OR(H3076="",H3076=0),"",IF(K3076="",IF(J3076="","",J3076/H3076),L3076/H3076))</f>
        <v/>
      </c>
    </row>
    <row r="3077" ht="13.35" customHeight="1" s="162">
      <c r="B3077" s="307" t="n"/>
      <c r="C3077" s="307" t="n"/>
      <c r="E3077" s="307" t="n"/>
      <c r="F3077" s="32" t="n"/>
      <c r="G3077" s="33">
        <f>IF(F3077="", "", H3077/F3077)</f>
        <v/>
      </c>
      <c r="H3077" s="33" t="n"/>
      <c r="I3077" s="33" t="n"/>
      <c r="J3077" s="33">
        <f>IF(I3077="", "", I3077*$F3077)</f>
        <v/>
      </c>
      <c r="K3077" s="33" t="n"/>
      <c r="L3077" s="33">
        <f>IF(K3077="", "", K3077*$F3077)</f>
        <v/>
      </c>
      <c r="M3077" s="30">
        <f>IF(OR(H3077="",H3077=0),"",IF(K3077="",IF(J3077="","",J3077/H3077),L3077/H3077))</f>
        <v/>
      </c>
    </row>
    <row r="3078" ht="13.35" customHeight="1" s="162">
      <c r="B3078" s="307" t="n"/>
      <c r="C3078" s="307" t="n"/>
      <c r="E3078" s="307" t="n"/>
      <c r="F3078" s="32" t="n"/>
      <c r="G3078" s="33">
        <f>IF(F3078="", "", H3078/F3078)</f>
        <v/>
      </c>
      <c r="H3078" s="33" t="n"/>
      <c r="I3078" s="33" t="n"/>
      <c r="J3078" s="33">
        <f>IF(I3078="", "", I3078*$F3078)</f>
        <v/>
      </c>
      <c r="K3078" s="33" t="n"/>
      <c r="L3078" s="33">
        <f>IF(K3078="", "", K3078*$F3078)</f>
        <v/>
      </c>
      <c r="M3078" s="30">
        <f>IF(OR(H3078="",H3078=0),"",IF(K3078="",IF(J3078="","",J3078/H3078),L3078/H3078))</f>
        <v/>
      </c>
    </row>
    <row r="3079" ht="13.35" customHeight="1" s="162">
      <c r="B3079" s="307" t="n"/>
      <c r="C3079" s="307" t="n"/>
      <c r="E3079" s="307" t="n"/>
      <c r="F3079" s="32" t="n"/>
      <c r="G3079" s="33">
        <f>IF(F3079="", "", H3079/F3079)</f>
        <v/>
      </c>
      <c r="H3079" s="33" t="n"/>
      <c r="I3079" s="33" t="n"/>
      <c r="J3079" s="33">
        <f>IF(I3079="", "", I3079*$F3079)</f>
        <v/>
      </c>
      <c r="K3079" s="33" t="n"/>
      <c r="L3079" s="33">
        <f>IF(K3079="", "", K3079*$F3079)</f>
        <v/>
      </c>
      <c r="M3079" s="30">
        <f>IF(OR(H3079="",H3079=0),"",IF(K3079="",IF(J3079="","",J3079/H3079),L3079/H3079))</f>
        <v/>
      </c>
    </row>
    <row r="3080" ht="13.35" customHeight="1" s="162">
      <c r="B3080" s="307" t="n"/>
      <c r="C3080" s="307" t="n"/>
      <c r="E3080" s="307" t="n"/>
      <c r="F3080" s="32" t="n"/>
      <c r="G3080" s="33">
        <f>IF(F3080="", "", H3080/F3080)</f>
        <v/>
      </c>
      <c r="H3080" s="33" t="n"/>
      <c r="I3080" s="33" t="n"/>
      <c r="J3080" s="33">
        <f>IF(I3080="", "", I3080*$F3080)</f>
        <v/>
      </c>
      <c r="K3080" s="33" t="n"/>
      <c r="L3080" s="33">
        <f>IF(K3080="", "", K3080*$F3080)</f>
        <v/>
      </c>
      <c r="M3080" s="30">
        <f>IF(OR(H3080="",H3080=0),"",IF(K3080="",IF(J3080="","",J3080/H3080),L3080/H3080))</f>
        <v/>
      </c>
    </row>
    <row r="3081" ht="13.35" customHeight="1" s="162">
      <c r="B3081" s="307" t="n"/>
      <c r="C3081" s="307" t="n"/>
      <c r="E3081" s="307" t="n"/>
      <c r="F3081" s="32" t="n"/>
      <c r="G3081" s="33">
        <f>IF(F3081="", "", H3081/F3081)</f>
        <v/>
      </c>
      <c r="H3081" s="33" t="n"/>
      <c r="I3081" s="33" t="n"/>
      <c r="J3081" s="33">
        <f>IF(I3081="", "", I3081*$F3081)</f>
        <v/>
      </c>
      <c r="K3081" s="33" t="n"/>
      <c r="L3081" s="33">
        <f>IF(K3081="", "", K3081*$F3081)</f>
        <v/>
      </c>
      <c r="M3081" s="30">
        <f>IF(OR(H3081="",H3081=0),"",IF(K3081="",IF(J3081="","",J3081/H3081),L3081/H3081))</f>
        <v/>
      </c>
    </row>
    <row r="3082" ht="13.35" customHeight="1" s="162">
      <c r="B3082" s="307" t="n"/>
      <c r="C3082" s="307" t="n"/>
      <c r="E3082" s="307" t="n"/>
      <c r="F3082" s="32" t="n"/>
      <c r="G3082" s="33">
        <f>IF(F3082="", "", H3082/F3082)</f>
        <v/>
      </c>
      <c r="H3082" s="33" t="n"/>
      <c r="I3082" s="33" t="n"/>
      <c r="J3082" s="33">
        <f>IF(I3082="", "", I3082*$F3082)</f>
        <v/>
      </c>
      <c r="K3082" s="33" t="n"/>
      <c r="L3082" s="33">
        <f>IF(K3082="", "", K3082*$F3082)</f>
        <v/>
      </c>
      <c r="M3082" s="30">
        <f>IF(OR(H3082="",H3082=0),"",IF(K3082="",IF(J3082="","",J3082/H3082),L3082/H3082))</f>
        <v/>
      </c>
    </row>
    <row r="3083" ht="13.35" customHeight="1" s="162">
      <c r="B3083" s="307" t="n"/>
      <c r="C3083" s="307" t="n"/>
      <c r="E3083" s="307" t="n"/>
      <c r="F3083" s="32" t="n"/>
      <c r="G3083" s="33">
        <f>IF(F3083="", "", H3083/F3083)</f>
        <v/>
      </c>
      <c r="H3083" s="33" t="n"/>
      <c r="I3083" s="33" t="n"/>
      <c r="J3083" s="33">
        <f>IF(I3083="", "", I3083*$F3083)</f>
        <v/>
      </c>
      <c r="K3083" s="33" t="n"/>
      <c r="L3083" s="33">
        <f>IF(K3083="", "", K3083*$F3083)</f>
        <v/>
      </c>
      <c r="M3083" s="30">
        <f>IF(OR(H3083="",H3083=0),"",IF(K3083="",IF(J3083="","",J3083/H3083),L3083/H3083))</f>
        <v/>
      </c>
    </row>
    <row r="3084" ht="13.35" customHeight="1" s="162">
      <c r="B3084" s="307" t="n"/>
      <c r="C3084" s="307" t="n"/>
      <c r="E3084" s="307" t="n"/>
      <c r="F3084" s="32" t="n"/>
      <c r="G3084" s="33">
        <f>IF(F3084="", "", H3084/F3084)</f>
        <v/>
      </c>
      <c r="H3084" s="33" t="n"/>
      <c r="I3084" s="33" t="n"/>
      <c r="J3084" s="33">
        <f>IF(I3084="", "", I3084*$F3084)</f>
        <v/>
      </c>
      <c r="K3084" s="33" t="n"/>
      <c r="L3084" s="33">
        <f>IF(K3084="", "", K3084*$F3084)</f>
        <v/>
      </c>
      <c r="M3084" s="30">
        <f>IF(OR(H3084="",H3084=0),"",IF(K3084="",IF(J3084="","",J3084/H3084),L3084/H3084))</f>
        <v/>
      </c>
    </row>
    <row r="3085" ht="13.35" customHeight="1" s="162">
      <c r="B3085" s="307" t="n"/>
      <c r="C3085" s="307" t="n"/>
      <c r="E3085" s="307" t="n"/>
      <c r="F3085" s="32" t="n"/>
      <c r="G3085" s="33">
        <f>IF(F3085="", "", H3085/F3085)</f>
        <v/>
      </c>
      <c r="H3085" s="33" t="n"/>
      <c r="I3085" s="33" t="n"/>
      <c r="J3085" s="33">
        <f>IF(I3085="", "", I3085*$F3085)</f>
        <v/>
      </c>
      <c r="K3085" s="33" t="n"/>
      <c r="L3085" s="33">
        <f>IF(K3085="", "", K3085*$F3085)</f>
        <v/>
      </c>
      <c r="M3085" s="30">
        <f>IF(OR(H3085="",H3085=0),"",IF(K3085="",IF(J3085="","",J3085/H3085),L3085/H3085))</f>
        <v/>
      </c>
    </row>
    <row r="3086" ht="13.35" customHeight="1" s="162">
      <c r="B3086" s="307" t="n"/>
      <c r="C3086" s="307" t="n"/>
      <c r="E3086" s="307" t="n"/>
      <c r="F3086" s="32" t="n"/>
      <c r="G3086" s="33">
        <f>IF(F3086="", "", H3086/F3086)</f>
        <v/>
      </c>
      <c r="H3086" s="33" t="n"/>
      <c r="I3086" s="33" t="n"/>
      <c r="J3086" s="33">
        <f>IF(I3086="", "", I3086*$F3086)</f>
        <v/>
      </c>
      <c r="K3086" s="33" t="n"/>
      <c r="L3086" s="33">
        <f>IF(K3086="", "", K3086*$F3086)</f>
        <v/>
      </c>
      <c r="M3086" s="30">
        <f>IF(OR(H3086="",H3086=0),"",IF(K3086="",IF(J3086="","",J3086/H3086),L3086/H3086))</f>
        <v/>
      </c>
    </row>
    <row r="3087" ht="13.35" customHeight="1" s="162">
      <c r="B3087" s="307" t="n"/>
      <c r="C3087" s="307" t="n"/>
      <c r="E3087" s="307" t="n"/>
      <c r="F3087" s="32" t="n"/>
      <c r="G3087" s="33">
        <f>IF(F3087="", "", H3087/F3087)</f>
        <v/>
      </c>
      <c r="H3087" s="33" t="n"/>
      <c r="I3087" s="33" t="n"/>
      <c r="J3087" s="33">
        <f>IF(I3087="", "", I3087*$F3087)</f>
        <v/>
      </c>
      <c r="K3087" s="33" t="n"/>
      <c r="L3087" s="33">
        <f>IF(K3087="", "", K3087*$F3087)</f>
        <v/>
      </c>
      <c r="M3087" s="30">
        <f>IF(OR(H3087="",H3087=0),"",IF(K3087="",IF(J3087="","",J3087/H3087),L3087/H3087))</f>
        <v/>
      </c>
    </row>
    <row r="3088" ht="13.35" customHeight="1" s="162">
      <c r="B3088" s="307" t="n"/>
      <c r="C3088" s="307" t="n"/>
      <c r="E3088" s="307" t="n"/>
      <c r="F3088" s="32" t="n"/>
      <c r="G3088" s="33">
        <f>IF(F3088="", "", H3088/F3088)</f>
        <v/>
      </c>
      <c r="H3088" s="33" t="n"/>
      <c r="I3088" s="33" t="n"/>
      <c r="J3088" s="33">
        <f>IF(I3088="", "", I3088*$F3088)</f>
        <v/>
      </c>
      <c r="K3088" s="33" t="n"/>
      <c r="L3088" s="33">
        <f>IF(K3088="", "", K3088*$F3088)</f>
        <v/>
      </c>
      <c r="M3088" s="30">
        <f>IF(OR(H3088="",H3088=0),"",IF(K3088="",IF(J3088="","",J3088/H3088),L3088/H3088))</f>
        <v/>
      </c>
    </row>
    <row r="3089" ht="13.35" customHeight="1" s="162">
      <c r="B3089" s="307" t="n"/>
      <c r="C3089" s="307" t="n"/>
      <c r="E3089" s="307" t="n"/>
      <c r="F3089" s="32" t="n"/>
      <c r="G3089" s="33">
        <f>IF(F3089="", "", H3089/F3089)</f>
        <v/>
      </c>
      <c r="H3089" s="33" t="n"/>
      <c r="I3089" s="33" t="n"/>
      <c r="J3089" s="33">
        <f>IF(I3089="", "", I3089*$F3089)</f>
        <v/>
      </c>
      <c r="K3089" s="33" t="n"/>
      <c r="L3089" s="33">
        <f>IF(K3089="", "", K3089*$F3089)</f>
        <v/>
      </c>
      <c r="M3089" s="30">
        <f>IF(OR(H3089="",H3089=0),"",IF(K3089="",IF(J3089="","",J3089/H3089),L3089/H3089))</f>
        <v/>
      </c>
    </row>
    <row r="3090" ht="13.35" customHeight="1" s="162">
      <c r="B3090" s="307" t="n"/>
      <c r="C3090" s="307" t="n"/>
      <c r="E3090" s="307" t="n"/>
      <c r="F3090" s="32" t="n"/>
      <c r="G3090" s="33">
        <f>IF(F3090="", "", H3090/F3090)</f>
        <v/>
      </c>
      <c r="H3090" s="33" t="n"/>
      <c r="I3090" s="33" t="n"/>
      <c r="J3090" s="33">
        <f>IF(I3090="", "", I3090*$F3090)</f>
        <v/>
      </c>
      <c r="K3090" s="33" t="n"/>
      <c r="L3090" s="33">
        <f>IF(K3090="", "", K3090*$F3090)</f>
        <v/>
      </c>
      <c r="M3090" s="30">
        <f>IF(OR(H3090="",H3090=0),"",IF(K3090="",IF(J3090="","",J3090/H3090),L3090/H3090))</f>
        <v/>
      </c>
    </row>
    <row r="3091" ht="13.35" customHeight="1" s="162">
      <c r="B3091" s="307" t="n"/>
      <c r="C3091" s="307" t="n"/>
      <c r="E3091" s="307" t="n"/>
      <c r="F3091" s="32" t="n"/>
      <c r="G3091" s="33">
        <f>IF(F3091="", "", H3091/F3091)</f>
        <v/>
      </c>
      <c r="H3091" s="33" t="n"/>
      <c r="I3091" s="33" t="n"/>
      <c r="J3091" s="33">
        <f>IF(I3091="", "", I3091*$F3091)</f>
        <v/>
      </c>
      <c r="K3091" s="33" t="n"/>
      <c r="L3091" s="33">
        <f>IF(K3091="", "", K3091*$F3091)</f>
        <v/>
      </c>
      <c r="M3091" s="30">
        <f>IF(OR(H3091="",H3091=0),"",IF(K3091="",IF(J3091="","",J3091/H3091),L3091/H3091))</f>
        <v/>
      </c>
    </row>
    <row r="3092" ht="13.35" customHeight="1" s="162">
      <c r="B3092" s="307" t="n"/>
      <c r="C3092" s="307" t="n"/>
      <c r="E3092" s="307" t="n"/>
      <c r="F3092" s="32" t="n"/>
      <c r="G3092" s="33">
        <f>IF(F3092="", "", H3092/F3092)</f>
        <v/>
      </c>
      <c r="H3092" s="33" t="n"/>
      <c r="I3092" s="33" t="n"/>
      <c r="J3092" s="33">
        <f>IF(I3092="", "", I3092*$F3092)</f>
        <v/>
      </c>
      <c r="K3092" s="33" t="n"/>
      <c r="L3092" s="33">
        <f>IF(K3092="", "", K3092*$F3092)</f>
        <v/>
      </c>
      <c r="M3092" s="30">
        <f>IF(OR(H3092="",H3092=0),"",IF(K3092="",IF(J3092="","",J3092/H3092),L3092/H3092))</f>
        <v/>
      </c>
    </row>
    <row r="3093" ht="13.35" customHeight="1" s="162">
      <c r="B3093" s="307" t="n"/>
      <c r="C3093" s="307" t="n"/>
      <c r="E3093" s="307" t="n"/>
      <c r="F3093" s="32" t="n"/>
      <c r="G3093" s="33">
        <f>IF(F3093="", "", H3093/F3093)</f>
        <v/>
      </c>
      <c r="H3093" s="33" t="n"/>
      <c r="I3093" s="33" t="n"/>
      <c r="J3093" s="33">
        <f>IF(I3093="", "", I3093*$F3093)</f>
        <v/>
      </c>
      <c r="K3093" s="33" t="n"/>
      <c r="L3093" s="33">
        <f>IF(K3093="", "", K3093*$F3093)</f>
        <v/>
      </c>
      <c r="M3093" s="30">
        <f>IF(OR(H3093="",H3093=0),"",IF(K3093="",IF(J3093="","",J3093/H3093),L3093/H3093))</f>
        <v/>
      </c>
    </row>
    <row r="3094" ht="13.35" customHeight="1" s="162">
      <c r="B3094" s="307" t="n"/>
      <c r="C3094" s="307" t="n"/>
      <c r="E3094" s="307" t="n"/>
      <c r="F3094" s="32" t="n"/>
      <c r="G3094" s="33">
        <f>IF(F3094="", "", H3094/F3094)</f>
        <v/>
      </c>
      <c r="H3094" s="33" t="n"/>
      <c r="I3094" s="33" t="n"/>
      <c r="J3094" s="33">
        <f>IF(I3094="", "", I3094*$F3094)</f>
        <v/>
      </c>
      <c r="K3094" s="33" t="n"/>
      <c r="L3094" s="33">
        <f>IF(K3094="", "", K3094*$F3094)</f>
        <v/>
      </c>
      <c r="M3094" s="30">
        <f>IF(OR(H3094="",H3094=0),"",IF(K3094="",IF(J3094="","",J3094/H3094),L3094/H3094))</f>
        <v/>
      </c>
    </row>
    <row r="3095" ht="13.35" customHeight="1" s="162">
      <c r="B3095" s="307" t="n"/>
      <c r="C3095" s="307" t="n"/>
      <c r="E3095" s="307" t="n"/>
      <c r="F3095" s="32" t="n"/>
      <c r="G3095" s="33">
        <f>IF(F3095="", "", H3095/F3095)</f>
        <v/>
      </c>
      <c r="H3095" s="33" t="n"/>
      <c r="I3095" s="33" t="n"/>
      <c r="J3095" s="33">
        <f>IF(I3095="", "", I3095*$F3095)</f>
        <v/>
      </c>
      <c r="K3095" s="33" t="n"/>
      <c r="L3095" s="33">
        <f>IF(K3095="", "", K3095*$F3095)</f>
        <v/>
      </c>
      <c r="M3095" s="30">
        <f>IF(OR(H3095="",H3095=0),"",IF(K3095="",IF(J3095="","",J3095/H3095),L3095/H3095))</f>
        <v/>
      </c>
    </row>
    <row r="3096" ht="13.35" customHeight="1" s="162">
      <c r="B3096" s="307" t="n"/>
      <c r="C3096" s="307" t="n"/>
      <c r="E3096" s="307" t="n"/>
      <c r="F3096" s="32" t="n"/>
      <c r="G3096" s="33">
        <f>IF(F3096="", "", H3096/F3096)</f>
        <v/>
      </c>
      <c r="H3096" s="33" t="n"/>
      <c r="I3096" s="33" t="n"/>
      <c r="J3096" s="33">
        <f>IF(I3096="", "", I3096*$F3096)</f>
        <v/>
      </c>
      <c r="K3096" s="33" t="n"/>
      <c r="L3096" s="33">
        <f>IF(K3096="", "", K3096*$F3096)</f>
        <v/>
      </c>
      <c r="M3096" s="30">
        <f>IF(OR(H3096="",H3096=0),"",IF(K3096="",IF(J3096="","",J3096/H3096),L3096/H3096))</f>
        <v/>
      </c>
    </row>
    <row r="3097" ht="13.35" customHeight="1" s="162">
      <c r="B3097" s="307" t="n"/>
      <c r="C3097" s="307" t="n"/>
      <c r="E3097" s="307" t="n"/>
      <c r="F3097" s="32" t="n"/>
      <c r="G3097" s="33">
        <f>IF(F3097="", "", H3097/F3097)</f>
        <v/>
      </c>
      <c r="H3097" s="33" t="n"/>
      <c r="I3097" s="33" t="n"/>
      <c r="J3097" s="33">
        <f>IF(I3097="", "", I3097*$F3097)</f>
        <v/>
      </c>
      <c r="K3097" s="33" t="n"/>
      <c r="L3097" s="33">
        <f>IF(K3097="", "", K3097*$F3097)</f>
        <v/>
      </c>
      <c r="M3097" s="30">
        <f>IF(OR(H3097="",H3097=0),"",IF(K3097="",IF(J3097="","",J3097/H3097),L3097/H3097))</f>
        <v/>
      </c>
    </row>
    <row r="3098" ht="13.35" customHeight="1" s="162">
      <c r="B3098" s="307" t="n"/>
      <c r="C3098" s="307" t="n"/>
      <c r="E3098" s="307" t="n"/>
      <c r="F3098" s="32" t="n"/>
      <c r="G3098" s="33">
        <f>IF(F3098="", "", H3098/F3098)</f>
        <v/>
      </c>
      <c r="H3098" s="33" t="n"/>
      <c r="I3098" s="33" t="n"/>
      <c r="J3098" s="33">
        <f>IF(I3098="", "", I3098*$F3098)</f>
        <v/>
      </c>
      <c r="K3098" s="33" t="n"/>
      <c r="L3098" s="33">
        <f>IF(K3098="", "", K3098*$F3098)</f>
        <v/>
      </c>
      <c r="M3098" s="30">
        <f>IF(OR(H3098="",H3098=0),"",IF(K3098="",IF(J3098="","",J3098/H3098),L3098/H3098))</f>
        <v/>
      </c>
    </row>
    <row r="3099" ht="13.35" customHeight="1" s="162">
      <c r="B3099" s="307" t="n"/>
      <c r="C3099" s="307" t="n"/>
      <c r="E3099" s="307" t="n"/>
      <c r="F3099" s="32" t="n"/>
      <c r="G3099" s="33">
        <f>IF(F3099="", "", H3099/F3099)</f>
        <v/>
      </c>
      <c r="H3099" s="33" t="n"/>
      <c r="I3099" s="33" t="n"/>
      <c r="J3099" s="33">
        <f>IF(I3099="", "", I3099*$F3099)</f>
        <v/>
      </c>
      <c r="K3099" s="33" t="n"/>
      <c r="L3099" s="33">
        <f>IF(K3099="", "", K3099*$F3099)</f>
        <v/>
      </c>
      <c r="M3099" s="30">
        <f>IF(OR(H3099="",H3099=0),"",IF(K3099="",IF(J3099="","",J3099/H3099),L3099/H3099))</f>
        <v/>
      </c>
    </row>
    <row r="3100" ht="13.35" customHeight="1" s="162">
      <c r="B3100" s="307" t="n"/>
      <c r="C3100" s="307" t="n"/>
      <c r="E3100" s="307" t="n"/>
      <c r="F3100" s="32" t="n"/>
      <c r="G3100" s="33">
        <f>IF(F3100="", "", H3100/F3100)</f>
        <v/>
      </c>
      <c r="H3100" s="33" t="n"/>
      <c r="I3100" s="33" t="n"/>
      <c r="J3100" s="33">
        <f>IF(I3100="", "", I3100*$F3100)</f>
        <v/>
      </c>
      <c r="K3100" s="33" t="n"/>
      <c r="L3100" s="33">
        <f>IF(K3100="", "", K3100*$F3100)</f>
        <v/>
      </c>
      <c r="M3100" s="30">
        <f>IF(OR(H3100="",H3100=0),"",IF(K3100="",IF(J3100="","",J3100/H3100),L3100/H3100))</f>
        <v/>
      </c>
    </row>
    <row r="3101" ht="13.35" customHeight="1" s="162">
      <c r="B3101" s="307" t="n"/>
      <c r="C3101" s="307" t="n"/>
      <c r="E3101" s="307" t="n"/>
      <c r="F3101" s="32" t="n"/>
      <c r="G3101" s="33">
        <f>IF(F3101="", "", H3101/F3101)</f>
        <v/>
      </c>
      <c r="H3101" s="33" t="n"/>
      <c r="I3101" s="33" t="n"/>
      <c r="J3101" s="33">
        <f>IF(I3101="", "", I3101*$F3101)</f>
        <v/>
      </c>
      <c r="K3101" s="33" t="n"/>
      <c r="L3101" s="33">
        <f>IF(K3101="", "", K3101*$F3101)</f>
        <v/>
      </c>
      <c r="M3101" s="30">
        <f>IF(OR(H3101="",H3101=0),"",IF(K3101="",IF(J3101="","",J3101/H3101),L3101/H3101))</f>
        <v/>
      </c>
    </row>
    <row r="3102" ht="13.35" customHeight="1" s="162">
      <c r="B3102" s="307" t="n"/>
      <c r="C3102" s="307" t="n"/>
      <c r="E3102" s="307" t="n"/>
      <c r="F3102" s="32" t="n"/>
      <c r="G3102" s="33">
        <f>IF(F3102="", "", H3102/F3102)</f>
        <v/>
      </c>
      <c r="H3102" s="33" t="n"/>
      <c r="I3102" s="33" t="n"/>
      <c r="J3102" s="33">
        <f>IF(I3102="", "", I3102*$F3102)</f>
        <v/>
      </c>
      <c r="K3102" s="33" t="n"/>
      <c r="L3102" s="33">
        <f>IF(K3102="", "", K3102*$F3102)</f>
        <v/>
      </c>
      <c r="M3102" s="30">
        <f>IF(OR(H3102="",H3102=0),"",IF(K3102="",IF(J3102="","",J3102/H3102),L3102/H3102))</f>
        <v/>
      </c>
    </row>
    <row r="3103" ht="13.35" customHeight="1" s="162">
      <c r="B3103" s="307" t="n"/>
      <c r="C3103" s="307" t="n"/>
      <c r="E3103" s="307" t="n"/>
      <c r="F3103" s="32" t="n"/>
      <c r="G3103" s="33">
        <f>IF(F3103="", "", H3103/F3103)</f>
        <v/>
      </c>
      <c r="H3103" s="33" t="n"/>
      <c r="I3103" s="33" t="n"/>
      <c r="J3103" s="33">
        <f>IF(I3103="", "", I3103*$F3103)</f>
        <v/>
      </c>
      <c r="K3103" s="33" t="n"/>
      <c r="L3103" s="33">
        <f>IF(K3103="", "", K3103*$F3103)</f>
        <v/>
      </c>
      <c r="M3103" s="30">
        <f>IF(OR(H3103="",H3103=0),"",IF(K3103="",IF(J3103="","",J3103/H3103),L3103/H3103))</f>
        <v/>
      </c>
    </row>
    <row r="3104" ht="13.35" customHeight="1" s="162">
      <c r="B3104" s="307" t="n"/>
      <c r="C3104" s="307" t="n"/>
      <c r="E3104" s="307" t="n"/>
      <c r="F3104" s="32" t="n"/>
      <c r="G3104" s="33">
        <f>IF(F3104="", "", H3104/F3104)</f>
        <v/>
      </c>
      <c r="H3104" s="33" t="n"/>
      <c r="I3104" s="33" t="n"/>
      <c r="J3104" s="33">
        <f>IF(I3104="", "", I3104*$F3104)</f>
        <v/>
      </c>
      <c r="K3104" s="33" t="n"/>
      <c r="L3104" s="33">
        <f>IF(K3104="", "", K3104*$F3104)</f>
        <v/>
      </c>
      <c r="M3104" s="30">
        <f>IF(OR(H3104="",H3104=0),"",IF(K3104="",IF(J3104="","",J3104/H3104),L3104/H3104))</f>
        <v/>
      </c>
    </row>
    <row r="3105" ht="13.35" customHeight="1" s="162">
      <c r="B3105" s="307" t="n"/>
      <c r="C3105" s="307" t="n"/>
      <c r="E3105" s="307" t="n"/>
      <c r="F3105" s="32" t="n"/>
      <c r="G3105" s="33">
        <f>IF(F3105="", "", H3105/F3105)</f>
        <v/>
      </c>
      <c r="H3105" s="33" t="n"/>
      <c r="I3105" s="33" t="n"/>
      <c r="J3105" s="33">
        <f>IF(I3105="", "", I3105*$F3105)</f>
        <v/>
      </c>
      <c r="K3105" s="33" t="n"/>
      <c r="L3105" s="33">
        <f>IF(K3105="", "", K3105*$F3105)</f>
        <v/>
      </c>
      <c r="M3105" s="30">
        <f>IF(OR(H3105="",H3105=0),"",IF(K3105="",IF(J3105="","",J3105/H3105),L3105/H3105))</f>
        <v/>
      </c>
    </row>
    <row r="3106" ht="13.35" customHeight="1" s="162">
      <c r="B3106" s="307" t="n"/>
      <c r="C3106" s="307" t="n"/>
      <c r="E3106" s="307" t="n"/>
      <c r="F3106" s="32" t="n"/>
      <c r="G3106" s="33">
        <f>IF(F3106="", "", H3106/F3106)</f>
        <v/>
      </c>
      <c r="H3106" s="33" t="n"/>
      <c r="I3106" s="33" t="n"/>
      <c r="J3106" s="33">
        <f>IF(I3106="", "", I3106*$F3106)</f>
        <v/>
      </c>
      <c r="K3106" s="33" t="n"/>
      <c r="L3106" s="33">
        <f>IF(K3106="", "", K3106*$F3106)</f>
        <v/>
      </c>
      <c r="M3106" s="30">
        <f>IF(OR(H3106="",H3106=0),"",IF(K3106="",IF(J3106="","",J3106/H3106),L3106/H3106))</f>
        <v/>
      </c>
    </row>
    <row r="3107" ht="13.35" customHeight="1" s="162">
      <c r="B3107" s="307" t="n"/>
      <c r="C3107" s="307" t="n"/>
      <c r="E3107" s="307" t="n"/>
      <c r="F3107" s="32" t="n"/>
      <c r="G3107" s="33">
        <f>IF(F3107="", "", H3107/F3107)</f>
        <v/>
      </c>
      <c r="H3107" s="33" t="n"/>
      <c r="I3107" s="33" t="n"/>
      <c r="J3107" s="33">
        <f>IF(I3107="", "", I3107*$F3107)</f>
        <v/>
      </c>
      <c r="K3107" s="33" t="n"/>
      <c r="L3107" s="33">
        <f>IF(K3107="", "", K3107*$F3107)</f>
        <v/>
      </c>
      <c r="M3107" s="30">
        <f>IF(OR(H3107="",H3107=0),"",IF(K3107="",IF(J3107="","",J3107/H3107),L3107/H3107))</f>
        <v/>
      </c>
    </row>
    <row r="3108" ht="13.35" customHeight="1" s="162">
      <c r="B3108" s="307" t="n"/>
      <c r="C3108" s="307" t="n"/>
      <c r="E3108" s="307" t="n"/>
      <c r="F3108" s="32" t="n"/>
      <c r="G3108" s="33">
        <f>IF(F3108="", "", H3108/F3108)</f>
        <v/>
      </c>
      <c r="H3108" s="33" t="n"/>
      <c r="I3108" s="33" t="n"/>
      <c r="J3108" s="33">
        <f>IF(I3108="", "", I3108*$F3108)</f>
        <v/>
      </c>
      <c r="K3108" s="33" t="n"/>
      <c r="L3108" s="33">
        <f>IF(K3108="", "", K3108*$F3108)</f>
        <v/>
      </c>
      <c r="M3108" s="30">
        <f>IF(OR(H3108="",H3108=0),"",IF(K3108="",IF(J3108="","",J3108/H3108),L3108/H3108))</f>
        <v/>
      </c>
    </row>
    <row r="3109" ht="13.35" customHeight="1" s="162">
      <c r="B3109" s="307" t="n"/>
      <c r="C3109" s="307" t="n"/>
      <c r="E3109" s="307" t="n"/>
      <c r="F3109" s="32" t="n"/>
      <c r="G3109" s="33">
        <f>IF(F3109="", "", H3109/F3109)</f>
        <v/>
      </c>
      <c r="H3109" s="33" t="n"/>
      <c r="I3109" s="33" t="n"/>
      <c r="J3109" s="33">
        <f>IF(I3109="", "", I3109*$F3109)</f>
        <v/>
      </c>
      <c r="K3109" s="33" t="n"/>
      <c r="L3109" s="33">
        <f>IF(K3109="", "", K3109*$F3109)</f>
        <v/>
      </c>
      <c r="M3109" s="30">
        <f>IF(OR(H3109="",H3109=0),"",IF(K3109="",IF(J3109="","",J3109/H3109),L3109/H3109))</f>
        <v/>
      </c>
    </row>
    <row r="3110" ht="13.35" customHeight="1" s="162">
      <c r="B3110" s="42" t="n"/>
      <c r="C3110" s="231" t="inlineStr">
        <is>
          <t>Subtotal (this page)</t>
        </is>
      </c>
      <c r="D3110" s="159" t="n"/>
      <c r="E3110" s="42" t="n"/>
      <c r="F3110" s="42" t="n"/>
      <c r="G3110" s="43" t="n"/>
      <c r="H3110" s="43">
        <f>IF(SUM(H3076:H3109)=0,"",SUM(H3076:H3109))</f>
        <v/>
      </c>
      <c r="I3110" s="43" t="n"/>
      <c r="J3110" s="43">
        <f>IF(SUM(J3076:J3109)=0,"",SUM(J3076:J3109))</f>
        <v/>
      </c>
      <c r="K3110" s="43" t="n"/>
      <c r="L3110" s="43">
        <f>IF(SUM(L3076:L3109)=0,"",SUM(L3076:L3109))</f>
        <v/>
      </c>
      <c r="M3110" s="35">
        <f>IF(OR(H3110="",H3110=0),"",IF(L3110="",IF(J3110="","",J3110/H3110),L3110/H3110))</f>
        <v/>
      </c>
    </row>
    <row r="3111" ht="13.35" customHeight="1" s="162">
      <c r="B3111" s="188" t="inlineStr">
        <is>
          <t>Return Air Inlets (cont.)</t>
        </is>
      </c>
      <c r="C3111" s="174" t="n"/>
      <c r="D3111" s="174" t="n"/>
      <c r="E3111" s="174" t="n"/>
      <c r="F3111" s="173" t="n"/>
      <c r="G3111" s="233" t="inlineStr">
        <is>
          <t>Design VEL</t>
        </is>
      </c>
      <c r="H3111" s="194" t="inlineStr">
        <is>
          <t>Design CFM</t>
        </is>
      </c>
      <c r="I3111" s="188" t="inlineStr">
        <is>
          <t>Initial</t>
        </is>
      </c>
      <c r="J3111" s="173" t="n"/>
      <c r="K3111" s="188" t="inlineStr">
        <is>
          <t>Final</t>
        </is>
      </c>
      <c r="L3111" s="173" t="n"/>
      <c r="M3111" s="188" t="inlineStr">
        <is>
          <t>%</t>
        </is>
      </c>
    </row>
    <row r="3112" ht="13.35" customHeight="1" s="162">
      <c r="B3112" s="153" t="inlineStr">
        <is>
          <t>No.</t>
        </is>
      </c>
      <c r="C3112" s="188" t="inlineStr">
        <is>
          <t>Area Served</t>
        </is>
      </c>
      <c r="D3112" s="188" t="inlineStr">
        <is>
          <t>Type</t>
        </is>
      </c>
      <c r="E3112" s="188" t="inlineStr">
        <is>
          <t>Size</t>
        </is>
      </c>
      <c r="F3112" s="188" t="inlineStr">
        <is>
          <t>Ak</t>
        </is>
      </c>
      <c r="G3112" s="440" t="n"/>
      <c r="H3112" s="440" t="n"/>
      <c r="I3112" s="188" t="inlineStr">
        <is>
          <t>VEL</t>
        </is>
      </c>
      <c r="J3112" s="188" t="inlineStr">
        <is>
          <t>CFM</t>
        </is>
      </c>
      <c r="K3112" s="188" t="inlineStr">
        <is>
          <t>VEL</t>
        </is>
      </c>
      <c r="L3112" s="188" t="inlineStr">
        <is>
          <t>CFM</t>
        </is>
      </c>
      <c r="M3112" s="440" t="n"/>
    </row>
    <row r="3113" ht="13.35" customHeight="1" s="162">
      <c r="B3113" s="31" t="n"/>
      <c r="C3113" s="31" t="n"/>
      <c r="E3113" s="31" t="n"/>
      <c r="F3113" s="32" t="n"/>
      <c r="G3113" s="33">
        <f>IF(F3113="", "", H3113/F3113)</f>
        <v/>
      </c>
      <c r="H3113" s="33" t="n"/>
      <c r="I3113" s="33" t="n"/>
      <c r="J3113" s="33">
        <f>IF(I3113="", "", I3113*$F3113)</f>
        <v/>
      </c>
      <c r="K3113" s="33" t="n"/>
      <c r="L3113" s="33">
        <f>IF(K3113="", "", K3113*$F3113)</f>
        <v/>
      </c>
      <c r="M3113" s="30">
        <f>IF(OR(H3113="",H3113=0),"",IF(K3113="",IF(J3113="","",J3113/H3113),L3113/H3113))</f>
        <v/>
      </c>
    </row>
    <row r="3114" ht="13.35" customHeight="1" s="162">
      <c r="B3114" s="31" t="n"/>
      <c r="C3114" s="31" t="n"/>
      <c r="E3114" s="31" t="n"/>
      <c r="F3114" s="32" t="n"/>
      <c r="G3114" s="33">
        <f>IF(F3114="", "", H3114/F3114)</f>
        <v/>
      </c>
      <c r="H3114" s="33" t="n"/>
      <c r="I3114" s="33" t="n"/>
      <c r="J3114" s="33">
        <f>IF(I3114="", "", I3114*$F3114)</f>
        <v/>
      </c>
      <c r="K3114" s="33" t="n"/>
      <c r="L3114" s="33">
        <f>IF(K3114="", "", K3114*$F3114)</f>
        <v/>
      </c>
      <c r="M3114" s="30">
        <f>IF(OR(H3114="",H3114=0),"",IF(K3114="",IF(J3114="","",J3114/H3114),L3114/H3114))</f>
        <v/>
      </c>
    </row>
    <row r="3115" ht="13.35" customHeight="1" s="162">
      <c r="B3115" s="31" t="n"/>
      <c r="C3115" s="31" t="n"/>
      <c r="E3115" s="31" t="n"/>
      <c r="F3115" s="32" t="n"/>
      <c r="G3115" s="33">
        <f>IF(F3115="", "", H3115/F3115)</f>
        <v/>
      </c>
      <c r="H3115" s="33" t="n"/>
      <c r="I3115" s="33" t="n"/>
      <c r="J3115" s="33">
        <f>IF(I3115="", "", I3115*$F3115)</f>
        <v/>
      </c>
      <c r="K3115" s="33" t="n"/>
      <c r="L3115" s="33">
        <f>IF(K3115="", "", K3115*$F3115)</f>
        <v/>
      </c>
      <c r="M3115" s="30">
        <f>IF(OR(H3115="",H3115=0),"",IF(K3115="",IF(J3115="","",J3115/H3115),L3115/H3115))</f>
        <v/>
      </c>
    </row>
    <row r="3116" ht="13.35" customHeight="1" s="162">
      <c r="B3116" s="31" t="n"/>
      <c r="C3116" s="31" t="n"/>
      <c r="E3116" s="31" t="n"/>
      <c r="F3116" s="32" t="n"/>
      <c r="G3116" s="33">
        <f>IF(F3116="", "", H3116/F3116)</f>
        <v/>
      </c>
      <c r="H3116" s="33" t="n"/>
      <c r="I3116" s="33" t="n"/>
      <c r="J3116" s="33">
        <f>IF(I3116="", "", I3116*$F3116)</f>
        <v/>
      </c>
      <c r="K3116" s="33" t="n"/>
      <c r="L3116" s="33">
        <f>IF(K3116="", "", K3116*$F3116)</f>
        <v/>
      </c>
      <c r="M3116" s="30">
        <f>IF(OR(H3116="",H3116=0),"",IF(K3116="",IF(J3116="","",J3116/H3116),L3116/H3116))</f>
        <v/>
      </c>
    </row>
    <row r="3117" ht="13.35" customHeight="1" s="162">
      <c r="B3117" s="42" t="n"/>
      <c r="C3117" s="231" t="inlineStr">
        <is>
          <t>Subtotal (this page)</t>
        </is>
      </c>
      <c r="D3117" s="159" t="n"/>
      <c r="E3117" s="42" t="n"/>
      <c r="F3117" s="42" t="n"/>
      <c r="G3117" s="43" t="n"/>
      <c r="H3117" s="43">
        <f>IF(SUM(H3113:H3116)=0,"",SUM(H3113:H3116))</f>
        <v/>
      </c>
      <c r="I3117" s="42" t="n"/>
      <c r="J3117" s="43">
        <f>IF(SUM(J3113:J3116)=0,"",SUM(J3113:J3116))</f>
        <v/>
      </c>
      <c r="K3117" s="42" t="n"/>
      <c r="L3117" s="43">
        <f>IF(SUM(L3113:L3116)=0,"",SUM(L3113:L3116))</f>
        <v/>
      </c>
      <c r="M3117" s="35">
        <f>IF(OR(H3117="",H3117=0),"",IF(L3117="",IF(J3117="","",J3117/H3117),L3117/H3117))</f>
        <v/>
      </c>
    </row>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Entry}'!B37="","",'{Equipment Data Entry}'!B37)</f>
        <v/>
      </c>
      <c r="E3124" s="418" t="n"/>
      <c r="F3124" s="403" t="n"/>
      <c r="G3124" s="200" t="inlineStr">
        <is>
          <t>Service</t>
        </is>
      </c>
      <c r="H3124" s="403" t="n"/>
      <c r="I3124" s="210">
        <f>IF('{Equipment Data Entry}'!C37="","",'{Equipment Data Entry}'!C37)</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25" t="inlineStr">
        <is>
          <t>Drive Type:</t>
        </is>
      </c>
      <c r="D3126" s="426" t="n"/>
      <c r="E3126" s="425" t="inlineStr">
        <is>
          <t>Rotation – Design:</t>
        </is>
      </c>
      <c r="G3126" s="426" t="n"/>
      <c r="I3126" s="425" t="inlineStr">
        <is>
          <t>Actual:</t>
        </is>
      </c>
      <c r="J3126" s="426" t="n"/>
      <c r="K3126" s="425" t="inlineStr">
        <is>
          <t>Shv Bore M/F:</t>
        </is>
      </c>
      <c r="M3126" s="426" t="n"/>
    </row>
    <row r="3127" ht="13.35" customHeight="1" s="162">
      <c r="B3127" s="200" t="inlineStr">
        <is>
          <t>Unit Data</t>
        </is>
      </c>
      <c r="C3127" s="400" t="n"/>
      <c r="D3127" s="400" t="n"/>
      <c r="E3127" s="400" t="n"/>
      <c r="F3127" s="400" t="n"/>
      <c r="G3127" s="401" t="n"/>
      <c r="I3127" s="200" t="inlineStr">
        <is>
          <t>Design and Performance Data</t>
        </is>
      </c>
      <c r="J3127" s="400" t="n"/>
      <c r="K3127" s="400" t="n"/>
      <c r="L3127" s="401" t="n"/>
      <c r="M3127" s="283" t="n"/>
    </row>
    <row r="3128" ht="13.35" customHeight="1" s="162">
      <c r="B3128" s="199" t="inlineStr">
        <is>
          <t>Manufacturer</t>
        </is>
      </c>
      <c r="C3128" s="401" t="n"/>
      <c r="D3128" s="204">
        <f>IF('{Equipment Data Entry}'!E37="","",'{Equipment Data Entry}'!E37)</f>
        <v/>
      </c>
      <c r="E3128" s="400" t="n"/>
      <c r="F3128" s="400" t="n"/>
      <c r="G3128" s="401" t="n"/>
      <c r="I3128" s="199" t="inlineStr">
        <is>
          <t>Design Criteria</t>
        </is>
      </c>
      <c r="J3128" s="401" t="n"/>
      <c r="K3128" s="199" t="inlineStr">
        <is>
          <t>Design</t>
        </is>
      </c>
      <c r="L3128" s="199" t="inlineStr">
        <is>
          <t>Actual</t>
        </is>
      </c>
    </row>
    <row r="3129" ht="13.35" customHeight="1" s="162">
      <c r="B3129" s="199" t="inlineStr">
        <is>
          <t>Model Number</t>
        </is>
      </c>
      <c r="C3129" s="401" t="n"/>
      <c r="D3129" s="204">
        <f>IF('{Equipment Data Entry}'!F37="","",'{Equipment Data Entry}'!F37)</f>
        <v/>
      </c>
      <c r="E3129" s="400" t="n"/>
      <c r="F3129" s="400" t="n"/>
      <c r="G3129" s="401" t="n"/>
      <c r="I3129" s="199" t="inlineStr">
        <is>
          <t>Total Airflow</t>
        </is>
      </c>
      <c r="J3129" s="401" t="n"/>
      <c r="K3129" s="24">
        <f>H3163</f>
        <v/>
      </c>
      <c r="L3129" s="24">
        <f>L3163</f>
        <v/>
      </c>
      <c r="M3129" s="22">
        <f>IF(OR(L3129="",K3129="",K3129=0),"",L3129/K3129)</f>
        <v/>
      </c>
    </row>
    <row r="3130" ht="13.35" customHeight="1" s="162">
      <c r="B3130" s="199" t="inlineStr">
        <is>
          <t>Serial Number</t>
        </is>
      </c>
      <c r="C3130" s="401" t="n"/>
      <c r="D3130" s="204" t="n"/>
      <c r="E3130" s="400" t="n"/>
      <c r="F3130" s="400" t="n"/>
      <c r="G3130" s="401" t="n"/>
      <c r="I3130" s="199" t="inlineStr">
        <is>
          <t>Outside Airflow</t>
        </is>
      </c>
      <c r="J3130" s="401" t="n"/>
      <c r="K3130" s="24">
        <f>IF(N(H3171)=0,"",H3171)</f>
        <v/>
      </c>
      <c r="L3130" s="24">
        <f>L3171</f>
        <v/>
      </c>
      <c r="M3130" s="22">
        <f>IF(OR(L3130="",K3130="",K3130=0),"",L3130/K3130)</f>
        <v/>
      </c>
    </row>
    <row r="3131" ht="13.35" customHeight="1" s="162">
      <c r="B3131" s="199" t="inlineStr">
        <is>
          <t>Area Served</t>
        </is>
      </c>
      <c r="C3131" s="401" t="n"/>
      <c r="D3131" s="204">
        <f>I3124</f>
        <v/>
      </c>
      <c r="E3131" s="400" t="n"/>
      <c r="F3131" s="400" t="n"/>
      <c r="G3131" s="401" t="n"/>
      <c r="I3131" s="199" t="inlineStr">
        <is>
          <t>Return Airflow</t>
        </is>
      </c>
      <c r="J3131" s="401" t="n"/>
      <c r="K3131" s="24">
        <f>IF(K3129="","",K3129-N(K3130))</f>
        <v/>
      </c>
      <c r="L3131" s="24">
        <f>IF(L3129="","",L3129-N(L3130))</f>
        <v/>
      </c>
    </row>
    <row r="3132" ht="13.35" customHeight="1" s="162">
      <c r="B3132" s="199" t="inlineStr">
        <is>
          <t>Location</t>
        </is>
      </c>
      <c r="C3132" s="401" t="n"/>
      <c r="D3132" s="204">
        <f>IF('{Equipment Data Entry}'!D37="","",'{Equipment Data Entry}'!D37)</f>
        <v/>
      </c>
      <c r="E3132" s="400" t="n"/>
      <c r="F3132" s="400" t="n"/>
      <c r="G3132" s="401" t="n"/>
      <c r="I3132" s="199" t="inlineStr">
        <is>
          <t>Unit ESP</t>
        </is>
      </c>
      <c r="J3132" s="401" t="n"/>
      <c r="K3132" s="71">
        <f>IF('{Equipment Data Entry}'!H37="","",'{Equipment Data Entry}'!H37)</f>
        <v/>
      </c>
      <c r="L3132" s="29">
        <f>F3145</f>
        <v/>
      </c>
    </row>
    <row r="3133" ht="13.35" customHeight="1" s="162">
      <c r="I3133" s="199" t="inlineStr">
        <is>
          <t>Fan RPMs</t>
        </is>
      </c>
      <c r="J3133" s="401" t="n"/>
      <c r="K3133" s="24">
        <f>IF('{Equipment Data Entry}'!I37="","",'{Equipment Data Entry}'!I37)</f>
        <v/>
      </c>
      <c r="L3133" s="24">
        <f>IF(L3142="","",L3142)</f>
        <v/>
      </c>
    </row>
    <row r="3134" ht="13.35" customHeight="1" s="162">
      <c r="B3134" s="200" t="inlineStr">
        <is>
          <t>Motor Data</t>
        </is>
      </c>
      <c r="C3134" s="400" t="n"/>
      <c r="D3134" s="400" t="n"/>
      <c r="E3134" s="400" t="n"/>
      <c r="F3134" s="400" t="n"/>
      <c r="G3134" s="401" t="n"/>
      <c r="I3134" s="199" t="inlineStr">
        <is>
          <t>Filter Type/Size/Qty</t>
        </is>
      </c>
      <c r="J3134" s="400" t="n"/>
      <c r="K3134" s="401" t="n"/>
      <c r="L3134" s="24" t="n"/>
      <c r="M3134" s="401" t="n"/>
    </row>
    <row r="3135" ht="13.35" customHeight="1" s="162">
      <c r="B3135" s="199" t="inlineStr">
        <is>
          <t>Manufacturer</t>
        </is>
      </c>
      <c r="C3135" s="401" t="n"/>
      <c r="D3135" s="203" t="n"/>
      <c r="E3135" s="400" t="n"/>
      <c r="F3135" s="400" t="n"/>
      <c r="G3135" s="401" t="n"/>
      <c r="I3135" s="200" t="inlineStr">
        <is>
          <t>Drive Data</t>
        </is>
      </c>
      <c r="J3135" s="400" t="n"/>
      <c r="K3135" s="400" t="n"/>
      <c r="L3135" s="401" t="n"/>
    </row>
    <row r="3136" ht="13.35" customHeight="1" s="162">
      <c r="B3136" s="199" t="inlineStr">
        <is>
          <t>Horsepower</t>
        </is>
      </c>
      <c r="C3136" s="401" t="n"/>
      <c r="D3136" s="28">
        <f>IF('{Equipment Data Entry}'!G37="","",'{Equipment Data Entry}'!G37)</f>
        <v/>
      </c>
      <c r="E3136" s="21" t="inlineStr">
        <is>
          <t>RPM</t>
        </is>
      </c>
      <c r="F3136" s="24" t="n"/>
      <c r="G3136" s="199" t="inlineStr">
        <is>
          <t>SF</t>
        </is>
      </c>
      <c r="I3136" s="199" t="inlineStr">
        <is>
          <t>Motor Shv OD/Bore/PD</t>
        </is>
      </c>
      <c r="J3136" s="400" t="n"/>
      <c r="K3136" s="401" t="n"/>
      <c r="L3136">
        <f>IF('{Equipment Data Entry}'!J37="","",'{Equipment Data Entry}'!J37)</f>
        <v/>
      </c>
    </row>
    <row r="3137" ht="13.35" customHeight="1" s="162">
      <c r="B3137" s="198">
        <f>IF('{Equipment Data Entry}'!N37="","",'{Equipment Data Entry}'!N37)</f>
        <v/>
      </c>
      <c r="C3137" s="198">
        <f>IF('{Equipment Data Entry}'!O37="","",'{Equipment Data Entry}'!O37)</f>
        <v/>
      </c>
      <c r="D3137" s="21" t="inlineStr">
        <is>
          <t>FLA</t>
        </is>
      </c>
      <c r="E3137" s="25" t="n"/>
      <c r="F3137" s="21" t="inlineStr">
        <is>
          <t>Frame</t>
        </is>
      </c>
      <c r="G3137" s="208" t="n"/>
      <c r="I3137" s="199" t="inlineStr">
        <is>
          <t>Fan Sheave OD/Bore</t>
        </is>
      </c>
      <c r="J3137" s="400" t="n"/>
      <c r="K3137" s="401" t="n"/>
      <c r="L3137">
        <f>IF('{Equipment Data Entry}'!K37="","",'{Equipment Data Entry}'!K37)</f>
        <v/>
      </c>
    </row>
    <row r="3138" ht="13.35" customHeight="1" s="162">
      <c r="B3138" s="199" t="inlineStr">
        <is>
          <t>Corrected FLA</t>
        </is>
      </c>
      <c r="C3138" s="401" t="n"/>
      <c r="D3138" s="27">
        <f>IF(OR(E3139="",E3137="",B3137=""),"",B3137/AVERAGE(E3139:G3139)*E3137)</f>
        <v/>
      </c>
      <c r="E3138" s="199" t="inlineStr">
        <is>
          <t>Estimated BHP</t>
        </is>
      </c>
      <c r="F3138" s="401" t="n"/>
      <c r="G3138" s="27">
        <f>IF(OR(COUNT(E3139:G3139)=0,COUNT(E3140:G3140)=0),"",IF(C3137="1-phase", ((0.8*0.9*E3139*E3140)/746), AVERAGE(E3139,F3139,G3139)*AVERAGE(E3140,F3140,G3140)*0.8*0.9*1.732/746))</f>
        <v/>
      </c>
      <c r="I3138" s="199" t="inlineStr">
        <is>
          <t>Belt(s)</t>
        </is>
      </c>
      <c r="J3138" s="208">
        <f>IF('{Equipment Data Entry}'!L37="","",'{Equipment Data Entry}'!L37)</f>
        <v/>
      </c>
      <c r="K3138" s="199" t="inlineStr">
        <is>
          <t>C to C</t>
        </is>
      </c>
      <c r="L3138" s="64">
        <f>IF('{Equipment Data Entry}'!M37="","",'{Equipment Data Entry}'!M37)</f>
        <v/>
      </c>
    </row>
    <row r="3139" ht="13.35" customHeight="1" s="162">
      <c r="B3139" s="199" t="inlineStr">
        <is>
          <t>Measured Voltage</t>
        </is>
      </c>
      <c r="C3139" s="400" t="n"/>
      <c r="D3139" s="401" t="n"/>
      <c r="E3139" s="24" t="n"/>
      <c r="F3139" s="24" t="n"/>
      <c r="G3139" s="24" t="n"/>
      <c r="I3139" s="199" t="inlineStr">
        <is>
          <t>Final Settings</t>
        </is>
      </c>
      <c r="J3139" s="400" t="n"/>
      <c r="K3139" s="401" t="n"/>
      <c r="L3139" s="24" t="n"/>
      <c r="M3139" s="401" t="n"/>
    </row>
    <row r="3140" ht="13.35" customHeight="1" s="162">
      <c r="B3140" s="199" t="inlineStr">
        <is>
          <t>Measured Amperage</t>
        </is>
      </c>
      <c r="C3140" s="400" t="n"/>
      <c r="D3140" s="401" t="n"/>
      <c r="E3140" s="25" t="n"/>
      <c r="F3140" s="25" t="n"/>
      <c r="G3140" s="25" t="n"/>
      <c r="I3140" s="205" t="inlineStr">
        <is>
          <t>RPM Data</t>
        </is>
      </c>
      <c r="J3140" s="401" t="n"/>
      <c r="K3140" s="205" t="inlineStr">
        <is>
          <t>Initial</t>
        </is>
      </c>
      <c r="L3140" s="205" t="inlineStr">
        <is>
          <t>Final</t>
        </is>
      </c>
    </row>
    <row r="3141" ht="13.35" customHeight="1" s="162">
      <c r="I3141" s="199" t="inlineStr">
        <is>
          <t>Motor RPM</t>
        </is>
      </c>
      <c r="J3141" s="401" t="n"/>
      <c r="K3141" s="24" t="n"/>
      <c r="L3141" s="24" t="n"/>
    </row>
    <row r="3142" ht="13.35" customHeight="1" s="162">
      <c r="B3142" s="200" t="inlineStr">
        <is>
          <t xml:space="preserve">Static Pressures Profile </t>
        </is>
      </c>
      <c r="C3142" s="400" t="n"/>
      <c r="D3142" s="400" t="n"/>
      <c r="E3142" s="400" t="n"/>
      <c r="F3142" s="400" t="n"/>
      <c r="G3142" s="401" t="n"/>
      <c r="I3142" s="199" t="inlineStr">
        <is>
          <t>Fan RPM</t>
        </is>
      </c>
      <c r="J3142" s="401" t="n"/>
      <c r="K3142" s="24" t="n"/>
      <c r="L3142" s="24" t="n"/>
    </row>
    <row r="3143" ht="13.35" customHeight="1" s="162">
      <c r="B3143" s="432" t="n"/>
      <c r="C3143" s="401" t="n"/>
      <c r="D3143" s="205" t="inlineStr">
        <is>
          <t>Flt/Coil</t>
        </is>
      </c>
      <c r="E3143" s="205" t="inlineStr">
        <is>
          <t>Fan</t>
        </is>
      </c>
      <c r="F3143" s="432" t="n"/>
      <c r="G3143" s="401" t="n"/>
      <c r="I3143" s="199" t="inlineStr">
        <is>
          <t>VSD Frequency</t>
        </is>
      </c>
      <c r="J3143" s="401" t="n"/>
      <c r="K3143" s="66" t="n"/>
      <c r="L3143" s="66" t="n"/>
    </row>
    <row r="3144" ht="13.35" customHeight="1" s="162">
      <c r="B3144" s="198" t="inlineStr">
        <is>
          <t>Entering</t>
        </is>
      </c>
      <c r="C3144" s="401" t="n"/>
      <c r="D3144" s="19" t="n"/>
      <c r="E3144" s="19" t="n"/>
      <c r="F3144" s="19">
        <f>IF(E3144="","",E3145-N(E3144))</f>
        <v/>
      </c>
      <c r="G3144" s="186" t="inlineStr">
        <is>
          <t>TSP</t>
        </is>
      </c>
      <c r="H3144" s="23" t="n"/>
      <c r="I3144" s="199" t="inlineStr">
        <is>
          <t>OA Damper Position</t>
        </is>
      </c>
      <c r="J3144" s="400" t="n"/>
      <c r="K3144" s="401" t="n"/>
      <c r="L3144" s="56" t="n"/>
    </row>
    <row r="3145" ht="13.35" customHeight="1" s="162">
      <c r="B3145" s="198" t="inlineStr">
        <is>
          <t>Exiting</t>
        </is>
      </c>
      <c r="C3145" s="401" t="n"/>
      <c r="D3145" s="55">
        <f>IF(E3144="", "", E3144)</f>
        <v/>
      </c>
      <c r="E3145" s="19" t="n"/>
      <c r="F3145" s="19">
        <f>IF(E3145="","",E3145-N(D3144))</f>
        <v/>
      </c>
      <c r="G3145" s="186" t="inlineStr">
        <is>
          <t>ESP</t>
        </is>
      </c>
      <c r="H3145" s="23" t="n"/>
    </row>
    <row r="3146" ht="13.35" customHeight="1" s="162">
      <c r="B3146" s="437" t="inlineStr">
        <is>
          <t>Instrument:</t>
        </is>
      </c>
      <c r="C3146" s="13" t="n"/>
      <c r="D3146" s="490" t="n"/>
      <c r="E3146" s="491" t="n"/>
      <c r="F3146" s="491" t="n"/>
      <c r="G3146" s="437" t="inlineStr">
        <is>
          <t>Ak basis / notes:</t>
        </is>
      </c>
      <c r="H3146" s="13" t="n"/>
      <c r="I3146" s="492" t="n"/>
      <c r="J3146" s="491" t="n"/>
      <c r="K3146" s="491" t="n"/>
      <c r="L3146" s="491" t="n"/>
      <c r="M3146" s="491" t="n"/>
    </row>
    <row r="3147" ht="13.35" customHeight="1" s="162">
      <c r="B3147" s="188" t="inlineStr">
        <is>
          <t>Supply Air Diffuser / Outlet Airflow</t>
        </is>
      </c>
      <c r="C3147" s="174" t="n"/>
      <c r="D3147" s="174" t="n"/>
      <c r="E3147" s="174" t="n"/>
      <c r="F3147" s="173" t="n"/>
      <c r="G3147" s="233" t="inlineStr">
        <is>
          <t>Design VEL</t>
        </is>
      </c>
      <c r="H3147" s="194" t="inlineStr">
        <is>
          <t>Design CFM</t>
        </is>
      </c>
      <c r="I3147" s="188" t="inlineStr">
        <is>
          <t>Initial</t>
        </is>
      </c>
      <c r="J3147" s="173" t="n"/>
      <c r="K3147" s="188" t="inlineStr">
        <is>
          <t>Final</t>
        </is>
      </c>
      <c r="L3147" s="173" t="n"/>
      <c r="M3147" s="188" t="inlineStr">
        <is>
          <t>%</t>
        </is>
      </c>
    </row>
    <row r="3148" ht="13.35" customHeight="1" s="162">
      <c r="B3148" s="153" t="inlineStr">
        <is>
          <t>No.</t>
        </is>
      </c>
      <c r="C3148" s="188" t="inlineStr">
        <is>
          <t>Area Served</t>
        </is>
      </c>
      <c r="D3148" s="188" t="inlineStr">
        <is>
          <t>Type</t>
        </is>
      </c>
      <c r="E3148" s="188" t="inlineStr">
        <is>
          <t>Size</t>
        </is>
      </c>
      <c r="F3148" s="188" t="inlineStr">
        <is>
          <t>Ak</t>
        </is>
      </c>
      <c r="G3148" s="440" t="n"/>
      <c r="H3148" s="440" t="n"/>
      <c r="I3148" s="188" t="inlineStr">
        <is>
          <t>VEL</t>
        </is>
      </c>
      <c r="J3148" s="188" t="inlineStr">
        <is>
          <t>CFM</t>
        </is>
      </c>
      <c r="K3148" s="188" t="inlineStr">
        <is>
          <t>VEL</t>
        </is>
      </c>
      <c r="L3148" s="188" t="inlineStr">
        <is>
          <t>CFM</t>
        </is>
      </c>
      <c r="M3148" s="440" t="n"/>
    </row>
    <row r="3149" ht="13.35" customHeight="1" s="162">
      <c r="B3149" s="307" t="n"/>
      <c r="C3149" s="307" t="n"/>
      <c r="E3149" s="307" t="n"/>
      <c r="F3149" s="32" t="n"/>
      <c r="G3149" s="33">
        <f>IF(F3149="", "", H3149/F3149)</f>
        <v/>
      </c>
      <c r="H3149" s="33" t="n"/>
      <c r="I3149" s="33" t="n"/>
      <c r="J3149" s="33">
        <f>IF(I3149="", "", I3149*$F3149)</f>
        <v/>
      </c>
      <c r="K3149" s="33" t="n"/>
      <c r="L3149" s="33">
        <f>IF(K3149="", "", K3149*$F3149)</f>
        <v/>
      </c>
      <c r="M3149" s="30">
        <f>IF(OR(H3149="",H3149=0),"",IF(K3149="",IF(J3149="","",J3149/H3149),L3149/H3149))</f>
        <v/>
      </c>
    </row>
    <row r="3150" ht="13.35" customHeight="1" s="162">
      <c r="B3150" s="307" t="n"/>
      <c r="C3150" s="307" t="n"/>
      <c r="E3150" s="307" t="n"/>
      <c r="F3150" s="32" t="n"/>
      <c r="G3150" s="33">
        <f>IF(F3150="", "", H3150/F3150)</f>
        <v/>
      </c>
      <c r="H3150" s="33" t="n"/>
      <c r="I3150" s="33" t="n"/>
      <c r="J3150" s="33">
        <f>IF(I3150="", "", I3150*$F3150)</f>
        <v/>
      </c>
      <c r="K3150" s="33" t="n"/>
      <c r="L3150" s="33">
        <f>IF(K3150="", "", K3150*$F3150)</f>
        <v/>
      </c>
      <c r="M3150" s="30">
        <f>IF(OR(H3150="",H3150=0),"",IF(K3150="",IF(J3150="","",J3150/H3150),L3150/H3150))</f>
        <v/>
      </c>
    </row>
    <row r="3151" ht="13.35" customHeight="1" s="162">
      <c r="B3151" s="307" t="n"/>
      <c r="C3151" s="307" t="n"/>
      <c r="E3151" s="307" t="n"/>
      <c r="F3151" s="32" t="n"/>
      <c r="G3151" s="33">
        <f>IF(F3151="", "", H3151/F3151)</f>
        <v/>
      </c>
      <c r="H3151" s="33" t="n"/>
      <c r="I3151" s="33" t="n"/>
      <c r="J3151" s="33">
        <f>IF(I3151="", "", I3151*$F3151)</f>
        <v/>
      </c>
      <c r="K3151" s="33" t="n"/>
      <c r="L3151" s="33">
        <f>IF(K3151="", "", K3151*$F3151)</f>
        <v/>
      </c>
      <c r="M3151" s="30">
        <f>IF(OR(H3151="",H3151=0),"",IF(K3151="",IF(J3151="","",J3151/H3151),L3151/H3151))</f>
        <v/>
      </c>
    </row>
    <row r="3152" ht="13.35" customHeight="1" s="162">
      <c r="B3152" s="307" t="n"/>
      <c r="C3152" s="307" t="n"/>
      <c r="E3152" s="307" t="n"/>
      <c r="F3152" s="32" t="n"/>
      <c r="G3152" s="33">
        <f>IF(F3152="", "", H3152/F3152)</f>
        <v/>
      </c>
      <c r="H3152" s="33" t="n"/>
      <c r="I3152" s="33" t="n"/>
      <c r="J3152" s="33">
        <f>IF(I3152="", "", I3152*$F3152)</f>
        <v/>
      </c>
      <c r="K3152" s="33" t="n"/>
      <c r="L3152" s="33">
        <f>IF(K3152="", "", K3152*$F3152)</f>
        <v/>
      </c>
      <c r="M3152" s="30">
        <f>IF(OR(H3152="",H3152=0),"",IF(K3152="",IF(J3152="","",J3152/H3152),L3152/H3152))</f>
        <v/>
      </c>
    </row>
    <row r="3153" ht="13.35" customHeight="1" s="162">
      <c r="B3153" s="307" t="n"/>
      <c r="C3153" s="307" t="n"/>
      <c r="E3153" s="307" t="n"/>
      <c r="F3153" s="32" t="n"/>
      <c r="G3153" s="33">
        <f>IF(F3153="", "", H3153/F3153)</f>
        <v/>
      </c>
      <c r="H3153" s="33" t="n"/>
      <c r="I3153" s="33" t="n"/>
      <c r="J3153" s="33">
        <f>IF(I3153="", "", I3153*$F3153)</f>
        <v/>
      </c>
      <c r="K3153" s="33" t="n"/>
      <c r="L3153" s="33">
        <f>IF(K3153="", "", K3153*$F3153)</f>
        <v/>
      </c>
      <c r="M3153" s="30">
        <f>IF(OR(H3153="",H3153=0),"",IF(K3153="",IF(J3153="","",J3153/H3153),L3153/H3153))</f>
        <v/>
      </c>
    </row>
    <row r="3154" ht="13.35" customHeight="1" s="162">
      <c r="B3154" s="307" t="n"/>
      <c r="C3154" s="307" t="n"/>
      <c r="E3154" s="307" t="n"/>
      <c r="F3154" s="32" t="n"/>
      <c r="G3154" s="33">
        <f>IF(F3154="", "", H3154/F3154)</f>
        <v/>
      </c>
      <c r="H3154" s="33" t="n"/>
      <c r="I3154" s="33" t="n"/>
      <c r="J3154" s="33">
        <f>IF(I3154="", "", I3154*$F3154)</f>
        <v/>
      </c>
      <c r="K3154" s="33" t="n"/>
      <c r="L3154" s="33">
        <f>IF(K3154="", "", K3154*$F3154)</f>
        <v/>
      </c>
      <c r="M3154" s="30">
        <f>IF(OR(H3154="",H3154=0),"",IF(K3154="",IF(J3154="","",J3154/H3154),L3154/H3154))</f>
        <v/>
      </c>
    </row>
    <row r="3155" ht="13.35" customHeight="1" s="162">
      <c r="B3155" s="307" t="n"/>
      <c r="C3155" s="307" t="n"/>
      <c r="E3155" s="307" t="n"/>
      <c r="F3155" s="32" t="n"/>
      <c r="G3155" s="33">
        <f>IF(F3155="", "", H3155/F3155)</f>
        <v/>
      </c>
      <c r="H3155" s="33" t="n"/>
      <c r="I3155" s="33" t="n"/>
      <c r="J3155" s="33">
        <f>IF(I3155="", "", I3155*$F3155)</f>
        <v/>
      </c>
      <c r="K3155" s="33" t="n"/>
      <c r="L3155" s="33">
        <f>IF(K3155="", "", K3155*$F3155)</f>
        <v/>
      </c>
      <c r="M3155" s="30">
        <f>IF(OR(H3155="",H3155=0),"",IF(K3155="",IF(J3155="","",J3155/H3155),L3155/H3155))</f>
        <v/>
      </c>
    </row>
    <row r="3156" ht="13.35" customHeight="1" s="162">
      <c r="B3156" s="307" t="n"/>
      <c r="C3156" s="307" t="n"/>
      <c r="E3156" s="307" t="n"/>
      <c r="F3156" s="32" t="n"/>
      <c r="G3156" s="33">
        <f>IF(F3156="", "", H3156/F3156)</f>
        <v/>
      </c>
      <c r="H3156" s="33" t="n"/>
      <c r="I3156" s="33" t="n"/>
      <c r="J3156" s="33">
        <f>IF(I3156="", "", I3156*$F3156)</f>
        <v/>
      </c>
      <c r="K3156" s="33" t="n"/>
      <c r="L3156" s="33">
        <f>IF(K3156="", "", K3156*$F3156)</f>
        <v/>
      </c>
      <c r="M3156" s="30">
        <f>IF(OR(H3156="",H3156=0),"",IF(K3156="",IF(J3156="","",J3156/H3156),L3156/H3156))</f>
        <v/>
      </c>
    </row>
    <row r="3157" ht="13.35" customHeight="1" s="162">
      <c r="B3157" s="307" t="n"/>
      <c r="C3157" s="307" t="n"/>
      <c r="E3157" s="307" t="n"/>
      <c r="F3157" s="32" t="n"/>
      <c r="G3157" s="33">
        <f>IF(F3157="", "", H3157/F3157)</f>
        <v/>
      </c>
      <c r="H3157" s="33" t="n"/>
      <c r="I3157" s="33" t="n"/>
      <c r="J3157" s="33">
        <f>IF(I3157="", "", I3157*$F3157)</f>
        <v/>
      </c>
      <c r="K3157" s="33" t="n"/>
      <c r="L3157" s="33">
        <f>IF(K3157="", "", K3157*$F3157)</f>
        <v/>
      </c>
      <c r="M3157" s="30">
        <f>IF(OR(H3157="",H3157=0),"",IF(K3157="",IF(J3157="","",J3157/H3157),L3157/H3157))</f>
        <v/>
      </c>
    </row>
    <row r="3158" ht="13.35" customHeight="1" s="162">
      <c r="B3158" s="307" t="n"/>
      <c r="C3158" s="307" t="n"/>
      <c r="E3158" s="307" t="n"/>
      <c r="F3158" s="32" t="n"/>
      <c r="G3158" s="33">
        <f>IF(F3158="", "", H3158/F3158)</f>
        <v/>
      </c>
      <c r="H3158" s="33" t="n"/>
      <c r="I3158" s="33" t="n"/>
      <c r="J3158" s="33">
        <f>IF(I3158="", "", I3158*$F3158)</f>
        <v/>
      </c>
      <c r="K3158" s="33" t="n"/>
      <c r="L3158" s="33">
        <f>IF(K3158="", "", K3158*$F3158)</f>
        <v/>
      </c>
      <c r="M3158" s="30">
        <f>IF(OR(H3158="",H3158=0),"",IF(K3158="",IF(J3158="","",J3158/H3158),L3158/H3158))</f>
        <v/>
      </c>
    </row>
    <row r="3159" ht="13.35" customHeight="1" s="162">
      <c r="B3159" s="307" t="n"/>
      <c r="C3159" s="307" t="n"/>
      <c r="E3159" s="307" t="n"/>
      <c r="F3159" s="32" t="n"/>
      <c r="G3159" s="33">
        <f>IF(F3159="", "", H3159/F3159)</f>
        <v/>
      </c>
      <c r="H3159" s="33" t="n"/>
      <c r="I3159" s="33" t="n"/>
      <c r="J3159" s="33">
        <f>IF(I3159="", "", I3159*$F3159)</f>
        <v/>
      </c>
      <c r="K3159" s="33" t="n"/>
      <c r="L3159" s="33">
        <f>IF(K3159="", "", K3159*$F3159)</f>
        <v/>
      </c>
      <c r="M3159" s="30">
        <f>IF(OR(H3159="",H3159=0),"",IF(K3159="",IF(J3159="","",J3159/H3159),L3159/H3159))</f>
        <v/>
      </c>
    </row>
    <row r="3160" ht="13.35" customHeight="1" s="162">
      <c r="B3160" s="307" t="n"/>
      <c r="C3160" s="307" t="n"/>
      <c r="E3160" s="307" t="n"/>
      <c r="F3160" s="32" t="n"/>
      <c r="G3160" s="33">
        <f>IF(F3160="", "", H3160/F3160)</f>
        <v/>
      </c>
      <c r="H3160" s="33" t="n"/>
      <c r="I3160" s="33" t="n"/>
      <c r="J3160" s="33">
        <f>IF(I3160="", "", I3160*$F3160)</f>
        <v/>
      </c>
      <c r="K3160" s="33" t="n"/>
      <c r="L3160" s="33">
        <f>IF(K3160="", "", K3160*$F3160)</f>
        <v/>
      </c>
      <c r="M3160" s="30">
        <f>IF(OR(H3160="",H3160=0),"",IF(K3160="",IF(J3160="","",J3160/H3160),L3160/H3160))</f>
        <v/>
      </c>
    </row>
    <row r="3161" ht="13.35" customHeight="1" s="162">
      <c r="B3161" s="307" t="n"/>
      <c r="C3161" s="307" t="n"/>
      <c r="E3161" s="307" t="n"/>
      <c r="F3161" s="32" t="n"/>
      <c r="G3161" s="33">
        <f>IF(F3161="", "", H3161/F3161)</f>
        <v/>
      </c>
      <c r="H3161" s="33" t="n"/>
      <c r="I3161" s="33" t="n"/>
      <c r="J3161" s="33">
        <f>IF(I3161="", "", I3161*$F3161)</f>
        <v/>
      </c>
      <c r="K3161" s="33" t="n"/>
      <c r="L3161" s="33">
        <f>IF(K3161="", "", K3161*$F3161)</f>
        <v/>
      </c>
      <c r="M3161" s="30">
        <f>IF(OR(H3161="",H3161=0),"",IF(K3161="",IF(J3161="","",J3161/H3161),L3161/H3161))</f>
        <v/>
      </c>
    </row>
    <row r="3162" ht="13.35" customHeight="1" s="162">
      <c r="B3162" s="307" t="n"/>
      <c r="C3162" s="307" t="n"/>
      <c r="E3162" s="307" t="n"/>
      <c r="F3162" s="32" t="n"/>
      <c r="G3162" s="33">
        <f>IF(F3162="", "", H3162/F3162)</f>
        <v/>
      </c>
      <c r="H3162" s="33" t="n"/>
      <c r="I3162" s="33" t="n"/>
      <c r="J3162" s="33">
        <f>IF(I3162="", "", I3162*$F3162)</f>
        <v/>
      </c>
      <c r="K3162" s="33" t="n"/>
      <c r="L3162" s="33">
        <f>IF(K3162="", "", K3162*$F3162)</f>
        <v/>
      </c>
      <c r="M3162" s="30">
        <f>IF(OR(H3162="",H3162=0),"",IF(K3162="",IF(J3162="","",J3162/H3162),L3162/H3162))</f>
        <v/>
      </c>
    </row>
    <row r="3163" ht="13.35" customHeight="1" s="162">
      <c r="B3163" s="42" t="n"/>
      <c r="C3163" s="231" t="inlineStr">
        <is>
          <t>Total</t>
        </is>
      </c>
      <c r="D3163" s="159" t="n"/>
      <c r="E3163" s="42" t="n"/>
      <c r="F3163" s="42" t="n"/>
      <c r="G3163" s="43" t="n"/>
      <c r="H3163" s="43">
        <f>IF(SUM(H3149:H3162)+SUM(H3180:H3213)=0,"",SUM(H3149:H3162)+SUM(H3180:H3213))</f>
        <v/>
      </c>
      <c r="I3163" s="43" t="n"/>
      <c r="J3163" s="43">
        <f>IF(SUM(J3149:J3162)+SUM(J3180:J3213)=0,"",SUM(J3149:J3162)+SUM(J3180:J3213))</f>
        <v/>
      </c>
      <c r="K3163" s="43" t="n"/>
      <c r="L3163" s="43">
        <f>IF(SUM(L3149:L3162)+SUM(L3180:L3213)=0,"",SUM(L3149:L3162)+SUM(L3180:L3213))</f>
        <v/>
      </c>
      <c r="M3163" s="35">
        <f>IF(OR(H3163="",H3163=0),"",IF(L3163="",IF(J3163="","",J3163/H3163),L3163/H3163))</f>
        <v/>
      </c>
    </row>
    <row r="3164" ht="13.35" customHeight="1" s="162">
      <c r="B3164" s="188" t="inlineStr">
        <is>
          <t>Return Air Register / Inlet Airflow</t>
        </is>
      </c>
      <c r="C3164" s="174" t="n"/>
      <c r="D3164" s="174" t="n"/>
      <c r="E3164" s="174" t="n"/>
      <c r="F3164" s="173" t="n"/>
      <c r="G3164" s="233" t="inlineStr">
        <is>
          <t>Design VEL</t>
        </is>
      </c>
      <c r="H3164" s="194" t="inlineStr">
        <is>
          <t>Design CFM</t>
        </is>
      </c>
      <c r="I3164" s="188" t="inlineStr">
        <is>
          <t>Initial</t>
        </is>
      </c>
      <c r="J3164" s="173" t="n"/>
      <c r="K3164" s="188" t="inlineStr">
        <is>
          <t>Final</t>
        </is>
      </c>
      <c r="L3164" s="173" t="n"/>
      <c r="M3164" s="188" t="inlineStr">
        <is>
          <t>%</t>
        </is>
      </c>
    </row>
    <row r="3165" ht="13.35" customHeight="1" s="162">
      <c r="B3165" s="153" t="inlineStr">
        <is>
          <t>No.</t>
        </is>
      </c>
      <c r="C3165" s="188" t="inlineStr">
        <is>
          <t>Area Served</t>
        </is>
      </c>
      <c r="D3165" s="188" t="inlineStr">
        <is>
          <t>Type</t>
        </is>
      </c>
      <c r="E3165" s="188" t="inlineStr">
        <is>
          <t>Size</t>
        </is>
      </c>
      <c r="F3165" s="188" t="inlineStr">
        <is>
          <t>Ak</t>
        </is>
      </c>
      <c r="G3165" s="440" t="n"/>
      <c r="H3165" s="440" t="n"/>
      <c r="I3165" s="188" t="inlineStr">
        <is>
          <t>VEL</t>
        </is>
      </c>
      <c r="J3165" s="188" t="inlineStr">
        <is>
          <t>CFM</t>
        </is>
      </c>
      <c r="K3165" s="188" t="inlineStr">
        <is>
          <t>VEL</t>
        </is>
      </c>
      <c r="L3165" s="188" t="inlineStr">
        <is>
          <t>CFM</t>
        </is>
      </c>
      <c r="M3165" s="440" t="n"/>
    </row>
    <row r="3166" ht="13.35" customHeight="1" s="162">
      <c r="B3166" s="31" t="n"/>
      <c r="C3166" s="31" t="n"/>
      <c r="E3166" s="31" t="n"/>
      <c r="F3166" s="32" t="n"/>
      <c r="G3166" s="33">
        <f>IF(F3166="", "", H3166/F3166)</f>
        <v/>
      </c>
      <c r="H3166" s="33">
        <f>IF(H3163="","",H3163-N(H3171))</f>
        <v/>
      </c>
      <c r="I3166" s="33" t="n"/>
      <c r="J3166" s="33">
        <f>IF(I3166="", "", I3166*$F3166)</f>
        <v/>
      </c>
      <c r="K3166" s="33" t="n"/>
      <c r="L3166" s="33">
        <f>IF(L3171="","",L3163-N(L3171))</f>
        <v/>
      </c>
      <c r="M3166" s="30">
        <f>IF(OR(H3166="",H3166=0),"",IF(K3166="",IF(J3166="","",J3166/H3166),L3166/H3166))</f>
        <v/>
      </c>
    </row>
    <row r="3167" ht="13.35" customHeight="1" s="162">
      <c r="B3167" s="31" t="n"/>
      <c r="C3167" s="31" t="n"/>
      <c r="E3167" s="31" t="n"/>
      <c r="F3167" s="32" t="n"/>
      <c r="G3167" s="33">
        <f>IF(F3167="", "", H3167/F3167)</f>
        <v/>
      </c>
      <c r="H3167" s="33" t="n"/>
      <c r="I3167" s="33" t="n"/>
      <c r="J3167" s="33">
        <f>IF(I3167="", "", I3167*$F3167)</f>
        <v/>
      </c>
      <c r="K3167" s="33" t="n"/>
      <c r="L3167" s="33">
        <f>IF(K3167="", "", K3167*$F3167)</f>
        <v/>
      </c>
      <c r="M3167" s="30">
        <f>IF(OR(H3167="",H3167=0),"",IF(K3167="",IF(J3167="","",J3167/H3167),L3167/H3167))</f>
        <v/>
      </c>
    </row>
    <row r="3168" ht="13.35" customHeight="1" s="162">
      <c r="B3168" s="42" t="n"/>
      <c r="C3168" s="231" t="inlineStr">
        <is>
          <t>Total</t>
        </is>
      </c>
      <c r="D3168" s="159" t="n"/>
      <c r="E3168" s="42" t="n"/>
      <c r="F3168" s="42" t="n"/>
      <c r="G3168" s="43" t="n"/>
      <c r="H3168" s="43">
        <f>IF(SUM(H3166:H3167)+SUM(H3217:H3220)=0,"",SUM(H3166:H3167)+SUM(H3217:H3220))</f>
        <v/>
      </c>
      <c r="I3168" s="42" t="n"/>
      <c r="J3168" s="43">
        <f>IF(SUM(J3166:J3167)+SUM(J3217:J3220)=0,"",SUM(J3166:J3167)+SUM(J3217:J3220))</f>
        <v/>
      </c>
      <c r="K3168" s="42" t="n"/>
      <c r="L3168" s="43">
        <f>IF(SUM(L3166:L3167)+SUM(L3217:L3220)=0,"",SUM(L3166:L3167)+SUM(L3217:L3220))</f>
        <v/>
      </c>
      <c r="M3168" s="35">
        <f>IF(OR(H3168="",H3168=0),"",IF(L3168="",IF(J3168="","",J3168/H3168),L3168/H3168))</f>
        <v/>
      </c>
    </row>
    <row r="3169" ht="13.35" customHeight="1" s="162">
      <c r="B3169" s="188" t="inlineStr">
        <is>
          <t>Outside Air Inlet / Duct Airflow</t>
        </is>
      </c>
      <c r="C3169" s="174" t="n"/>
      <c r="D3169" s="174" t="n"/>
      <c r="E3169" s="174" t="n"/>
      <c r="F3169" s="173" t="n"/>
      <c r="G3169" s="233" t="inlineStr">
        <is>
          <t>Design VEL</t>
        </is>
      </c>
      <c r="H3169" s="194" t="inlineStr">
        <is>
          <t>Design CFM</t>
        </is>
      </c>
      <c r="I3169" s="188" t="inlineStr">
        <is>
          <t>Initial</t>
        </is>
      </c>
      <c r="J3169" s="173" t="n"/>
      <c r="K3169" s="188" t="inlineStr">
        <is>
          <t>Final</t>
        </is>
      </c>
      <c r="L3169" s="173" t="n"/>
      <c r="M3169" s="188" t="inlineStr">
        <is>
          <t>%</t>
        </is>
      </c>
    </row>
    <row r="3170" ht="13.35" customHeight="1" s="162">
      <c r="B3170" s="153" t="inlineStr">
        <is>
          <t>No.</t>
        </is>
      </c>
      <c r="C3170" s="188" t="inlineStr">
        <is>
          <t>Area Served</t>
        </is>
      </c>
      <c r="D3170" s="188" t="inlineStr">
        <is>
          <t>Type</t>
        </is>
      </c>
      <c r="E3170" s="188" t="inlineStr">
        <is>
          <t>Size</t>
        </is>
      </c>
      <c r="F3170" s="188" t="inlineStr">
        <is>
          <t>Ak</t>
        </is>
      </c>
      <c r="G3170" s="440" t="n"/>
      <c r="H3170" s="440" t="n"/>
      <c r="I3170" s="188" t="inlineStr">
        <is>
          <t>VEL</t>
        </is>
      </c>
      <c r="J3170" s="188" t="inlineStr">
        <is>
          <t>CFM</t>
        </is>
      </c>
      <c r="K3170" s="188" t="inlineStr">
        <is>
          <t>VEL</t>
        </is>
      </c>
      <c r="L3170" s="188" t="inlineStr">
        <is>
          <t>CFM</t>
        </is>
      </c>
      <c r="M3170" s="440" t="n"/>
    </row>
    <row r="3171" ht="13.35" customHeight="1" s="162">
      <c r="B3171" s="31" t="n"/>
      <c r="C3171" s="31" t="n"/>
      <c r="E3171" s="31" t="n"/>
      <c r="F3171" s="32" t="n"/>
      <c r="G3171" s="33">
        <f>IF(F3171="", "", H3171/F3171)</f>
        <v/>
      </c>
      <c r="H3171" s="33" t="n"/>
      <c r="I3171" s="33" t="n"/>
      <c r="J3171" s="33">
        <f>IF(I3171="", "", I3171*$F3171)</f>
        <v/>
      </c>
      <c r="K3171" s="33" t="n"/>
      <c r="L3171" s="33">
        <f>IF(K3171="", "", K3171*$F3171)</f>
        <v/>
      </c>
      <c r="M3171" s="30">
        <f>IF(OR(H3171="",H3171=0),"",IF(K3171="",IF(J3171="","",J3171/H3171),L3171/H3171))</f>
        <v/>
      </c>
    </row>
    <row r="3172" ht="13.35" customHeight="1" s="162">
      <c r="B3172" s="188" t="inlineStr">
        <is>
          <t>Remarks</t>
        </is>
      </c>
      <c r="C3172" s="173" t="n"/>
      <c r="D3172" s="15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Entry}'!B37="","",'{Equipment Data Entry}'!B37)</f>
        <v/>
      </c>
      <c r="E3176" s="418" t="n"/>
      <c r="F3176" s="403" t="n"/>
      <c r="G3176" s="200" t="inlineStr">
        <is>
          <t>Service</t>
        </is>
      </c>
      <c r="H3176" s="403" t="n"/>
      <c r="I3176" s="210">
        <f>IF('{Equipment Data Entry}'!C37="","",'{Equipment Data Entry}'!C37)</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Supply Air Outlets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H3180/F3180)</f>
        <v/>
      </c>
      <c r="H3180" s="33" t="n"/>
      <c r="I3180" s="33" t="n"/>
      <c r="J3180" s="33">
        <f>IF(I3180="", "", I3180*$F3180)</f>
        <v/>
      </c>
      <c r="K3180" s="33" t="n"/>
      <c r="L3180" s="33">
        <f>IF(K3180="", "", K3180*$F3180)</f>
        <v/>
      </c>
      <c r="M3180" s="30">
        <f>IF(OR(H3180="",H3180=0),"",IF(K3180="",IF(J3180="","",J3180/H3180),L3180/H3180))</f>
        <v/>
      </c>
    </row>
    <row r="3181" ht="13.35" customHeight="1" s="162">
      <c r="B3181" s="307" t="n"/>
      <c r="C3181" s="307" t="n"/>
      <c r="E3181" s="307" t="n"/>
      <c r="F3181" s="32" t="n"/>
      <c r="G3181" s="33">
        <f>IF(F3181="", "", H3181/F3181)</f>
        <v/>
      </c>
      <c r="H3181" s="33" t="n"/>
      <c r="I3181" s="33" t="n"/>
      <c r="J3181" s="33">
        <f>IF(I3181="", "", I3181*$F3181)</f>
        <v/>
      </c>
      <c r="K3181" s="33" t="n"/>
      <c r="L3181" s="33">
        <f>IF(K3181="", "", K3181*$F3181)</f>
        <v/>
      </c>
      <c r="M3181" s="30">
        <f>IF(OR(H3181="",H3181=0),"",IF(K3181="",IF(J3181="","",J3181/H3181),L3181/H3181))</f>
        <v/>
      </c>
    </row>
    <row r="3182" ht="13.35" customHeight="1" s="162">
      <c r="B3182" s="307" t="n"/>
      <c r="C3182" s="307" t="n"/>
      <c r="E3182" s="307" t="n"/>
      <c r="F3182" s="32" t="n"/>
      <c r="G3182" s="33">
        <f>IF(F3182="", "", H3182/F3182)</f>
        <v/>
      </c>
      <c r="H3182" s="33" t="n"/>
      <c r="I3182" s="33" t="n"/>
      <c r="J3182" s="33">
        <f>IF(I3182="", "", I3182*$F3182)</f>
        <v/>
      </c>
      <c r="K3182" s="33" t="n"/>
      <c r="L3182" s="33">
        <f>IF(K3182="", "", K3182*$F3182)</f>
        <v/>
      </c>
      <c r="M3182" s="30">
        <f>IF(OR(H3182="",H3182=0),"",IF(K3182="",IF(J3182="","",J3182/H3182),L3182/H3182))</f>
        <v/>
      </c>
    </row>
    <row r="3183" ht="13.35" customHeight="1" s="162">
      <c r="B3183" s="307" t="n"/>
      <c r="C3183" s="307" t="n"/>
      <c r="E3183" s="307" t="n"/>
      <c r="F3183" s="32" t="n"/>
      <c r="G3183" s="33">
        <f>IF(F3183="", "", H3183/F3183)</f>
        <v/>
      </c>
      <c r="H3183" s="33" t="n"/>
      <c r="I3183" s="33" t="n"/>
      <c r="J3183" s="33">
        <f>IF(I3183="", "", I3183*$F3183)</f>
        <v/>
      </c>
      <c r="K3183" s="33" t="n"/>
      <c r="L3183" s="33">
        <f>IF(K3183="", "", K3183*$F3183)</f>
        <v/>
      </c>
      <c r="M3183" s="30">
        <f>IF(OR(H3183="",H3183=0),"",IF(K3183="",IF(J3183="","",J3183/H3183),L3183/H3183))</f>
        <v/>
      </c>
    </row>
    <row r="3184" ht="13.35" customHeight="1" s="162">
      <c r="B3184" s="307" t="n"/>
      <c r="C3184" s="307" t="n"/>
      <c r="E3184" s="307" t="n"/>
      <c r="F3184" s="32" t="n"/>
      <c r="G3184" s="33">
        <f>IF(F3184="", "", H3184/F3184)</f>
        <v/>
      </c>
      <c r="H3184" s="33" t="n"/>
      <c r="I3184" s="33" t="n"/>
      <c r="J3184" s="33">
        <f>IF(I3184="", "", I3184*$F3184)</f>
        <v/>
      </c>
      <c r="K3184" s="33" t="n"/>
      <c r="L3184" s="33">
        <f>IF(K3184="", "", K3184*$F3184)</f>
        <v/>
      </c>
      <c r="M3184" s="30">
        <f>IF(OR(H3184="",H3184=0),"",IF(K3184="",IF(J3184="","",J3184/H3184),L3184/H3184))</f>
        <v/>
      </c>
    </row>
    <row r="3185" ht="13.35" customHeight="1" s="162">
      <c r="B3185" s="307" t="n"/>
      <c r="C3185" s="307" t="n"/>
      <c r="E3185" s="307" t="n"/>
      <c r="F3185" s="32" t="n"/>
      <c r="G3185" s="33">
        <f>IF(F3185="", "", H3185/F3185)</f>
        <v/>
      </c>
      <c r="H3185" s="33" t="n"/>
      <c r="I3185" s="33" t="n"/>
      <c r="J3185" s="33">
        <f>IF(I3185="", "", I3185*$F3185)</f>
        <v/>
      </c>
      <c r="K3185" s="33" t="n"/>
      <c r="L3185" s="33">
        <f>IF(K3185="", "", K3185*$F3185)</f>
        <v/>
      </c>
      <c r="M3185" s="30">
        <f>IF(OR(H3185="",H3185=0),"",IF(K3185="",IF(J3185="","",J3185/H3185),L3185/H3185))</f>
        <v/>
      </c>
    </row>
    <row r="3186" ht="13.35" customHeight="1" s="162">
      <c r="B3186" s="307" t="n"/>
      <c r="C3186" s="307" t="n"/>
      <c r="E3186" s="307" t="n"/>
      <c r="F3186" s="32" t="n"/>
      <c r="G3186" s="33">
        <f>IF(F3186="", "", H3186/F3186)</f>
        <v/>
      </c>
      <c r="H3186" s="33" t="n"/>
      <c r="I3186" s="33" t="n"/>
      <c r="J3186" s="33">
        <f>IF(I3186="", "", I3186*$F3186)</f>
        <v/>
      </c>
      <c r="K3186" s="33" t="n"/>
      <c r="L3186" s="33">
        <f>IF(K3186="", "", K3186*$F3186)</f>
        <v/>
      </c>
      <c r="M3186" s="30">
        <f>IF(OR(H3186="",H3186=0),"",IF(K3186="",IF(J3186="","",J3186/H3186),L3186/H3186))</f>
        <v/>
      </c>
    </row>
    <row r="3187" ht="13.35" customHeight="1" s="162">
      <c r="B3187" s="307" t="n"/>
      <c r="C3187" s="307" t="n"/>
      <c r="E3187" s="307" t="n"/>
      <c r="F3187" s="32" t="n"/>
      <c r="G3187" s="33">
        <f>IF(F3187="", "", H3187/F3187)</f>
        <v/>
      </c>
      <c r="H3187" s="33" t="n"/>
      <c r="I3187" s="33" t="n"/>
      <c r="J3187" s="33">
        <f>IF(I3187="", "", I3187*$F3187)</f>
        <v/>
      </c>
      <c r="K3187" s="33" t="n"/>
      <c r="L3187" s="33">
        <f>IF(K3187="", "", K3187*$F3187)</f>
        <v/>
      </c>
      <c r="M3187" s="30">
        <f>IF(OR(H3187="",H3187=0),"",IF(K3187="",IF(J3187="","",J3187/H3187),L3187/H3187))</f>
        <v/>
      </c>
    </row>
    <row r="3188" ht="13.35" customHeight="1" s="162">
      <c r="B3188" s="307" t="n"/>
      <c r="C3188" s="307" t="n"/>
      <c r="E3188" s="307" t="n"/>
      <c r="F3188" s="32" t="n"/>
      <c r="G3188" s="33">
        <f>IF(F3188="", "", H3188/F3188)</f>
        <v/>
      </c>
      <c r="H3188" s="33" t="n"/>
      <c r="I3188" s="33" t="n"/>
      <c r="J3188" s="33">
        <f>IF(I3188="", "", I3188*$F3188)</f>
        <v/>
      </c>
      <c r="K3188" s="33" t="n"/>
      <c r="L3188" s="33">
        <f>IF(K3188="", "", K3188*$F3188)</f>
        <v/>
      </c>
      <c r="M3188" s="30">
        <f>IF(OR(H3188="",H3188=0),"",IF(K3188="",IF(J3188="","",J3188/H3188),L3188/H3188))</f>
        <v/>
      </c>
    </row>
    <row r="3189" ht="13.35" customHeight="1" s="162">
      <c r="B3189" s="307" t="n"/>
      <c r="C3189" s="307" t="n"/>
      <c r="E3189" s="307" t="n"/>
      <c r="F3189" s="32" t="n"/>
      <c r="G3189" s="33">
        <f>IF(F3189="", "", H3189/F3189)</f>
        <v/>
      </c>
      <c r="H3189" s="33" t="n"/>
      <c r="I3189" s="33" t="n"/>
      <c r="J3189" s="33">
        <f>IF(I3189="", "", I3189*$F3189)</f>
        <v/>
      </c>
      <c r="K3189" s="33" t="n"/>
      <c r="L3189" s="33">
        <f>IF(K3189="", "", K3189*$F3189)</f>
        <v/>
      </c>
      <c r="M3189" s="30">
        <f>IF(OR(H3189="",H3189=0),"",IF(K3189="",IF(J3189="","",J3189/H3189),L3189/H3189))</f>
        <v/>
      </c>
    </row>
    <row r="3190" ht="13.35" customHeight="1" s="162">
      <c r="B3190" s="307" t="n"/>
      <c r="C3190" s="307" t="n"/>
      <c r="E3190" s="307" t="n"/>
      <c r="F3190" s="32" t="n"/>
      <c r="G3190" s="33">
        <f>IF(F3190="", "", H3190/F3190)</f>
        <v/>
      </c>
      <c r="H3190" s="33" t="n"/>
      <c r="I3190" s="33" t="n"/>
      <c r="J3190" s="33">
        <f>IF(I3190="", "", I3190*$F3190)</f>
        <v/>
      </c>
      <c r="K3190" s="33" t="n"/>
      <c r="L3190" s="33">
        <f>IF(K3190="", "", K3190*$F3190)</f>
        <v/>
      </c>
      <c r="M3190" s="30">
        <f>IF(OR(H3190="",H3190=0),"",IF(K3190="",IF(J3190="","",J3190/H3190),L3190/H3190))</f>
        <v/>
      </c>
    </row>
    <row r="3191" ht="13.35" customHeight="1" s="162">
      <c r="B3191" s="307" t="n"/>
      <c r="C3191" s="307" t="n"/>
      <c r="E3191" s="307" t="n"/>
      <c r="F3191" s="32" t="n"/>
      <c r="G3191" s="33">
        <f>IF(F3191="", "", H3191/F3191)</f>
        <v/>
      </c>
      <c r="H3191" s="33" t="n"/>
      <c r="I3191" s="33" t="n"/>
      <c r="J3191" s="33">
        <f>IF(I3191="", "", I3191*$F3191)</f>
        <v/>
      </c>
      <c r="K3191" s="33" t="n"/>
      <c r="L3191" s="33">
        <f>IF(K3191="", "", K3191*$F3191)</f>
        <v/>
      </c>
      <c r="M3191" s="30">
        <f>IF(OR(H3191="",H3191=0),"",IF(K3191="",IF(J3191="","",J3191/H3191),L3191/H3191))</f>
        <v/>
      </c>
    </row>
    <row r="3192" ht="13.35" customHeight="1" s="162">
      <c r="B3192" s="307" t="n"/>
      <c r="C3192" s="307" t="n"/>
      <c r="E3192" s="307" t="n"/>
      <c r="F3192" s="32" t="n"/>
      <c r="G3192" s="33">
        <f>IF(F3192="", "", H3192/F3192)</f>
        <v/>
      </c>
      <c r="H3192" s="33" t="n"/>
      <c r="I3192" s="33" t="n"/>
      <c r="J3192" s="33">
        <f>IF(I3192="", "", I3192*$F3192)</f>
        <v/>
      </c>
      <c r="K3192" s="33" t="n"/>
      <c r="L3192" s="33">
        <f>IF(K3192="", "", K3192*$F3192)</f>
        <v/>
      </c>
      <c r="M3192" s="30">
        <f>IF(OR(H3192="",H3192=0),"",IF(K3192="",IF(J3192="","",J3192/H3192),L3192/H3192))</f>
        <v/>
      </c>
    </row>
    <row r="3193" ht="13.35" customHeight="1" s="162">
      <c r="B3193" s="307" t="n"/>
      <c r="C3193" s="307" t="n"/>
      <c r="E3193" s="307" t="n"/>
      <c r="F3193" s="32" t="n"/>
      <c r="G3193" s="33">
        <f>IF(F3193="", "", H3193/F3193)</f>
        <v/>
      </c>
      <c r="H3193" s="33" t="n"/>
      <c r="I3193" s="33" t="n"/>
      <c r="J3193" s="33">
        <f>IF(I3193="", "", I3193*$F3193)</f>
        <v/>
      </c>
      <c r="K3193" s="33" t="n"/>
      <c r="L3193" s="33">
        <f>IF(K3193="", "", K3193*$F3193)</f>
        <v/>
      </c>
      <c r="M3193" s="30">
        <f>IF(OR(H3193="",H3193=0),"",IF(K3193="",IF(J3193="","",J3193/H3193),L3193/H3193))</f>
        <v/>
      </c>
    </row>
    <row r="3194" ht="13.35" customHeight="1" s="162">
      <c r="B3194" s="307" t="n"/>
      <c r="C3194" s="307" t="n"/>
      <c r="E3194" s="307" t="n"/>
      <c r="F3194" s="32" t="n"/>
      <c r="G3194" s="33">
        <f>IF(F3194="", "", H3194/F3194)</f>
        <v/>
      </c>
      <c r="H3194" s="33" t="n"/>
      <c r="I3194" s="33" t="n"/>
      <c r="J3194" s="33">
        <f>IF(I3194="", "", I3194*$F3194)</f>
        <v/>
      </c>
      <c r="K3194" s="33" t="n"/>
      <c r="L3194" s="33">
        <f>IF(K3194="", "", K3194*$F3194)</f>
        <v/>
      </c>
      <c r="M3194" s="30">
        <f>IF(OR(H3194="",H3194=0),"",IF(K3194="",IF(J3194="","",J3194/H3194),L3194/H3194))</f>
        <v/>
      </c>
    </row>
    <row r="3195" ht="13.35" customHeight="1" s="162">
      <c r="B3195" s="307" t="n"/>
      <c r="C3195" s="307" t="n"/>
      <c r="E3195" s="307" t="n"/>
      <c r="F3195" s="32" t="n"/>
      <c r="G3195" s="33">
        <f>IF(F3195="", "", H3195/F3195)</f>
        <v/>
      </c>
      <c r="H3195" s="33" t="n"/>
      <c r="I3195" s="33" t="n"/>
      <c r="J3195" s="33">
        <f>IF(I3195="", "", I3195*$F3195)</f>
        <v/>
      </c>
      <c r="K3195" s="33" t="n"/>
      <c r="L3195" s="33">
        <f>IF(K3195="", "", K3195*$F3195)</f>
        <v/>
      </c>
      <c r="M3195" s="30">
        <f>IF(OR(H3195="",H3195=0),"",IF(K3195="",IF(J3195="","",J3195/H3195),L3195/H3195))</f>
        <v/>
      </c>
    </row>
    <row r="3196" ht="13.35" customHeight="1" s="162">
      <c r="B3196" s="307" t="n"/>
      <c r="C3196" s="307" t="n"/>
      <c r="E3196" s="307" t="n"/>
      <c r="F3196" s="32" t="n"/>
      <c r="G3196" s="33">
        <f>IF(F3196="", "", H3196/F3196)</f>
        <v/>
      </c>
      <c r="H3196" s="33" t="n"/>
      <c r="I3196" s="33" t="n"/>
      <c r="J3196" s="33">
        <f>IF(I3196="", "", I3196*$F3196)</f>
        <v/>
      </c>
      <c r="K3196" s="33" t="n"/>
      <c r="L3196" s="33">
        <f>IF(K3196="", "", K3196*$F3196)</f>
        <v/>
      </c>
      <c r="M3196" s="30">
        <f>IF(OR(H3196="",H3196=0),"",IF(K3196="",IF(J3196="","",J3196/H3196),L3196/H3196))</f>
        <v/>
      </c>
    </row>
    <row r="3197" ht="13.35" customHeight="1" s="162">
      <c r="B3197" s="307" t="n"/>
      <c r="C3197" s="307" t="n"/>
      <c r="E3197" s="307" t="n"/>
      <c r="F3197" s="32" t="n"/>
      <c r="G3197" s="33">
        <f>IF(F3197="", "", H3197/F3197)</f>
        <v/>
      </c>
      <c r="H3197" s="33" t="n"/>
      <c r="I3197" s="33" t="n"/>
      <c r="J3197" s="33">
        <f>IF(I3197="", "", I3197*$F3197)</f>
        <v/>
      </c>
      <c r="K3197" s="33" t="n"/>
      <c r="L3197" s="33">
        <f>IF(K3197="", "", K3197*$F3197)</f>
        <v/>
      </c>
      <c r="M3197" s="30">
        <f>IF(OR(H3197="",H3197=0),"",IF(K3197="",IF(J3197="","",J3197/H3197),L3197/H3197))</f>
        <v/>
      </c>
    </row>
    <row r="3198" ht="13.35" customHeight="1" s="162">
      <c r="B3198" s="307" t="n"/>
      <c r="C3198" s="307" t="n"/>
      <c r="E3198" s="307" t="n"/>
      <c r="F3198" s="32" t="n"/>
      <c r="G3198" s="33">
        <f>IF(F3198="", "", H3198/F3198)</f>
        <v/>
      </c>
      <c r="H3198" s="33" t="n"/>
      <c r="I3198" s="33" t="n"/>
      <c r="J3198" s="33">
        <f>IF(I3198="", "", I3198*$F3198)</f>
        <v/>
      </c>
      <c r="K3198" s="33" t="n"/>
      <c r="L3198" s="33">
        <f>IF(K3198="", "", K3198*$F3198)</f>
        <v/>
      </c>
      <c r="M3198" s="30">
        <f>IF(OR(H3198="",H3198=0),"",IF(K3198="",IF(J3198="","",J3198/H3198),L3198/H3198))</f>
        <v/>
      </c>
    </row>
    <row r="3199" ht="13.35" customHeight="1" s="162">
      <c r="B3199" s="307" t="n"/>
      <c r="C3199" s="307" t="n"/>
      <c r="E3199" s="307" t="n"/>
      <c r="F3199" s="32" t="n"/>
      <c r="G3199" s="33">
        <f>IF(F3199="", "", H3199/F3199)</f>
        <v/>
      </c>
      <c r="H3199" s="33" t="n"/>
      <c r="I3199" s="33" t="n"/>
      <c r="J3199" s="33">
        <f>IF(I3199="", "", I3199*$F3199)</f>
        <v/>
      </c>
      <c r="K3199" s="33" t="n"/>
      <c r="L3199" s="33">
        <f>IF(K3199="", "", K3199*$F3199)</f>
        <v/>
      </c>
      <c r="M3199" s="30">
        <f>IF(OR(H3199="",H3199=0),"",IF(K3199="",IF(J3199="","",J3199/H3199),L3199/H3199))</f>
        <v/>
      </c>
    </row>
    <row r="3200" ht="13.35" customHeight="1" s="162">
      <c r="B3200" s="307" t="n"/>
      <c r="C3200" s="307" t="n"/>
      <c r="E3200" s="307" t="n"/>
      <c r="F3200" s="32" t="n"/>
      <c r="G3200" s="33">
        <f>IF(F3200="", "", H3200/F3200)</f>
        <v/>
      </c>
      <c r="H3200" s="33" t="n"/>
      <c r="I3200" s="33" t="n"/>
      <c r="J3200" s="33">
        <f>IF(I3200="", "", I3200*$F3200)</f>
        <v/>
      </c>
      <c r="K3200" s="33" t="n"/>
      <c r="L3200" s="33">
        <f>IF(K3200="", "", K3200*$F3200)</f>
        <v/>
      </c>
      <c r="M3200" s="30">
        <f>IF(OR(H3200="",H3200=0),"",IF(K3200="",IF(J3200="","",J3200/H3200),L3200/H3200))</f>
        <v/>
      </c>
    </row>
    <row r="3201" ht="13.35" customHeight="1" s="162">
      <c r="B3201" s="307" t="n"/>
      <c r="C3201" s="307" t="n"/>
      <c r="E3201" s="307" t="n"/>
      <c r="F3201" s="32" t="n"/>
      <c r="G3201" s="33">
        <f>IF(F3201="", "", H3201/F3201)</f>
        <v/>
      </c>
      <c r="H3201" s="33" t="n"/>
      <c r="I3201" s="33" t="n"/>
      <c r="J3201" s="33">
        <f>IF(I3201="", "", I3201*$F3201)</f>
        <v/>
      </c>
      <c r="K3201" s="33" t="n"/>
      <c r="L3201" s="33">
        <f>IF(K3201="", "", K3201*$F3201)</f>
        <v/>
      </c>
      <c r="M3201" s="30">
        <f>IF(OR(H3201="",H3201=0),"",IF(K3201="",IF(J3201="","",J3201/H3201),L3201/H3201))</f>
        <v/>
      </c>
    </row>
    <row r="3202" ht="13.35" customHeight="1" s="162">
      <c r="B3202" s="307" t="n"/>
      <c r="C3202" s="307" t="n"/>
      <c r="E3202" s="307" t="n"/>
      <c r="F3202" s="32" t="n"/>
      <c r="G3202" s="33">
        <f>IF(F3202="", "", H3202/F3202)</f>
        <v/>
      </c>
      <c r="H3202" s="33" t="n"/>
      <c r="I3202" s="33" t="n"/>
      <c r="J3202" s="33">
        <f>IF(I3202="", "", I3202*$F3202)</f>
        <v/>
      </c>
      <c r="K3202" s="33" t="n"/>
      <c r="L3202" s="33">
        <f>IF(K3202="", "", K3202*$F3202)</f>
        <v/>
      </c>
      <c r="M3202" s="30">
        <f>IF(OR(H3202="",H3202=0),"",IF(K3202="",IF(J3202="","",J3202/H3202),L3202/H3202))</f>
        <v/>
      </c>
    </row>
    <row r="3203" ht="13.35" customHeight="1" s="162">
      <c r="B3203" s="307" t="n"/>
      <c r="C3203" s="307" t="n"/>
      <c r="E3203" s="307" t="n"/>
      <c r="F3203" s="32" t="n"/>
      <c r="G3203" s="33">
        <f>IF(F3203="", "", H3203/F3203)</f>
        <v/>
      </c>
      <c r="H3203" s="33" t="n"/>
      <c r="I3203" s="33" t="n"/>
      <c r="J3203" s="33">
        <f>IF(I3203="", "", I3203*$F3203)</f>
        <v/>
      </c>
      <c r="K3203" s="33" t="n"/>
      <c r="L3203" s="33">
        <f>IF(K3203="", "", K3203*$F3203)</f>
        <v/>
      </c>
      <c r="M3203" s="30">
        <f>IF(OR(H3203="",H3203=0),"",IF(K3203="",IF(J3203="","",J3203/H3203),L3203/H3203))</f>
        <v/>
      </c>
    </row>
    <row r="3204" ht="13.35" customHeight="1" s="162">
      <c r="B3204" s="307" t="n"/>
      <c r="C3204" s="307" t="n"/>
      <c r="E3204" s="307" t="n"/>
      <c r="F3204" s="32" t="n"/>
      <c r="G3204" s="33">
        <f>IF(F3204="", "", H3204/F3204)</f>
        <v/>
      </c>
      <c r="H3204" s="33" t="n"/>
      <c r="I3204" s="33" t="n"/>
      <c r="J3204" s="33">
        <f>IF(I3204="", "", I3204*$F3204)</f>
        <v/>
      </c>
      <c r="K3204" s="33" t="n"/>
      <c r="L3204" s="33">
        <f>IF(K3204="", "", K3204*$F3204)</f>
        <v/>
      </c>
      <c r="M3204" s="30">
        <f>IF(OR(H3204="",H3204=0),"",IF(K3204="",IF(J3204="","",J3204/H3204),L3204/H3204))</f>
        <v/>
      </c>
    </row>
    <row r="3205" ht="13.35" customHeight="1" s="162">
      <c r="B3205" s="307" t="n"/>
      <c r="C3205" s="307" t="n"/>
      <c r="E3205" s="307" t="n"/>
      <c r="F3205" s="32" t="n"/>
      <c r="G3205" s="33">
        <f>IF(F3205="", "", H3205/F3205)</f>
        <v/>
      </c>
      <c r="H3205" s="33" t="n"/>
      <c r="I3205" s="33" t="n"/>
      <c r="J3205" s="33">
        <f>IF(I3205="", "", I3205*$F3205)</f>
        <v/>
      </c>
      <c r="K3205" s="33" t="n"/>
      <c r="L3205" s="33">
        <f>IF(K3205="", "", K3205*$F3205)</f>
        <v/>
      </c>
      <c r="M3205" s="30">
        <f>IF(OR(H3205="",H3205=0),"",IF(K3205="",IF(J3205="","",J3205/H3205),L3205/H3205))</f>
        <v/>
      </c>
    </row>
    <row r="3206" ht="13.35" customHeight="1" s="162">
      <c r="B3206" s="307" t="n"/>
      <c r="C3206" s="307" t="n"/>
      <c r="E3206" s="307" t="n"/>
      <c r="F3206" s="32" t="n"/>
      <c r="G3206" s="33">
        <f>IF(F3206="", "", H3206/F3206)</f>
        <v/>
      </c>
      <c r="H3206" s="33" t="n"/>
      <c r="I3206" s="33" t="n"/>
      <c r="J3206" s="33">
        <f>IF(I3206="", "", I3206*$F3206)</f>
        <v/>
      </c>
      <c r="K3206" s="33" t="n"/>
      <c r="L3206" s="33">
        <f>IF(K3206="", "", K3206*$F3206)</f>
        <v/>
      </c>
      <c r="M3206" s="30">
        <f>IF(OR(H3206="",H3206=0),"",IF(K3206="",IF(J3206="","",J3206/H3206),L3206/H3206))</f>
        <v/>
      </c>
    </row>
    <row r="3207" ht="13.35" customHeight="1" s="162">
      <c r="B3207" s="307" t="n"/>
      <c r="C3207" s="307" t="n"/>
      <c r="E3207" s="307" t="n"/>
      <c r="F3207" s="32" t="n"/>
      <c r="G3207" s="33">
        <f>IF(F3207="", "", H3207/F3207)</f>
        <v/>
      </c>
      <c r="H3207" s="33" t="n"/>
      <c r="I3207" s="33" t="n"/>
      <c r="J3207" s="33">
        <f>IF(I3207="", "", I3207*$F3207)</f>
        <v/>
      </c>
      <c r="K3207" s="33" t="n"/>
      <c r="L3207" s="33">
        <f>IF(K3207="", "", K3207*$F3207)</f>
        <v/>
      </c>
      <c r="M3207" s="30">
        <f>IF(OR(H3207="",H3207=0),"",IF(K3207="",IF(J3207="","",J3207/H3207),L3207/H3207))</f>
        <v/>
      </c>
    </row>
    <row r="3208" ht="13.35" customHeight="1" s="162">
      <c r="B3208" s="307" t="n"/>
      <c r="C3208" s="307" t="n"/>
      <c r="E3208" s="307" t="n"/>
      <c r="F3208" s="32" t="n"/>
      <c r="G3208" s="33">
        <f>IF(F3208="", "", H3208/F3208)</f>
        <v/>
      </c>
      <c r="H3208" s="33" t="n"/>
      <c r="I3208" s="33" t="n"/>
      <c r="J3208" s="33">
        <f>IF(I3208="", "", I3208*$F3208)</f>
        <v/>
      </c>
      <c r="K3208" s="33" t="n"/>
      <c r="L3208" s="33">
        <f>IF(K3208="", "", K3208*$F3208)</f>
        <v/>
      </c>
      <c r="M3208" s="30">
        <f>IF(OR(H3208="",H3208=0),"",IF(K3208="",IF(J3208="","",J3208/H3208),L3208/H3208))</f>
        <v/>
      </c>
    </row>
    <row r="3209" ht="13.35" customHeight="1" s="162">
      <c r="B3209" s="307" t="n"/>
      <c r="C3209" s="307" t="n"/>
      <c r="E3209" s="307" t="n"/>
      <c r="F3209" s="32" t="n"/>
      <c r="G3209" s="33">
        <f>IF(F3209="", "", H3209/F3209)</f>
        <v/>
      </c>
      <c r="H3209" s="33" t="n"/>
      <c r="I3209" s="33" t="n"/>
      <c r="J3209" s="33">
        <f>IF(I3209="", "", I3209*$F3209)</f>
        <v/>
      </c>
      <c r="K3209" s="33" t="n"/>
      <c r="L3209" s="33">
        <f>IF(K3209="", "", K3209*$F3209)</f>
        <v/>
      </c>
      <c r="M3209" s="30">
        <f>IF(OR(H3209="",H3209=0),"",IF(K3209="",IF(J3209="","",J3209/H3209),L3209/H3209))</f>
        <v/>
      </c>
    </row>
    <row r="3210" ht="13.35" customHeight="1" s="162">
      <c r="B3210" s="307" t="n"/>
      <c r="C3210" s="307" t="n"/>
      <c r="E3210" s="307" t="n"/>
      <c r="F3210" s="32" t="n"/>
      <c r="G3210" s="33">
        <f>IF(F3210="", "", H3210/F3210)</f>
        <v/>
      </c>
      <c r="H3210" s="33" t="n"/>
      <c r="I3210" s="33" t="n"/>
      <c r="J3210" s="33">
        <f>IF(I3210="", "", I3210*$F3210)</f>
        <v/>
      </c>
      <c r="K3210" s="33" t="n"/>
      <c r="L3210" s="33">
        <f>IF(K3210="", "", K3210*$F3210)</f>
        <v/>
      </c>
      <c r="M3210" s="30">
        <f>IF(OR(H3210="",H3210=0),"",IF(K3210="",IF(J3210="","",J3210/H3210),L3210/H3210))</f>
        <v/>
      </c>
    </row>
    <row r="3211" ht="13.35" customHeight="1" s="162">
      <c r="B3211" s="307" t="n"/>
      <c r="C3211" s="307" t="n"/>
      <c r="E3211" s="307" t="n"/>
      <c r="F3211" s="32" t="n"/>
      <c r="G3211" s="33">
        <f>IF(F3211="", "", H3211/F3211)</f>
        <v/>
      </c>
      <c r="H3211" s="33" t="n"/>
      <c r="I3211" s="33" t="n"/>
      <c r="J3211" s="33">
        <f>IF(I3211="", "", I3211*$F3211)</f>
        <v/>
      </c>
      <c r="K3211" s="33" t="n"/>
      <c r="L3211" s="33">
        <f>IF(K3211="", "", K3211*$F3211)</f>
        <v/>
      </c>
      <c r="M3211" s="30">
        <f>IF(OR(H3211="",H3211=0),"",IF(K3211="",IF(J3211="","",J3211/H3211),L3211/H3211))</f>
        <v/>
      </c>
    </row>
    <row r="3212" ht="13.35" customHeight="1" s="162">
      <c r="B3212" s="307" t="n"/>
      <c r="C3212" s="307" t="n"/>
      <c r="E3212" s="307" t="n"/>
      <c r="F3212" s="32" t="n"/>
      <c r="G3212" s="33">
        <f>IF(F3212="", "", H3212/F3212)</f>
        <v/>
      </c>
      <c r="H3212" s="33" t="n"/>
      <c r="I3212" s="33" t="n"/>
      <c r="J3212" s="33">
        <f>IF(I3212="", "", I3212*$F3212)</f>
        <v/>
      </c>
      <c r="K3212" s="33" t="n"/>
      <c r="L3212" s="33">
        <f>IF(K3212="", "", K3212*$F3212)</f>
        <v/>
      </c>
      <c r="M3212" s="30">
        <f>IF(OR(H3212="",H3212=0),"",IF(K3212="",IF(J3212="","",J3212/H3212),L3212/H3212))</f>
        <v/>
      </c>
    </row>
    <row r="3213" ht="13.35" customHeight="1" s="162">
      <c r="B3213" s="307" t="n"/>
      <c r="C3213" s="307" t="n"/>
      <c r="E3213" s="307" t="n"/>
      <c r="F3213" s="32" t="n"/>
      <c r="G3213" s="33">
        <f>IF(F3213="", "", H3213/F3213)</f>
        <v/>
      </c>
      <c r="H3213" s="33" t="n"/>
      <c r="I3213" s="33" t="n"/>
      <c r="J3213" s="33">
        <f>IF(I3213="", "", I3213*$F3213)</f>
        <v/>
      </c>
      <c r="K3213" s="33" t="n"/>
      <c r="L3213" s="33">
        <f>IF(K3213="", "", K3213*$F3213)</f>
        <v/>
      </c>
      <c r="M3213" s="30">
        <f>IF(OR(H3213="",H3213=0),"",IF(K3213="",IF(J3213="","",J3213/H3213),L3213/H3213))</f>
        <v/>
      </c>
    </row>
    <row r="3214" ht="13.35" customHeight="1" s="162">
      <c r="B3214" s="42" t="n"/>
      <c r="C3214" s="231" t="inlineStr">
        <is>
          <t>Subtotal (this page)</t>
        </is>
      </c>
      <c r="D3214" s="159" t="n"/>
      <c r="E3214" s="42" t="n"/>
      <c r="F3214" s="42" t="n"/>
      <c r="G3214" s="43" t="n"/>
      <c r="H3214" s="43">
        <f>IF(SUM(H3180:H3213)=0,"",SUM(H3180:H3213))</f>
        <v/>
      </c>
      <c r="I3214" s="43" t="n"/>
      <c r="J3214" s="43">
        <f>IF(SUM(J3180:J3213)=0,"",SUM(J3180:J3213))</f>
        <v/>
      </c>
      <c r="K3214" s="43" t="n"/>
      <c r="L3214" s="43">
        <f>IF(SUM(L3180:L3213)=0,"",SUM(L3180:L3213))</f>
        <v/>
      </c>
      <c r="M3214" s="35">
        <f>IF(OR(H3214="",H3214=0),"",IF(L3214="",IF(J3214="","",J3214/H3214),L3214/H3214))</f>
        <v/>
      </c>
    </row>
    <row r="3215" ht="13.35" customHeight="1" s="162">
      <c r="B3215" s="188" t="inlineStr">
        <is>
          <t>Return Air Inlets (cont.)</t>
        </is>
      </c>
      <c r="C3215" s="174" t="n"/>
      <c r="D3215" s="174" t="n"/>
      <c r="E3215" s="174" t="n"/>
      <c r="F3215" s="173" t="n"/>
      <c r="G3215" s="233" t="inlineStr">
        <is>
          <t>Design VEL</t>
        </is>
      </c>
      <c r="H3215" s="194" t="inlineStr">
        <is>
          <t>Design CFM</t>
        </is>
      </c>
      <c r="I3215" s="188" t="inlineStr">
        <is>
          <t>Initial</t>
        </is>
      </c>
      <c r="J3215" s="173" t="n"/>
      <c r="K3215" s="188" t="inlineStr">
        <is>
          <t>Final</t>
        </is>
      </c>
      <c r="L3215" s="173" t="n"/>
      <c r="M3215" s="188" t="inlineStr">
        <is>
          <t>%</t>
        </is>
      </c>
    </row>
    <row r="3216" ht="13.35" customHeight="1" s="162">
      <c r="B3216" s="153" t="inlineStr">
        <is>
          <t>No.</t>
        </is>
      </c>
      <c r="C3216" s="188" t="inlineStr">
        <is>
          <t>Area Served</t>
        </is>
      </c>
      <c r="D3216" s="188" t="inlineStr">
        <is>
          <t>Type</t>
        </is>
      </c>
      <c r="E3216" s="188" t="inlineStr">
        <is>
          <t>Size</t>
        </is>
      </c>
      <c r="F3216" s="188" t="inlineStr">
        <is>
          <t>Ak</t>
        </is>
      </c>
      <c r="G3216" s="440" t="n"/>
      <c r="H3216" s="440" t="n"/>
      <c r="I3216" s="188" t="inlineStr">
        <is>
          <t>VEL</t>
        </is>
      </c>
      <c r="J3216" s="188" t="inlineStr">
        <is>
          <t>CFM</t>
        </is>
      </c>
      <c r="K3216" s="188" t="inlineStr">
        <is>
          <t>VEL</t>
        </is>
      </c>
      <c r="L3216" s="188" t="inlineStr">
        <is>
          <t>CFM</t>
        </is>
      </c>
      <c r="M3216" s="440" t="n"/>
    </row>
    <row r="3217" ht="13.35" customHeight="1" s="162">
      <c r="B3217" s="31" t="n"/>
      <c r="C3217" s="31" t="n"/>
      <c r="E3217" s="31" t="n"/>
      <c r="F3217" s="32" t="n"/>
      <c r="G3217" s="33">
        <f>IF(F3217="", "", H3217/F3217)</f>
        <v/>
      </c>
      <c r="H3217" s="33" t="n"/>
      <c r="I3217" s="33" t="n"/>
      <c r="J3217" s="33">
        <f>IF(I3217="", "", I3217*$F3217)</f>
        <v/>
      </c>
      <c r="K3217" s="33" t="n"/>
      <c r="L3217" s="33">
        <f>IF(K3217="", "", K3217*$F3217)</f>
        <v/>
      </c>
      <c r="M3217" s="30">
        <f>IF(OR(H3217="",H3217=0),"",IF(K3217="",IF(J3217="","",J3217/H3217),L3217/H3217))</f>
        <v/>
      </c>
    </row>
    <row r="3218" ht="13.35" customHeight="1" s="162">
      <c r="B3218" s="31" t="n"/>
      <c r="C3218" s="31" t="n"/>
      <c r="E3218" s="31" t="n"/>
      <c r="F3218" s="32" t="n"/>
      <c r="G3218" s="33">
        <f>IF(F3218="", "", H3218/F3218)</f>
        <v/>
      </c>
      <c r="H3218" s="33" t="n"/>
      <c r="I3218" s="33" t="n"/>
      <c r="J3218" s="33">
        <f>IF(I3218="", "", I3218*$F3218)</f>
        <v/>
      </c>
      <c r="K3218" s="33" t="n"/>
      <c r="L3218" s="33">
        <f>IF(K3218="", "", K3218*$F3218)</f>
        <v/>
      </c>
      <c r="M3218" s="30">
        <f>IF(OR(H3218="",H3218=0),"",IF(K3218="",IF(J3218="","",J3218/H3218),L3218/H3218))</f>
        <v/>
      </c>
    </row>
    <row r="3219" ht="13.35" customHeight="1" s="162">
      <c r="B3219" s="31" t="n"/>
      <c r="C3219" s="31" t="n"/>
      <c r="E3219" s="31" t="n"/>
      <c r="F3219" s="32" t="n"/>
      <c r="G3219" s="33">
        <f>IF(F3219="", "", H3219/F3219)</f>
        <v/>
      </c>
      <c r="H3219" s="33" t="n"/>
      <c r="I3219" s="33" t="n"/>
      <c r="J3219" s="33">
        <f>IF(I3219="", "", I3219*$F3219)</f>
        <v/>
      </c>
      <c r="K3219" s="33" t="n"/>
      <c r="L3219" s="33">
        <f>IF(K3219="", "", K3219*$F3219)</f>
        <v/>
      </c>
      <c r="M3219" s="30">
        <f>IF(OR(H3219="",H3219=0),"",IF(K3219="",IF(J3219="","",J3219/H3219),L3219/H3219))</f>
        <v/>
      </c>
    </row>
    <row r="3220" ht="13.35" customHeight="1" s="162">
      <c r="B3220" s="31" t="n"/>
      <c r="C3220" s="31" t="n"/>
      <c r="E3220" s="31" t="n"/>
      <c r="F3220" s="32" t="n"/>
      <c r="G3220" s="33">
        <f>IF(F3220="", "", H3220/F3220)</f>
        <v/>
      </c>
      <c r="H3220" s="33" t="n"/>
      <c r="I3220" s="33" t="n"/>
      <c r="J3220" s="33">
        <f>IF(I3220="", "", I3220*$F3220)</f>
        <v/>
      </c>
      <c r="K3220" s="33" t="n"/>
      <c r="L3220" s="33">
        <f>IF(K3220="", "", K3220*$F3220)</f>
        <v/>
      </c>
      <c r="M3220" s="30">
        <f>IF(OR(H3220="",H3220=0),"",IF(K3220="",IF(J3220="","",J3220/H3220),L3220/H3220))</f>
        <v/>
      </c>
    </row>
    <row r="3221" ht="13.35" customHeight="1" s="162">
      <c r="B3221" s="42" t="n"/>
      <c r="C3221" s="231" t="inlineStr">
        <is>
          <t>Subtotal (this page)</t>
        </is>
      </c>
      <c r="D3221" s="159" t="n"/>
      <c r="E3221" s="42" t="n"/>
      <c r="F3221" s="42" t="n"/>
      <c r="G3221" s="43" t="n"/>
      <c r="H3221" s="43">
        <f>IF(SUM(H3217:H3220)=0,"",SUM(H3217:H3220))</f>
        <v/>
      </c>
      <c r="I3221" s="42" t="n"/>
      <c r="J3221" s="43">
        <f>IF(SUM(J3217:J3220)=0,"",SUM(J3217:J3220))</f>
        <v/>
      </c>
      <c r="K3221" s="42" t="n"/>
      <c r="L3221" s="43">
        <f>IF(SUM(L3217:L3220)=0,"",SUM(L3217:L3220))</f>
        <v/>
      </c>
      <c r="M3221" s="35">
        <f>IF(OR(H3221="",H3221=0),"",IF(L3221="",IF(J3221="","",J3221/H3221),L3221/H3221))</f>
        <v/>
      </c>
    </row>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Entry}'!B38="","",'{Equipment Data Entry}'!B38)</f>
        <v/>
      </c>
      <c r="E3228" s="418" t="n"/>
      <c r="F3228" s="403" t="n"/>
      <c r="G3228" s="200" t="inlineStr">
        <is>
          <t>Service</t>
        </is>
      </c>
      <c r="H3228" s="403" t="n"/>
      <c r="I3228" s="210">
        <f>IF('{Equipment Data Entry}'!C38="","",'{Equipment Data Entry}'!C38)</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25" t="inlineStr">
        <is>
          <t>Drive Type:</t>
        </is>
      </c>
      <c r="D3230" s="426" t="n"/>
      <c r="E3230" s="425" t="inlineStr">
        <is>
          <t>Rotation – Design:</t>
        </is>
      </c>
      <c r="G3230" s="426" t="n"/>
      <c r="I3230" s="425" t="inlineStr">
        <is>
          <t>Actual:</t>
        </is>
      </c>
      <c r="J3230" s="426" t="n"/>
      <c r="K3230" s="425" t="inlineStr">
        <is>
          <t>Shv Bore M/F:</t>
        </is>
      </c>
      <c r="M3230" s="426" t="n"/>
    </row>
    <row r="3231" ht="13.35" customHeight="1" s="162">
      <c r="B3231" s="200" t="inlineStr">
        <is>
          <t>Unit Data</t>
        </is>
      </c>
      <c r="C3231" s="400" t="n"/>
      <c r="D3231" s="400" t="n"/>
      <c r="E3231" s="400" t="n"/>
      <c r="F3231" s="400" t="n"/>
      <c r="G3231" s="401" t="n"/>
      <c r="I3231" s="200" t="inlineStr">
        <is>
          <t>Design and Performance Data</t>
        </is>
      </c>
      <c r="J3231" s="400" t="n"/>
      <c r="K3231" s="400" t="n"/>
      <c r="L3231" s="401" t="n"/>
      <c r="M3231" s="283" t="n"/>
    </row>
    <row r="3232" ht="13.35" customHeight="1" s="162">
      <c r="B3232" s="199" t="inlineStr">
        <is>
          <t>Manufacturer</t>
        </is>
      </c>
      <c r="C3232" s="401" t="n"/>
      <c r="D3232" s="204">
        <f>IF('{Equipment Data Entry}'!E38="","",'{Equipment Data Entry}'!E38)</f>
        <v/>
      </c>
      <c r="E3232" s="400" t="n"/>
      <c r="F3232" s="400" t="n"/>
      <c r="G3232" s="401" t="n"/>
      <c r="I3232" s="199" t="inlineStr">
        <is>
          <t>Design Criteria</t>
        </is>
      </c>
      <c r="J3232" s="401" t="n"/>
      <c r="K3232" s="199" t="inlineStr">
        <is>
          <t>Design</t>
        </is>
      </c>
      <c r="L3232" s="199" t="inlineStr">
        <is>
          <t>Actual</t>
        </is>
      </c>
    </row>
    <row r="3233" ht="13.35" customHeight="1" s="162">
      <c r="B3233" s="199" t="inlineStr">
        <is>
          <t>Model Number</t>
        </is>
      </c>
      <c r="C3233" s="401" t="n"/>
      <c r="D3233" s="204">
        <f>IF('{Equipment Data Entry}'!F38="","",'{Equipment Data Entry}'!F38)</f>
        <v/>
      </c>
      <c r="E3233" s="400" t="n"/>
      <c r="F3233" s="400" t="n"/>
      <c r="G3233" s="401" t="n"/>
      <c r="I3233" s="199" t="inlineStr">
        <is>
          <t>Total Airflow</t>
        </is>
      </c>
      <c r="J3233" s="401" t="n"/>
      <c r="K3233" s="24">
        <f>H3267</f>
        <v/>
      </c>
      <c r="L3233" s="24">
        <f>L3267</f>
        <v/>
      </c>
      <c r="M3233" s="22">
        <f>IF(OR(L3233="",K3233="",K3233=0),"",L3233/K3233)</f>
        <v/>
      </c>
    </row>
    <row r="3234" ht="13.35" customHeight="1" s="162">
      <c r="B3234" s="199" t="inlineStr">
        <is>
          <t>Serial Number</t>
        </is>
      </c>
      <c r="C3234" s="401" t="n"/>
      <c r="D3234" s="204" t="n"/>
      <c r="E3234" s="400" t="n"/>
      <c r="F3234" s="400" t="n"/>
      <c r="G3234" s="401" t="n"/>
      <c r="I3234" s="199" t="inlineStr">
        <is>
          <t>Outside Airflow</t>
        </is>
      </c>
      <c r="J3234" s="401" t="n"/>
      <c r="K3234" s="24">
        <f>IF(N(H3275)=0,"",H3275)</f>
        <v/>
      </c>
      <c r="L3234" s="24">
        <f>L3275</f>
        <v/>
      </c>
      <c r="M3234" s="22">
        <f>IF(OR(L3234="",K3234="",K3234=0),"",L3234/K3234)</f>
        <v/>
      </c>
    </row>
    <row r="3235" ht="13.35" customHeight="1" s="162">
      <c r="B3235" s="199" t="inlineStr">
        <is>
          <t>Area Served</t>
        </is>
      </c>
      <c r="C3235" s="401" t="n"/>
      <c r="D3235" s="204">
        <f>I3228</f>
        <v/>
      </c>
      <c r="E3235" s="400" t="n"/>
      <c r="F3235" s="400" t="n"/>
      <c r="G3235" s="401" t="n"/>
      <c r="I3235" s="199" t="inlineStr">
        <is>
          <t>Return Airflow</t>
        </is>
      </c>
      <c r="J3235" s="401" t="n"/>
      <c r="K3235" s="24">
        <f>IF(K3233="","",K3233-N(K3234))</f>
        <v/>
      </c>
      <c r="L3235" s="24">
        <f>IF(L3233="","",L3233-N(L3234))</f>
        <v/>
      </c>
    </row>
    <row r="3236" ht="13.35" customHeight="1" s="162">
      <c r="B3236" s="199" t="inlineStr">
        <is>
          <t>Location</t>
        </is>
      </c>
      <c r="C3236" s="401" t="n"/>
      <c r="D3236" s="204">
        <f>IF('{Equipment Data Entry}'!D38="","",'{Equipment Data Entry}'!D38)</f>
        <v/>
      </c>
      <c r="E3236" s="400" t="n"/>
      <c r="F3236" s="400" t="n"/>
      <c r="G3236" s="401" t="n"/>
      <c r="I3236" s="199" t="inlineStr">
        <is>
          <t>Unit ESP</t>
        </is>
      </c>
      <c r="J3236" s="401" t="n"/>
      <c r="K3236" s="71">
        <f>IF('{Equipment Data Entry}'!H38="","",'{Equipment Data Entry}'!H38)</f>
        <v/>
      </c>
      <c r="L3236" s="29">
        <f>F3249</f>
        <v/>
      </c>
    </row>
    <row r="3237" ht="13.35" customHeight="1" s="162">
      <c r="I3237" s="199" t="inlineStr">
        <is>
          <t>Fan RPMs</t>
        </is>
      </c>
      <c r="J3237" s="401" t="n"/>
      <c r="K3237" s="24">
        <f>IF('{Equipment Data Entry}'!I38="","",'{Equipment Data Entry}'!I38)</f>
        <v/>
      </c>
      <c r="L3237" s="24">
        <f>IF(L3246="","",L3246)</f>
        <v/>
      </c>
    </row>
    <row r="3238" ht="13.35" customHeight="1" s="162">
      <c r="B3238" s="200" t="inlineStr">
        <is>
          <t>Motor Data</t>
        </is>
      </c>
      <c r="C3238" s="400" t="n"/>
      <c r="D3238" s="400" t="n"/>
      <c r="E3238" s="400" t="n"/>
      <c r="F3238" s="400" t="n"/>
      <c r="G3238" s="401" t="n"/>
      <c r="I3238" s="199" t="inlineStr">
        <is>
          <t>Filter Type/Size/Qty</t>
        </is>
      </c>
      <c r="J3238" s="400" t="n"/>
      <c r="K3238" s="401" t="n"/>
      <c r="L3238" s="24" t="n"/>
      <c r="M3238" s="401" t="n"/>
    </row>
    <row r="3239" ht="13.35" customHeight="1" s="162">
      <c r="B3239" s="199" t="inlineStr">
        <is>
          <t>Manufacturer</t>
        </is>
      </c>
      <c r="C3239" s="401" t="n"/>
      <c r="D3239" s="203" t="n"/>
      <c r="E3239" s="400" t="n"/>
      <c r="F3239" s="400" t="n"/>
      <c r="G3239" s="401" t="n"/>
      <c r="I3239" s="200" t="inlineStr">
        <is>
          <t>Drive Data</t>
        </is>
      </c>
      <c r="J3239" s="400" t="n"/>
      <c r="K3239" s="400" t="n"/>
      <c r="L3239" s="401" t="n"/>
    </row>
    <row r="3240" ht="13.35" customHeight="1" s="162">
      <c r="B3240" s="199" t="inlineStr">
        <is>
          <t>Horsepower</t>
        </is>
      </c>
      <c r="C3240" s="401" t="n"/>
      <c r="D3240" s="28">
        <f>IF('{Equipment Data Entry}'!G38="","",'{Equipment Data Entry}'!G38)</f>
        <v/>
      </c>
      <c r="E3240" s="21" t="inlineStr">
        <is>
          <t>RPM</t>
        </is>
      </c>
      <c r="F3240" s="24" t="n"/>
      <c r="G3240" s="199" t="inlineStr">
        <is>
          <t>SF</t>
        </is>
      </c>
      <c r="I3240" s="199" t="inlineStr">
        <is>
          <t>Motor Shv OD/Bore/PD</t>
        </is>
      </c>
      <c r="J3240" s="400" t="n"/>
      <c r="K3240" s="401" t="n"/>
      <c r="L3240">
        <f>IF('{Equipment Data Entry}'!J38="","",'{Equipment Data Entry}'!J38)</f>
        <v/>
      </c>
    </row>
    <row r="3241" ht="13.35" customHeight="1" s="162">
      <c r="B3241" s="198">
        <f>IF('{Equipment Data Entry}'!N38="","",'{Equipment Data Entry}'!N38)</f>
        <v/>
      </c>
      <c r="C3241" s="198">
        <f>IF('{Equipment Data Entry}'!O38="","",'{Equipment Data Entry}'!O38)</f>
        <v/>
      </c>
      <c r="D3241" s="21" t="inlineStr">
        <is>
          <t>FLA</t>
        </is>
      </c>
      <c r="E3241" s="25" t="n"/>
      <c r="F3241" s="21" t="inlineStr">
        <is>
          <t>Frame</t>
        </is>
      </c>
      <c r="G3241" s="208" t="n"/>
      <c r="I3241" s="199" t="inlineStr">
        <is>
          <t>Fan Sheave OD/Bore</t>
        </is>
      </c>
      <c r="J3241" s="400" t="n"/>
      <c r="K3241" s="401" t="n"/>
      <c r="L3241">
        <f>IF('{Equipment Data Entry}'!K38="","",'{Equipment Data Entry}'!K38)</f>
        <v/>
      </c>
    </row>
    <row r="3242" ht="13.35" customHeight="1" s="162">
      <c r="B3242" s="199" t="inlineStr">
        <is>
          <t>Corrected FLA</t>
        </is>
      </c>
      <c r="C3242" s="401" t="n"/>
      <c r="D3242" s="27">
        <f>IF(OR(E3243="",E3241="",B3241=""),"",B3241/AVERAGE(E3243:G3243)*E3241)</f>
        <v/>
      </c>
      <c r="E3242" s="199" t="inlineStr">
        <is>
          <t>Estimated BHP</t>
        </is>
      </c>
      <c r="F3242" s="401" t="n"/>
      <c r="G3242" s="27">
        <f>IF(OR(COUNT(E3243:G3243)=0,COUNT(E3244:G3244)=0),"",IF(C3241="1-phase", ((0.8*0.9*E3243*E3244)/746), AVERAGE(E3243,F3243,G3243)*AVERAGE(E3244,F3244,G3244)*0.8*0.9*1.732/746))</f>
        <v/>
      </c>
      <c r="I3242" s="199" t="inlineStr">
        <is>
          <t>Belt(s)</t>
        </is>
      </c>
      <c r="J3242" s="208">
        <f>IF('{Equipment Data Entry}'!L38="","",'{Equipment Data Entry}'!L38)</f>
        <v/>
      </c>
      <c r="K3242" s="199" t="inlineStr">
        <is>
          <t>C to C</t>
        </is>
      </c>
      <c r="L3242" s="64">
        <f>IF('{Equipment Data Entry}'!M38="","",'{Equipment Data Entry}'!M38)</f>
        <v/>
      </c>
    </row>
    <row r="3243" ht="13.35" customHeight="1" s="162">
      <c r="B3243" s="199" t="inlineStr">
        <is>
          <t>Measured Voltage</t>
        </is>
      </c>
      <c r="C3243" s="400" t="n"/>
      <c r="D3243" s="401" t="n"/>
      <c r="E3243" s="24" t="n"/>
      <c r="F3243" s="24" t="n"/>
      <c r="G3243" s="24" t="n"/>
      <c r="I3243" s="199" t="inlineStr">
        <is>
          <t>Final Settings</t>
        </is>
      </c>
      <c r="J3243" s="400" t="n"/>
      <c r="K3243" s="401" t="n"/>
      <c r="L3243" s="24" t="n"/>
      <c r="M3243" s="401" t="n"/>
    </row>
    <row r="3244" ht="13.35" customHeight="1" s="162">
      <c r="B3244" s="199" t="inlineStr">
        <is>
          <t>Measured Amperage</t>
        </is>
      </c>
      <c r="C3244" s="400" t="n"/>
      <c r="D3244" s="401" t="n"/>
      <c r="E3244" s="25" t="n"/>
      <c r="F3244" s="25" t="n"/>
      <c r="G3244" s="25" t="n"/>
      <c r="I3244" s="205" t="inlineStr">
        <is>
          <t>RPM Data</t>
        </is>
      </c>
      <c r="J3244" s="401" t="n"/>
      <c r="K3244" s="205" t="inlineStr">
        <is>
          <t>Initial</t>
        </is>
      </c>
      <c r="L3244" s="205" t="inlineStr">
        <is>
          <t>Final</t>
        </is>
      </c>
    </row>
    <row r="3245" ht="13.35" customHeight="1" s="162">
      <c r="I3245" s="199" t="inlineStr">
        <is>
          <t>Motor RPM</t>
        </is>
      </c>
      <c r="J3245" s="401" t="n"/>
      <c r="K3245" s="24" t="n"/>
      <c r="L3245" s="24" t="n"/>
    </row>
    <row r="3246" ht="13.35" customHeight="1" s="162">
      <c r="B3246" s="200" t="inlineStr">
        <is>
          <t xml:space="preserve">Static Pressures Profile </t>
        </is>
      </c>
      <c r="C3246" s="400" t="n"/>
      <c r="D3246" s="400" t="n"/>
      <c r="E3246" s="400" t="n"/>
      <c r="F3246" s="400" t="n"/>
      <c r="G3246" s="401" t="n"/>
      <c r="I3246" s="199" t="inlineStr">
        <is>
          <t>Fan RPM</t>
        </is>
      </c>
      <c r="J3246" s="401" t="n"/>
      <c r="K3246" s="24" t="n"/>
      <c r="L3246" s="24" t="n"/>
    </row>
    <row r="3247" ht="13.35" customHeight="1" s="162">
      <c r="B3247" s="432" t="n"/>
      <c r="C3247" s="401" t="n"/>
      <c r="D3247" s="205" t="inlineStr">
        <is>
          <t>Flt/Coil</t>
        </is>
      </c>
      <c r="E3247" s="205" t="inlineStr">
        <is>
          <t>Fan</t>
        </is>
      </c>
      <c r="F3247" s="432" t="n"/>
      <c r="G3247" s="401" t="n"/>
      <c r="I3247" s="199" t="inlineStr">
        <is>
          <t>VSD Frequency</t>
        </is>
      </c>
      <c r="J3247" s="401" t="n"/>
      <c r="K3247" s="66" t="n"/>
      <c r="L3247" s="66" t="n"/>
    </row>
    <row r="3248" ht="13.35" customHeight="1" s="162">
      <c r="B3248" s="198" t="inlineStr">
        <is>
          <t>Entering</t>
        </is>
      </c>
      <c r="C3248" s="401" t="n"/>
      <c r="D3248" s="19" t="n"/>
      <c r="E3248" s="19" t="n"/>
      <c r="F3248" s="19">
        <f>IF(E3248="","",E3249-N(E3248))</f>
        <v/>
      </c>
      <c r="G3248" s="186" t="inlineStr">
        <is>
          <t>TSP</t>
        </is>
      </c>
      <c r="H3248" s="23" t="n"/>
      <c r="I3248" s="199" t="inlineStr">
        <is>
          <t>OA Damper Position</t>
        </is>
      </c>
      <c r="J3248" s="400" t="n"/>
      <c r="K3248" s="401" t="n"/>
      <c r="L3248" s="56" t="n"/>
    </row>
    <row r="3249" ht="13.35" customHeight="1" s="162">
      <c r="B3249" s="198" t="inlineStr">
        <is>
          <t>Exiting</t>
        </is>
      </c>
      <c r="C3249" s="401" t="n"/>
      <c r="D3249" s="55">
        <f>IF(E3248="", "", E3248)</f>
        <v/>
      </c>
      <c r="E3249" s="19" t="n"/>
      <c r="F3249" s="19">
        <f>IF(E3249="","",E3249-N(D3248))</f>
        <v/>
      </c>
      <c r="G3249" s="186" t="inlineStr">
        <is>
          <t>ESP</t>
        </is>
      </c>
      <c r="H3249" s="23" t="n"/>
    </row>
    <row r="3250" ht="13.35" customHeight="1" s="162">
      <c r="B3250" s="437" t="inlineStr">
        <is>
          <t>Instrument:</t>
        </is>
      </c>
      <c r="C3250" s="13" t="n"/>
      <c r="D3250" s="490" t="n"/>
      <c r="E3250" s="491" t="n"/>
      <c r="F3250" s="491" t="n"/>
      <c r="G3250" s="437" t="inlineStr">
        <is>
          <t>Ak basis / notes:</t>
        </is>
      </c>
      <c r="H3250" s="13" t="n"/>
      <c r="I3250" s="492" t="n"/>
      <c r="J3250" s="491" t="n"/>
      <c r="K3250" s="491" t="n"/>
      <c r="L3250" s="491" t="n"/>
      <c r="M3250" s="491" t="n"/>
    </row>
    <row r="3251" ht="13.35" customHeight="1" s="162">
      <c r="B3251" s="188" t="inlineStr">
        <is>
          <t>Supply Air Diffuser / Outlet Airflow</t>
        </is>
      </c>
      <c r="C3251" s="174" t="n"/>
      <c r="D3251" s="174" t="n"/>
      <c r="E3251" s="174" t="n"/>
      <c r="F3251" s="173" t="n"/>
      <c r="G3251" s="233" t="inlineStr">
        <is>
          <t>Design VEL</t>
        </is>
      </c>
      <c r="H3251" s="194" t="inlineStr">
        <is>
          <t>Design CFM</t>
        </is>
      </c>
      <c r="I3251" s="188" t="inlineStr">
        <is>
          <t>Initial</t>
        </is>
      </c>
      <c r="J3251" s="173" t="n"/>
      <c r="K3251" s="188" t="inlineStr">
        <is>
          <t>Final</t>
        </is>
      </c>
      <c r="L3251" s="173" t="n"/>
      <c r="M3251" s="188" t="inlineStr">
        <is>
          <t>%</t>
        </is>
      </c>
    </row>
    <row r="3252" ht="13.35" customHeight="1" s="162">
      <c r="B3252" s="153" t="inlineStr">
        <is>
          <t>No.</t>
        </is>
      </c>
      <c r="C3252" s="188" t="inlineStr">
        <is>
          <t>Area Served</t>
        </is>
      </c>
      <c r="D3252" s="188" t="inlineStr">
        <is>
          <t>Type</t>
        </is>
      </c>
      <c r="E3252" s="188" t="inlineStr">
        <is>
          <t>Size</t>
        </is>
      </c>
      <c r="F3252" s="188" t="inlineStr">
        <is>
          <t>Ak</t>
        </is>
      </c>
      <c r="G3252" s="440" t="n"/>
      <c r="H3252" s="440" t="n"/>
      <c r="I3252" s="188" t="inlineStr">
        <is>
          <t>VEL</t>
        </is>
      </c>
      <c r="J3252" s="188" t="inlineStr">
        <is>
          <t>CFM</t>
        </is>
      </c>
      <c r="K3252" s="188" t="inlineStr">
        <is>
          <t>VEL</t>
        </is>
      </c>
      <c r="L3252" s="188" t="inlineStr">
        <is>
          <t>CFM</t>
        </is>
      </c>
      <c r="M3252" s="440" t="n"/>
    </row>
    <row r="3253" ht="13.35" customHeight="1" s="162">
      <c r="B3253" s="307" t="n"/>
      <c r="C3253" s="307" t="n"/>
      <c r="E3253" s="307" t="n"/>
      <c r="F3253" s="32" t="n"/>
      <c r="G3253" s="33">
        <f>IF(F3253="", "", H3253/F3253)</f>
        <v/>
      </c>
      <c r="H3253" s="33" t="n"/>
      <c r="I3253" s="33" t="n"/>
      <c r="J3253" s="33">
        <f>IF(I3253="", "", I3253*$F3253)</f>
        <v/>
      </c>
      <c r="K3253" s="33" t="n"/>
      <c r="L3253" s="33">
        <f>IF(K3253="", "", K3253*$F3253)</f>
        <v/>
      </c>
      <c r="M3253" s="30">
        <f>IF(OR(H3253="",H3253=0),"",IF(K3253="",IF(J3253="","",J3253/H3253),L3253/H3253))</f>
        <v/>
      </c>
    </row>
    <row r="3254" ht="13.35" customHeight="1" s="162">
      <c r="B3254" s="307" t="n"/>
      <c r="C3254" s="307" t="n"/>
      <c r="E3254" s="307" t="n"/>
      <c r="F3254" s="32" t="n"/>
      <c r="G3254" s="33">
        <f>IF(F3254="", "", H3254/F3254)</f>
        <v/>
      </c>
      <c r="H3254" s="33" t="n"/>
      <c r="I3254" s="33" t="n"/>
      <c r="J3254" s="33">
        <f>IF(I3254="", "", I3254*$F3254)</f>
        <v/>
      </c>
      <c r="K3254" s="33" t="n"/>
      <c r="L3254" s="33">
        <f>IF(K3254="", "", K3254*$F3254)</f>
        <v/>
      </c>
      <c r="M3254" s="30">
        <f>IF(OR(H3254="",H3254=0),"",IF(K3254="",IF(J3254="","",J3254/H3254),L3254/H3254))</f>
        <v/>
      </c>
    </row>
    <row r="3255" ht="13.35" customHeight="1" s="162">
      <c r="B3255" s="307" t="n"/>
      <c r="C3255" s="307" t="n"/>
      <c r="E3255" s="307" t="n"/>
      <c r="F3255" s="32" t="n"/>
      <c r="G3255" s="33">
        <f>IF(F3255="", "", H3255/F3255)</f>
        <v/>
      </c>
      <c r="H3255" s="33" t="n"/>
      <c r="I3255" s="33" t="n"/>
      <c r="J3255" s="33">
        <f>IF(I3255="", "", I3255*$F3255)</f>
        <v/>
      </c>
      <c r="K3255" s="33" t="n"/>
      <c r="L3255" s="33">
        <f>IF(K3255="", "", K3255*$F3255)</f>
        <v/>
      </c>
      <c r="M3255" s="30">
        <f>IF(OR(H3255="",H3255=0),"",IF(K3255="",IF(J3255="","",J3255/H3255),L3255/H3255))</f>
        <v/>
      </c>
    </row>
    <row r="3256" ht="13.35" customHeight="1" s="162">
      <c r="B3256" s="307" t="n"/>
      <c r="C3256" s="307" t="n"/>
      <c r="E3256" s="307" t="n"/>
      <c r="F3256" s="32" t="n"/>
      <c r="G3256" s="33">
        <f>IF(F3256="", "", H3256/F3256)</f>
        <v/>
      </c>
      <c r="H3256" s="33" t="n"/>
      <c r="I3256" s="33" t="n"/>
      <c r="J3256" s="33">
        <f>IF(I3256="", "", I3256*$F3256)</f>
        <v/>
      </c>
      <c r="K3256" s="33" t="n"/>
      <c r="L3256" s="33">
        <f>IF(K3256="", "", K3256*$F3256)</f>
        <v/>
      </c>
      <c r="M3256" s="30">
        <f>IF(OR(H3256="",H3256=0),"",IF(K3256="",IF(J3256="","",J3256/H3256),L3256/H3256))</f>
        <v/>
      </c>
    </row>
    <row r="3257" ht="13.35" customHeight="1" s="162">
      <c r="B3257" s="307" t="n"/>
      <c r="C3257" s="307" t="n"/>
      <c r="E3257" s="307" t="n"/>
      <c r="F3257" s="32" t="n"/>
      <c r="G3257" s="33">
        <f>IF(F3257="", "", H3257/F3257)</f>
        <v/>
      </c>
      <c r="H3257" s="33" t="n"/>
      <c r="I3257" s="33" t="n"/>
      <c r="J3257" s="33">
        <f>IF(I3257="", "", I3257*$F3257)</f>
        <v/>
      </c>
      <c r="K3257" s="33" t="n"/>
      <c r="L3257" s="33">
        <f>IF(K3257="", "", K3257*$F3257)</f>
        <v/>
      </c>
      <c r="M3257" s="30">
        <f>IF(OR(H3257="",H3257=0),"",IF(K3257="",IF(J3257="","",J3257/H3257),L3257/H3257))</f>
        <v/>
      </c>
    </row>
    <row r="3258" ht="13.35" customHeight="1" s="162">
      <c r="B3258" s="307" t="n"/>
      <c r="C3258" s="307" t="n"/>
      <c r="E3258" s="307" t="n"/>
      <c r="F3258" s="32" t="n"/>
      <c r="G3258" s="33">
        <f>IF(F3258="", "", H3258/F3258)</f>
        <v/>
      </c>
      <c r="H3258" s="33" t="n"/>
      <c r="I3258" s="33" t="n"/>
      <c r="J3258" s="33">
        <f>IF(I3258="", "", I3258*$F3258)</f>
        <v/>
      </c>
      <c r="K3258" s="33" t="n"/>
      <c r="L3258" s="33">
        <f>IF(K3258="", "", K3258*$F3258)</f>
        <v/>
      </c>
      <c r="M3258" s="30">
        <f>IF(OR(H3258="",H3258=0),"",IF(K3258="",IF(J3258="","",J3258/H3258),L3258/H3258))</f>
        <v/>
      </c>
    </row>
    <row r="3259" ht="13.35" customHeight="1" s="162">
      <c r="B3259" s="307" t="n"/>
      <c r="C3259" s="307" t="n"/>
      <c r="E3259" s="307" t="n"/>
      <c r="F3259" s="32" t="n"/>
      <c r="G3259" s="33">
        <f>IF(F3259="", "", H3259/F3259)</f>
        <v/>
      </c>
      <c r="H3259" s="33" t="n"/>
      <c r="I3259" s="33" t="n"/>
      <c r="J3259" s="33">
        <f>IF(I3259="", "", I3259*$F3259)</f>
        <v/>
      </c>
      <c r="K3259" s="33" t="n"/>
      <c r="L3259" s="33">
        <f>IF(K3259="", "", K3259*$F3259)</f>
        <v/>
      </c>
      <c r="M3259" s="30">
        <f>IF(OR(H3259="",H3259=0),"",IF(K3259="",IF(J3259="","",J3259/H3259),L3259/H3259))</f>
        <v/>
      </c>
    </row>
    <row r="3260" ht="13.35" customHeight="1" s="162">
      <c r="B3260" s="307" t="n"/>
      <c r="C3260" s="307" t="n"/>
      <c r="E3260" s="307" t="n"/>
      <c r="F3260" s="32" t="n"/>
      <c r="G3260" s="33">
        <f>IF(F3260="", "", H3260/F3260)</f>
        <v/>
      </c>
      <c r="H3260" s="33" t="n"/>
      <c r="I3260" s="33" t="n"/>
      <c r="J3260" s="33">
        <f>IF(I3260="", "", I3260*$F3260)</f>
        <v/>
      </c>
      <c r="K3260" s="33" t="n"/>
      <c r="L3260" s="33">
        <f>IF(K3260="", "", K3260*$F3260)</f>
        <v/>
      </c>
      <c r="M3260" s="30">
        <f>IF(OR(H3260="",H3260=0),"",IF(K3260="",IF(J3260="","",J3260/H3260),L3260/H3260))</f>
        <v/>
      </c>
    </row>
    <row r="3261" ht="13.35" customHeight="1" s="162">
      <c r="B3261" s="307" t="n"/>
      <c r="C3261" s="307" t="n"/>
      <c r="E3261" s="307" t="n"/>
      <c r="F3261" s="32" t="n"/>
      <c r="G3261" s="33">
        <f>IF(F3261="", "", H3261/F3261)</f>
        <v/>
      </c>
      <c r="H3261" s="33" t="n"/>
      <c r="I3261" s="33" t="n"/>
      <c r="J3261" s="33">
        <f>IF(I3261="", "", I3261*$F3261)</f>
        <v/>
      </c>
      <c r="K3261" s="33" t="n"/>
      <c r="L3261" s="33">
        <f>IF(K3261="", "", K3261*$F3261)</f>
        <v/>
      </c>
      <c r="M3261" s="30">
        <f>IF(OR(H3261="",H3261=0),"",IF(K3261="",IF(J3261="","",J3261/H3261),L3261/H3261))</f>
        <v/>
      </c>
    </row>
    <row r="3262" ht="13.35" customHeight="1" s="162">
      <c r="B3262" s="307" t="n"/>
      <c r="C3262" s="307" t="n"/>
      <c r="E3262" s="307" t="n"/>
      <c r="F3262" s="32" t="n"/>
      <c r="G3262" s="33">
        <f>IF(F3262="", "", H3262/F3262)</f>
        <v/>
      </c>
      <c r="H3262" s="33" t="n"/>
      <c r="I3262" s="33" t="n"/>
      <c r="J3262" s="33">
        <f>IF(I3262="", "", I3262*$F3262)</f>
        <v/>
      </c>
      <c r="K3262" s="33" t="n"/>
      <c r="L3262" s="33">
        <f>IF(K3262="", "", K3262*$F3262)</f>
        <v/>
      </c>
      <c r="M3262" s="30">
        <f>IF(OR(H3262="",H3262=0),"",IF(K3262="",IF(J3262="","",J3262/H3262),L3262/H3262))</f>
        <v/>
      </c>
    </row>
    <row r="3263" ht="13.35" customHeight="1" s="162">
      <c r="B3263" s="307" t="n"/>
      <c r="C3263" s="307" t="n"/>
      <c r="E3263" s="307" t="n"/>
      <c r="F3263" s="32" t="n"/>
      <c r="G3263" s="33">
        <f>IF(F3263="", "", H3263/F3263)</f>
        <v/>
      </c>
      <c r="H3263" s="33" t="n"/>
      <c r="I3263" s="33" t="n"/>
      <c r="J3263" s="33">
        <f>IF(I3263="", "", I3263*$F3263)</f>
        <v/>
      </c>
      <c r="K3263" s="33" t="n"/>
      <c r="L3263" s="33">
        <f>IF(K3263="", "", K3263*$F3263)</f>
        <v/>
      </c>
      <c r="M3263" s="30">
        <f>IF(OR(H3263="",H3263=0),"",IF(K3263="",IF(J3263="","",J3263/H3263),L3263/H3263))</f>
        <v/>
      </c>
    </row>
    <row r="3264" ht="13.35" customHeight="1" s="162">
      <c r="B3264" s="307" t="n"/>
      <c r="C3264" s="307" t="n"/>
      <c r="E3264" s="307" t="n"/>
      <c r="F3264" s="32" t="n"/>
      <c r="G3264" s="33">
        <f>IF(F3264="", "", H3264/F3264)</f>
        <v/>
      </c>
      <c r="H3264" s="33" t="n"/>
      <c r="I3264" s="33" t="n"/>
      <c r="J3264" s="33">
        <f>IF(I3264="", "", I3264*$F3264)</f>
        <v/>
      </c>
      <c r="K3264" s="33" t="n"/>
      <c r="L3264" s="33">
        <f>IF(K3264="", "", K3264*$F3264)</f>
        <v/>
      </c>
      <c r="M3264" s="30">
        <f>IF(OR(H3264="",H3264=0),"",IF(K3264="",IF(J3264="","",J3264/H3264),L3264/H3264))</f>
        <v/>
      </c>
    </row>
    <row r="3265" ht="13.35" customHeight="1" s="162">
      <c r="B3265" s="307" t="n"/>
      <c r="C3265" s="307" t="n"/>
      <c r="E3265" s="307" t="n"/>
      <c r="F3265" s="32" t="n"/>
      <c r="G3265" s="33">
        <f>IF(F3265="", "", H3265/F3265)</f>
        <v/>
      </c>
      <c r="H3265" s="33" t="n"/>
      <c r="I3265" s="33" t="n"/>
      <c r="J3265" s="33">
        <f>IF(I3265="", "", I3265*$F3265)</f>
        <v/>
      </c>
      <c r="K3265" s="33" t="n"/>
      <c r="L3265" s="33">
        <f>IF(K3265="", "", K3265*$F3265)</f>
        <v/>
      </c>
      <c r="M3265" s="30">
        <f>IF(OR(H3265="",H3265=0),"",IF(K3265="",IF(J3265="","",J3265/H3265),L3265/H3265))</f>
        <v/>
      </c>
    </row>
    <row r="3266" ht="13.35" customHeight="1" s="162">
      <c r="B3266" s="307" t="n"/>
      <c r="C3266" s="307" t="n"/>
      <c r="E3266" s="307" t="n"/>
      <c r="F3266" s="32" t="n"/>
      <c r="G3266" s="33">
        <f>IF(F3266="", "", H3266/F3266)</f>
        <v/>
      </c>
      <c r="H3266" s="33" t="n"/>
      <c r="I3266" s="33" t="n"/>
      <c r="J3266" s="33">
        <f>IF(I3266="", "", I3266*$F3266)</f>
        <v/>
      </c>
      <c r="K3266" s="33" t="n"/>
      <c r="L3266" s="33">
        <f>IF(K3266="", "", K3266*$F3266)</f>
        <v/>
      </c>
      <c r="M3266" s="30">
        <f>IF(OR(H3266="",H3266=0),"",IF(K3266="",IF(J3266="","",J3266/H3266),L3266/H3266))</f>
        <v/>
      </c>
    </row>
    <row r="3267" ht="13.35" customHeight="1" s="162">
      <c r="B3267" s="42" t="n"/>
      <c r="C3267" s="231" t="inlineStr">
        <is>
          <t>Total</t>
        </is>
      </c>
      <c r="D3267" s="159" t="n"/>
      <c r="E3267" s="42" t="n"/>
      <c r="F3267" s="42" t="n"/>
      <c r="G3267" s="43" t="n"/>
      <c r="H3267" s="43">
        <f>IF(SUM(H3253:H3266)+SUM(H3284:H3317)=0,"",SUM(H3253:H3266)+SUM(H3284:H3317))</f>
        <v/>
      </c>
      <c r="I3267" s="43" t="n"/>
      <c r="J3267" s="43">
        <f>IF(SUM(J3253:J3266)+SUM(J3284:J3317)=0,"",SUM(J3253:J3266)+SUM(J3284:J3317))</f>
        <v/>
      </c>
      <c r="K3267" s="43" t="n"/>
      <c r="L3267" s="43">
        <f>IF(SUM(L3253:L3266)+SUM(L3284:L3317)=0,"",SUM(L3253:L3266)+SUM(L3284:L3317))</f>
        <v/>
      </c>
      <c r="M3267" s="35">
        <f>IF(OR(H3267="",H3267=0),"",IF(L3267="",IF(J3267="","",J3267/H3267),L3267/H3267))</f>
        <v/>
      </c>
    </row>
    <row r="3268" ht="13.35" customHeight="1" s="162">
      <c r="B3268" s="188" t="inlineStr">
        <is>
          <t>Return Air Register / Inlet Airflow</t>
        </is>
      </c>
      <c r="C3268" s="174" t="n"/>
      <c r="D3268" s="174" t="n"/>
      <c r="E3268" s="174" t="n"/>
      <c r="F3268" s="173" t="n"/>
      <c r="G3268" s="233" t="inlineStr">
        <is>
          <t>Design VEL</t>
        </is>
      </c>
      <c r="H3268" s="194" t="inlineStr">
        <is>
          <t>Design CFM</t>
        </is>
      </c>
      <c r="I3268" s="188" t="inlineStr">
        <is>
          <t>Initial</t>
        </is>
      </c>
      <c r="J3268" s="173" t="n"/>
      <c r="K3268" s="188" t="inlineStr">
        <is>
          <t>Final</t>
        </is>
      </c>
      <c r="L3268" s="173" t="n"/>
      <c r="M3268" s="188" t="inlineStr">
        <is>
          <t>%</t>
        </is>
      </c>
    </row>
    <row r="3269" ht="13.35" customHeight="1" s="162">
      <c r="B3269" s="153" t="inlineStr">
        <is>
          <t>No.</t>
        </is>
      </c>
      <c r="C3269" s="188" t="inlineStr">
        <is>
          <t>Area Served</t>
        </is>
      </c>
      <c r="D3269" s="188" t="inlineStr">
        <is>
          <t>Type</t>
        </is>
      </c>
      <c r="E3269" s="188" t="inlineStr">
        <is>
          <t>Size</t>
        </is>
      </c>
      <c r="F3269" s="188" t="inlineStr">
        <is>
          <t>Ak</t>
        </is>
      </c>
      <c r="G3269" s="440" t="n"/>
      <c r="H3269" s="440" t="n"/>
      <c r="I3269" s="188" t="inlineStr">
        <is>
          <t>VEL</t>
        </is>
      </c>
      <c r="J3269" s="188" t="inlineStr">
        <is>
          <t>CFM</t>
        </is>
      </c>
      <c r="K3269" s="188" t="inlineStr">
        <is>
          <t>VEL</t>
        </is>
      </c>
      <c r="L3269" s="188" t="inlineStr">
        <is>
          <t>CFM</t>
        </is>
      </c>
      <c r="M3269" s="440" t="n"/>
    </row>
    <row r="3270" ht="13.35" customHeight="1" s="162">
      <c r="B3270" s="31" t="n"/>
      <c r="C3270" s="31" t="n"/>
      <c r="E3270" s="31" t="n"/>
      <c r="F3270" s="32" t="n"/>
      <c r="G3270" s="33">
        <f>IF(F3270="", "", H3270/F3270)</f>
        <v/>
      </c>
      <c r="H3270" s="33">
        <f>IF(H3267="","",H3267-N(H3275))</f>
        <v/>
      </c>
      <c r="I3270" s="33" t="n"/>
      <c r="J3270" s="33">
        <f>IF(I3270="", "", I3270*$F3270)</f>
        <v/>
      </c>
      <c r="K3270" s="33" t="n"/>
      <c r="L3270" s="33">
        <f>IF(L3275="","",L3267-N(L3275))</f>
        <v/>
      </c>
      <c r="M3270" s="30">
        <f>IF(OR(H3270="",H3270=0),"",IF(K3270="",IF(J3270="","",J3270/H3270),L3270/H3270))</f>
        <v/>
      </c>
    </row>
    <row r="3271" ht="13.35" customHeight="1" s="162">
      <c r="B3271" s="31" t="n"/>
      <c r="C3271" s="31" t="n"/>
      <c r="E3271" s="31" t="n"/>
      <c r="F3271" s="32" t="n"/>
      <c r="G3271" s="33">
        <f>IF(F3271="", "", H3271/F3271)</f>
        <v/>
      </c>
      <c r="H3271" s="33" t="n"/>
      <c r="I3271" s="33" t="n"/>
      <c r="J3271" s="33">
        <f>IF(I3271="", "", I3271*$F3271)</f>
        <v/>
      </c>
      <c r="K3271" s="33" t="n"/>
      <c r="L3271" s="33">
        <f>IF(K3271="", "", K3271*$F3271)</f>
        <v/>
      </c>
      <c r="M3271" s="30">
        <f>IF(OR(H3271="",H3271=0),"",IF(K3271="",IF(J3271="","",J3271/H3271),L3271/H3271))</f>
        <v/>
      </c>
    </row>
    <row r="3272" ht="13.35" customHeight="1" s="162">
      <c r="B3272" s="42" t="n"/>
      <c r="C3272" s="231" t="inlineStr">
        <is>
          <t>Total</t>
        </is>
      </c>
      <c r="D3272" s="159" t="n"/>
      <c r="E3272" s="42" t="n"/>
      <c r="F3272" s="42" t="n"/>
      <c r="G3272" s="43" t="n"/>
      <c r="H3272" s="43">
        <f>IF(SUM(H3270:H3271)+SUM(H3321:H3324)=0,"",SUM(H3270:H3271)+SUM(H3321:H3324))</f>
        <v/>
      </c>
      <c r="I3272" s="42" t="n"/>
      <c r="J3272" s="43">
        <f>IF(SUM(J3270:J3271)+SUM(J3321:J3324)=0,"",SUM(J3270:J3271)+SUM(J3321:J3324))</f>
        <v/>
      </c>
      <c r="K3272" s="42" t="n"/>
      <c r="L3272" s="43">
        <f>IF(SUM(L3270:L3271)+SUM(L3321:L3324)=0,"",SUM(L3270:L3271)+SUM(L3321:L3324))</f>
        <v/>
      </c>
      <c r="M3272" s="35">
        <f>IF(OR(H3272="",H3272=0),"",IF(L3272="",IF(J3272="","",J3272/H3272),L3272/H3272))</f>
        <v/>
      </c>
    </row>
    <row r="3273" ht="13.35" customHeight="1" s="162">
      <c r="B3273" s="188" t="inlineStr">
        <is>
          <t>Outside Air Inlet / Duct Airflow</t>
        </is>
      </c>
      <c r="C3273" s="174" t="n"/>
      <c r="D3273" s="174" t="n"/>
      <c r="E3273" s="174" t="n"/>
      <c r="F3273" s="173" t="n"/>
      <c r="G3273" s="233" t="inlineStr">
        <is>
          <t>Design VEL</t>
        </is>
      </c>
      <c r="H3273" s="194" t="inlineStr">
        <is>
          <t>Design CFM</t>
        </is>
      </c>
      <c r="I3273" s="188" t="inlineStr">
        <is>
          <t>Initial</t>
        </is>
      </c>
      <c r="J3273" s="173" t="n"/>
      <c r="K3273" s="188" t="inlineStr">
        <is>
          <t>Final</t>
        </is>
      </c>
      <c r="L3273" s="173" t="n"/>
      <c r="M3273" s="188" t="inlineStr">
        <is>
          <t>%</t>
        </is>
      </c>
    </row>
    <row r="3274" ht="13.35" customHeight="1" s="162">
      <c r="B3274" s="153" t="inlineStr">
        <is>
          <t>No.</t>
        </is>
      </c>
      <c r="C3274" s="188" t="inlineStr">
        <is>
          <t>Area Served</t>
        </is>
      </c>
      <c r="D3274" s="188" t="inlineStr">
        <is>
          <t>Type</t>
        </is>
      </c>
      <c r="E3274" s="188" t="inlineStr">
        <is>
          <t>Size</t>
        </is>
      </c>
      <c r="F3274" s="188" t="inlineStr">
        <is>
          <t>Ak</t>
        </is>
      </c>
      <c r="G3274" s="440" t="n"/>
      <c r="H3274" s="440" t="n"/>
      <c r="I3274" s="188" t="inlineStr">
        <is>
          <t>VEL</t>
        </is>
      </c>
      <c r="J3274" s="188" t="inlineStr">
        <is>
          <t>CFM</t>
        </is>
      </c>
      <c r="K3274" s="188" t="inlineStr">
        <is>
          <t>VEL</t>
        </is>
      </c>
      <c r="L3274" s="188" t="inlineStr">
        <is>
          <t>CFM</t>
        </is>
      </c>
      <c r="M3274" s="440" t="n"/>
    </row>
    <row r="3275" ht="13.35" customHeight="1" s="162">
      <c r="B3275" s="31" t="n"/>
      <c r="C3275" s="31" t="n"/>
      <c r="E3275" s="31" t="n"/>
      <c r="F3275" s="32" t="n"/>
      <c r="G3275" s="33">
        <f>IF(F3275="", "", H3275/F3275)</f>
        <v/>
      </c>
      <c r="H3275" s="33" t="n"/>
      <c r="I3275" s="33" t="n"/>
      <c r="J3275" s="33">
        <f>IF(I3275="", "", I3275*$F3275)</f>
        <v/>
      </c>
      <c r="K3275" s="33" t="n"/>
      <c r="L3275" s="33">
        <f>IF(K3275="", "", K3275*$F3275)</f>
        <v/>
      </c>
      <c r="M3275" s="30">
        <f>IF(OR(H3275="",H3275=0),"",IF(K3275="",IF(J3275="","",J3275/H3275),L3275/H3275))</f>
        <v/>
      </c>
    </row>
    <row r="3276" ht="13.35" customHeight="1" s="162">
      <c r="B3276" s="188" t="inlineStr">
        <is>
          <t>Remarks</t>
        </is>
      </c>
      <c r="C3276" s="173" t="n"/>
      <c r="D3276" s="15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Entry}'!B38="","",'{Equipment Data Entry}'!B38)</f>
        <v/>
      </c>
      <c r="E3280" s="418" t="n"/>
      <c r="F3280" s="403" t="n"/>
      <c r="G3280" s="200" t="inlineStr">
        <is>
          <t>Service</t>
        </is>
      </c>
      <c r="H3280" s="403" t="n"/>
      <c r="I3280" s="210">
        <f>IF('{Equipment Data Entry}'!C38="","",'{Equipment Data Entry}'!C38)</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Supply Air Outlets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H3284/F3284)</f>
        <v/>
      </c>
      <c r="H3284" s="33" t="n"/>
      <c r="I3284" s="33" t="n"/>
      <c r="J3284" s="33">
        <f>IF(I3284="", "", I3284*$F3284)</f>
        <v/>
      </c>
      <c r="K3284" s="33" t="n"/>
      <c r="L3284" s="33">
        <f>IF(K3284="", "", K3284*$F3284)</f>
        <v/>
      </c>
      <c r="M3284" s="30">
        <f>IF(OR(H3284="",H3284=0),"",IF(K3284="",IF(J3284="","",J3284/H3284),L3284/H3284))</f>
        <v/>
      </c>
    </row>
    <row r="3285" ht="13.35" customHeight="1" s="162">
      <c r="B3285" s="307" t="n"/>
      <c r="C3285" s="307" t="n"/>
      <c r="E3285" s="307" t="n"/>
      <c r="F3285" s="32" t="n"/>
      <c r="G3285" s="33">
        <f>IF(F3285="", "", H3285/F3285)</f>
        <v/>
      </c>
      <c r="H3285" s="33" t="n"/>
      <c r="I3285" s="33" t="n"/>
      <c r="J3285" s="33">
        <f>IF(I3285="", "", I3285*$F3285)</f>
        <v/>
      </c>
      <c r="K3285" s="33" t="n"/>
      <c r="L3285" s="33">
        <f>IF(K3285="", "", K3285*$F3285)</f>
        <v/>
      </c>
      <c r="M3285" s="30">
        <f>IF(OR(H3285="",H3285=0),"",IF(K3285="",IF(J3285="","",J3285/H3285),L3285/H3285))</f>
        <v/>
      </c>
    </row>
    <row r="3286" ht="13.35" customHeight="1" s="162">
      <c r="B3286" s="307" t="n"/>
      <c r="C3286" s="307" t="n"/>
      <c r="E3286" s="307" t="n"/>
      <c r="F3286" s="32" t="n"/>
      <c r="G3286" s="33">
        <f>IF(F3286="", "", H3286/F3286)</f>
        <v/>
      </c>
      <c r="H3286" s="33" t="n"/>
      <c r="I3286" s="33" t="n"/>
      <c r="J3286" s="33">
        <f>IF(I3286="", "", I3286*$F3286)</f>
        <v/>
      </c>
      <c r="K3286" s="33" t="n"/>
      <c r="L3286" s="33">
        <f>IF(K3286="", "", K3286*$F3286)</f>
        <v/>
      </c>
      <c r="M3286" s="30">
        <f>IF(OR(H3286="",H3286=0),"",IF(K3286="",IF(J3286="","",J3286/H3286),L3286/H3286))</f>
        <v/>
      </c>
    </row>
    <row r="3287" ht="13.35" customHeight="1" s="162">
      <c r="B3287" s="307" t="n"/>
      <c r="C3287" s="307" t="n"/>
      <c r="E3287" s="307" t="n"/>
      <c r="F3287" s="32" t="n"/>
      <c r="G3287" s="33">
        <f>IF(F3287="", "", H3287/F3287)</f>
        <v/>
      </c>
      <c r="H3287" s="33" t="n"/>
      <c r="I3287" s="33" t="n"/>
      <c r="J3287" s="33">
        <f>IF(I3287="", "", I3287*$F3287)</f>
        <v/>
      </c>
      <c r="K3287" s="33" t="n"/>
      <c r="L3287" s="33">
        <f>IF(K3287="", "", K3287*$F3287)</f>
        <v/>
      </c>
      <c r="M3287" s="30">
        <f>IF(OR(H3287="",H3287=0),"",IF(K3287="",IF(J3287="","",J3287/H3287),L3287/H3287))</f>
        <v/>
      </c>
    </row>
    <row r="3288" ht="13.35" customHeight="1" s="162">
      <c r="B3288" s="307" t="n"/>
      <c r="C3288" s="307" t="n"/>
      <c r="E3288" s="307" t="n"/>
      <c r="F3288" s="32" t="n"/>
      <c r="G3288" s="33">
        <f>IF(F3288="", "", H3288/F3288)</f>
        <v/>
      </c>
      <c r="H3288" s="33" t="n"/>
      <c r="I3288" s="33" t="n"/>
      <c r="J3288" s="33">
        <f>IF(I3288="", "", I3288*$F3288)</f>
        <v/>
      </c>
      <c r="K3288" s="33" t="n"/>
      <c r="L3288" s="33">
        <f>IF(K3288="", "", K3288*$F3288)</f>
        <v/>
      </c>
      <c r="M3288" s="30">
        <f>IF(OR(H3288="",H3288=0),"",IF(K3288="",IF(J3288="","",J3288/H3288),L3288/H3288))</f>
        <v/>
      </c>
    </row>
    <row r="3289" ht="13.35" customHeight="1" s="162">
      <c r="B3289" s="307" t="n"/>
      <c r="C3289" s="307" t="n"/>
      <c r="E3289" s="307" t="n"/>
      <c r="F3289" s="32" t="n"/>
      <c r="G3289" s="33">
        <f>IF(F3289="", "", H3289/F3289)</f>
        <v/>
      </c>
      <c r="H3289" s="33" t="n"/>
      <c r="I3289" s="33" t="n"/>
      <c r="J3289" s="33">
        <f>IF(I3289="", "", I3289*$F3289)</f>
        <v/>
      </c>
      <c r="K3289" s="33" t="n"/>
      <c r="L3289" s="33">
        <f>IF(K3289="", "", K3289*$F3289)</f>
        <v/>
      </c>
      <c r="M3289" s="30">
        <f>IF(OR(H3289="",H3289=0),"",IF(K3289="",IF(J3289="","",J3289/H3289),L3289/H3289))</f>
        <v/>
      </c>
    </row>
    <row r="3290" ht="13.35" customHeight="1" s="162">
      <c r="B3290" s="307" t="n"/>
      <c r="C3290" s="307" t="n"/>
      <c r="E3290" s="307" t="n"/>
      <c r="F3290" s="32" t="n"/>
      <c r="G3290" s="33">
        <f>IF(F3290="", "", H3290/F3290)</f>
        <v/>
      </c>
      <c r="H3290" s="33" t="n"/>
      <c r="I3290" s="33" t="n"/>
      <c r="J3290" s="33">
        <f>IF(I3290="", "", I3290*$F3290)</f>
        <v/>
      </c>
      <c r="K3290" s="33" t="n"/>
      <c r="L3290" s="33">
        <f>IF(K3290="", "", K3290*$F3290)</f>
        <v/>
      </c>
      <c r="M3290" s="30">
        <f>IF(OR(H3290="",H3290=0),"",IF(K3290="",IF(J3290="","",J3290/H3290),L3290/H3290))</f>
        <v/>
      </c>
    </row>
    <row r="3291" ht="13.35" customHeight="1" s="162">
      <c r="B3291" s="307" t="n"/>
      <c r="C3291" s="307" t="n"/>
      <c r="E3291" s="307" t="n"/>
      <c r="F3291" s="32" t="n"/>
      <c r="G3291" s="33">
        <f>IF(F3291="", "", H3291/F3291)</f>
        <v/>
      </c>
      <c r="H3291" s="33" t="n"/>
      <c r="I3291" s="33" t="n"/>
      <c r="J3291" s="33">
        <f>IF(I3291="", "", I3291*$F3291)</f>
        <v/>
      </c>
      <c r="K3291" s="33" t="n"/>
      <c r="L3291" s="33">
        <f>IF(K3291="", "", K3291*$F3291)</f>
        <v/>
      </c>
      <c r="M3291" s="30">
        <f>IF(OR(H3291="",H3291=0),"",IF(K3291="",IF(J3291="","",J3291/H3291),L3291/H3291))</f>
        <v/>
      </c>
    </row>
    <row r="3292" ht="13.35" customHeight="1" s="162">
      <c r="B3292" s="307" t="n"/>
      <c r="C3292" s="307" t="n"/>
      <c r="E3292" s="307" t="n"/>
      <c r="F3292" s="32" t="n"/>
      <c r="G3292" s="33">
        <f>IF(F3292="", "", H3292/F3292)</f>
        <v/>
      </c>
      <c r="H3292" s="33" t="n"/>
      <c r="I3292" s="33" t="n"/>
      <c r="J3292" s="33">
        <f>IF(I3292="", "", I3292*$F3292)</f>
        <v/>
      </c>
      <c r="K3292" s="33" t="n"/>
      <c r="L3292" s="33">
        <f>IF(K3292="", "", K3292*$F3292)</f>
        <v/>
      </c>
      <c r="M3292" s="30">
        <f>IF(OR(H3292="",H3292=0),"",IF(K3292="",IF(J3292="","",J3292/H3292),L3292/H3292))</f>
        <v/>
      </c>
    </row>
    <row r="3293" ht="13.35" customHeight="1" s="162">
      <c r="B3293" s="307" t="n"/>
      <c r="C3293" s="307" t="n"/>
      <c r="E3293" s="307" t="n"/>
      <c r="F3293" s="32" t="n"/>
      <c r="G3293" s="33">
        <f>IF(F3293="", "", H3293/F3293)</f>
        <v/>
      </c>
      <c r="H3293" s="33" t="n"/>
      <c r="I3293" s="33" t="n"/>
      <c r="J3293" s="33">
        <f>IF(I3293="", "", I3293*$F3293)</f>
        <v/>
      </c>
      <c r="K3293" s="33" t="n"/>
      <c r="L3293" s="33">
        <f>IF(K3293="", "", K3293*$F3293)</f>
        <v/>
      </c>
      <c r="M3293" s="30">
        <f>IF(OR(H3293="",H3293=0),"",IF(K3293="",IF(J3293="","",J3293/H3293),L3293/H3293))</f>
        <v/>
      </c>
    </row>
    <row r="3294" ht="13.35" customHeight="1" s="162">
      <c r="B3294" s="307" t="n"/>
      <c r="C3294" s="307" t="n"/>
      <c r="E3294" s="307" t="n"/>
      <c r="F3294" s="32" t="n"/>
      <c r="G3294" s="33">
        <f>IF(F3294="", "", H3294/F3294)</f>
        <v/>
      </c>
      <c r="H3294" s="33" t="n"/>
      <c r="I3294" s="33" t="n"/>
      <c r="J3294" s="33">
        <f>IF(I3294="", "", I3294*$F3294)</f>
        <v/>
      </c>
      <c r="K3294" s="33" t="n"/>
      <c r="L3294" s="33">
        <f>IF(K3294="", "", K3294*$F3294)</f>
        <v/>
      </c>
      <c r="M3294" s="30">
        <f>IF(OR(H3294="",H3294=0),"",IF(K3294="",IF(J3294="","",J3294/H3294),L3294/H3294))</f>
        <v/>
      </c>
    </row>
    <row r="3295" ht="13.35" customHeight="1" s="162">
      <c r="B3295" s="307" t="n"/>
      <c r="C3295" s="307" t="n"/>
      <c r="E3295" s="307" t="n"/>
      <c r="F3295" s="32" t="n"/>
      <c r="G3295" s="33">
        <f>IF(F3295="", "", H3295/F3295)</f>
        <v/>
      </c>
      <c r="H3295" s="33" t="n"/>
      <c r="I3295" s="33" t="n"/>
      <c r="J3295" s="33">
        <f>IF(I3295="", "", I3295*$F3295)</f>
        <v/>
      </c>
      <c r="K3295" s="33" t="n"/>
      <c r="L3295" s="33">
        <f>IF(K3295="", "", K3295*$F3295)</f>
        <v/>
      </c>
      <c r="M3295" s="30">
        <f>IF(OR(H3295="",H3295=0),"",IF(K3295="",IF(J3295="","",J3295/H3295),L3295/H3295))</f>
        <v/>
      </c>
    </row>
    <row r="3296" ht="13.35" customHeight="1" s="162">
      <c r="B3296" s="307" t="n"/>
      <c r="C3296" s="307" t="n"/>
      <c r="E3296" s="307" t="n"/>
      <c r="F3296" s="32" t="n"/>
      <c r="G3296" s="33">
        <f>IF(F3296="", "", H3296/F3296)</f>
        <v/>
      </c>
      <c r="H3296" s="33" t="n"/>
      <c r="I3296" s="33" t="n"/>
      <c r="J3296" s="33">
        <f>IF(I3296="", "", I3296*$F3296)</f>
        <v/>
      </c>
      <c r="K3296" s="33" t="n"/>
      <c r="L3296" s="33">
        <f>IF(K3296="", "", K3296*$F3296)</f>
        <v/>
      </c>
      <c r="M3296" s="30">
        <f>IF(OR(H3296="",H3296=0),"",IF(K3296="",IF(J3296="","",J3296/H3296),L3296/H3296))</f>
        <v/>
      </c>
    </row>
    <row r="3297" ht="13.35" customHeight="1" s="162">
      <c r="B3297" s="307" t="n"/>
      <c r="C3297" s="307" t="n"/>
      <c r="E3297" s="307" t="n"/>
      <c r="F3297" s="32" t="n"/>
      <c r="G3297" s="33">
        <f>IF(F3297="", "", H3297/F3297)</f>
        <v/>
      </c>
      <c r="H3297" s="33" t="n"/>
      <c r="I3297" s="33" t="n"/>
      <c r="J3297" s="33">
        <f>IF(I3297="", "", I3297*$F3297)</f>
        <v/>
      </c>
      <c r="K3297" s="33" t="n"/>
      <c r="L3297" s="33">
        <f>IF(K3297="", "", K3297*$F3297)</f>
        <v/>
      </c>
      <c r="M3297" s="30">
        <f>IF(OR(H3297="",H3297=0),"",IF(K3297="",IF(J3297="","",J3297/H3297),L3297/H3297))</f>
        <v/>
      </c>
    </row>
    <row r="3298" ht="13.35" customHeight="1" s="162">
      <c r="B3298" s="307" t="n"/>
      <c r="C3298" s="307" t="n"/>
      <c r="E3298" s="307" t="n"/>
      <c r="F3298" s="32" t="n"/>
      <c r="G3298" s="33">
        <f>IF(F3298="", "", H3298/F3298)</f>
        <v/>
      </c>
      <c r="H3298" s="33" t="n"/>
      <c r="I3298" s="33" t="n"/>
      <c r="J3298" s="33">
        <f>IF(I3298="", "", I3298*$F3298)</f>
        <v/>
      </c>
      <c r="K3298" s="33" t="n"/>
      <c r="L3298" s="33">
        <f>IF(K3298="", "", K3298*$F3298)</f>
        <v/>
      </c>
      <c r="M3298" s="30">
        <f>IF(OR(H3298="",H3298=0),"",IF(K3298="",IF(J3298="","",J3298/H3298),L3298/H3298))</f>
        <v/>
      </c>
    </row>
    <row r="3299" ht="13.35" customHeight="1" s="162">
      <c r="B3299" s="307" t="n"/>
      <c r="C3299" s="307" t="n"/>
      <c r="E3299" s="307" t="n"/>
      <c r="F3299" s="32" t="n"/>
      <c r="G3299" s="33">
        <f>IF(F3299="", "", H3299/F3299)</f>
        <v/>
      </c>
      <c r="H3299" s="33" t="n"/>
      <c r="I3299" s="33" t="n"/>
      <c r="J3299" s="33">
        <f>IF(I3299="", "", I3299*$F3299)</f>
        <v/>
      </c>
      <c r="K3299" s="33" t="n"/>
      <c r="L3299" s="33">
        <f>IF(K3299="", "", K3299*$F3299)</f>
        <v/>
      </c>
      <c r="M3299" s="30">
        <f>IF(OR(H3299="",H3299=0),"",IF(K3299="",IF(J3299="","",J3299/H3299),L3299/H3299))</f>
        <v/>
      </c>
    </row>
    <row r="3300" ht="13.35" customHeight="1" s="162">
      <c r="B3300" s="307" t="n"/>
      <c r="C3300" s="307" t="n"/>
      <c r="E3300" s="307" t="n"/>
      <c r="F3300" s="32" t="n"/>
      <c r="G3300" s="33">
        <f>IF(F3300="", "", H3300/F3300)</f>
        <v/>
      </c>
      <c r="H3300" s="33" t="n"/>
      <c r="I3300" s="33" t="n"/>
      <c r="J3300" s="33">
        <f>IF(I3300="", "", I3300*$F3300)</f>
        <v/>
      </c>
      <c r="K3300" s="33" t="n"/>
      <c r="L3300" s="33">
        <f>IF(K3300="", "", K3300*$F3300)</f>
        <v/>
      </c>
      <c r="M3300" s="30">
        <f>IF(OR(H3300="",H3300=0),"",IF(K3300="",IF(J3300="","",J3300/H3300),L3300/H3300))</f>
        <v/>
      </c>
    </row>
    <row r="3301" ht="13.35" customHeight="1" s="162">
      <c r="B3301" s="307" t="n"/>
      <c r="C3301" s="307" t="n"/>
      <c r="E3301" s="307" t="n"/>
      <c r="F3301" s="32" t="n"/>
      <c r="G3301" s="33">
        <f>IF(F3301="", "", H3301/F3301)</f>
        <v/>
      </c>
      <c r="H3301" s="33" t="n"/>
      <c r="I3301" s="33" t="n"/>
      <c r="J3301" s="33">
        <f>IF(I3301="", "", I3301*$F3301)</f>
        <v/>
      </c>
      <c r="K3301" s="33" t="n"/>
      <c r="L3301" s="33">
        <f>IF(K3301="", "", K3301*$F3301)</f>
        <v/>
      </c>
      <c r="M3301" s="30">
        <f>IF(OR(H3301="",H3301=0),"",IF(K3301="",IF(J3301="","",J3301/H3301),L3301/H3301))</f>
        <v/>
      </c>
    </row>
    <row r="3302" ht="13.35" customHeight="1" s="162">
      <c r="B3302" s="307" t="n"/>
      <c r="C3302" s="307" t="n"/>
      <c r="E3302" s="307" t="n"/>
      <c r="F3302" s="32" t="n"/>
      <c r="G3302" s="33">
        <f>IF(F3302="", "", H3302/F3302)</f>
        <v/>
      </c>
      <c r="H3302" s="33" t="n"/>
      <c r="I3302" s="33" t="n"/>
      <c r="J3302" s="33">
        <f>IF(I3302="", "", I3302*$F3302)</f>
        <v/>
      </c>
      <c r="K3302" s="33" t="n"/>
      <c r="L3302" s="33">
        <f>IF(K3302="", "", K3302*$F3302)</f>
        <v/>
      </c>
      <c r="M3302" s="30">
        <f>IF(OR(H3302="",H3302=0),"",IF(K3302="",IF(J3302="","",J3302/H3302),L3302/H3302))</f>
        <v/>
      </c>
    </row>
    <row r="3303" ht="13.35" customHeight="1" s="162">
      <c r="B3303" s="307" t="n"/>
      <c r="C3303" s="307" t="n"/>
      <c r="E3303" s="307" t="n"/>
      <c r="F3303" s="32" t="n"/>
      <c r="G3303" s="33">
        <f>IF(F3303="", "", H3303/F3303)</f>
        <v/>
      </c>
      <c r="H3303" s="33" t="n"/>
      <c r="I3303" s="33" t="n"/>
      <c r="J3303" s="33">
        <f>IF(I3303="", "", I3303*$F3303)</f>
        <v/>
      </c>
      <c r="K3303" s="33" t="n"/>
      <c r="L3303" s="33">
        <f>IF(K3303="", "", K3303*$F3303)</f>
        <v/>
      </c>
      <c r="M3303" s="30">
        <f>IF(OR(H3303="",H3303=0),"",IF(K3303="",IF(J3303="","",J3303/H3303),L3303/H3303))</f>
        <v/>
      </c>
    </row>
    <row r="3304" ht="13.35" customHeight="1" s="162">
      <c r="B3304" s="307" t="n"/>
      <c r="C3304" s="307" t="n"/>
      <c r="E3304" s="307" t="n"/>
      <c r="F3304" s="32" t="n"/>
      <c r="G3304" s="33">
        <f>IF(F3304="", "", H3304/F3304)</f>
        <v/>
      </c>
      <c r="H3304" s="33" t="n"/>
      <c r="I3304" s="33" t="n"/>
      <c r="J3304" s="33">
        <f>IF(I3304="", "", I3304*$F3304)</f>
        <v/>
      </c>
      <c r="K3304" s="33" t="n"/>
      <c r="L3304" s="33">
        <f>IF(K3304="", "", K3304*$F3304)</f>
        <v/>
      </c>
      <c r="M3304" s="30">
        <f>IF(OR(H3304="",H3304=0),"",IF(K3304="",IF(J3304="","",J3304/H3304),L3304/H3304))</f>
        <v/>
      </c>
    </row>
    <row r="3305" ht="13.35" customHeight="1" s="162">
      <c r="B3305" s="307" t="n"/>
      <c r="C3305" s="307" t="n"/>
      <c r="E3305" s="307" t="n"/>
      <c r="F3305" s="32" t="n"/>
      <c r="G3305" s="33">
        <f>IF(F3305="", "", H3305/F3305)</f>
        <v/>
      </c>
      <c r="H3305" s="33" t="n"/>
      <c r="I3305" s="33" t="n"/>
      <c r="J3305" s="33">
        <f>IF(I3305="", "", I3305*$F3305)</f>
        <v/>
      </c>
      <c r="K3305" s="33" t="n"/>
      <c r="L3305" s="33">
        <f>IF(K3305="", "", K3305*$F3305)</f>
        <v/>
      </c>
      <c r="M3305" s="30">
        <f>IF(OR(H3305="",H3305=0),"",IF(K3305="",IF(J3305="","",J3305/H3305),L3305/H3305))</f>
        <v/>
      </c>
    </row>
    <row r="3306" ht="13.35" customHeight="1" s="162">
      <c r="B3306" s="307" t="n"/>
      <c r="C3306" s="307" t="n"/>
      <c r="E3306" s="307" t="n"/>
      <c r="F3306" s="32" t="n"/>
      <c r="G3306" s="33">
        <f>IF(F3306="", "", H3306/F3306)</f>
        <v/>
      </c>
      <c r="H3306" s="33" t="n"/>
      <c r="I3306" s="33" t="n"/>
      <c r="J3306" s="33">
        <f>IF(I3306="", "", I3306*$F3306)</f>
        <v/>
      </c>
      <c r="K3306" s="33" t="n"/>
      <c r="L3306" s="33">
        <f>IF(K3306="", "", K3306*$F3306)</f>
        <v/>
      </c>
      <c r="M3306" s="30">
        <f>IF(OR(H3306="",H3306=0),"",IF(K3306="",IF(J3306="","",J3306/H3306),L3306/H3306))</f>
        <v/>
      </c>
    </row>
    <row r="3307" ht="13.35" customHeight="1" s="162">
      <c r="B3307" s="307" t="n"/>
      <c r="C3307" s="307" t="n"/>
      <c r="E3307" s="307" t="n"/>
      <c r="F3307" s="32" t="n"/>
      <c r="G3307" s="33">
        <f>IF(F3307="", "", H3307/F3307)</f>
        <v/>
      </c>
      <c r="H3307" s="33" t="n"/>
      <c r="I3307" s="33" t="n"/>
      <c r="J3307" s="33">
        <f>IF(I3307="", "", I3307*$F3307)</f>
        <v/>
      </c>
      <c r="K3307" s="33" t="n"/>
      <c r="L3307" s="33">
        <f>IF(K3307="", "", K3307*$F3307)</f>
        <v/>
      </c>
      <c r="M3307" s="30">
        <f>IF(OR(H3307="",H3307=0),"",IF(K3307="",IF(J3307="","",J3307/H3307),L3307/H3307))</f>
        <v/>
      </c>
    </row>
    <row r="3308" ht="13.35" customHeight="1" s="162">
      <c r="B3308" s="307" t="n"/>
      <c r="C3308" s="307" t="n"/>
      <c r="E3308" s="307" t="n"/>
      <c r="F3308" s="32" t="n"/>
      <c r="G3308" s="33">
        <f>IF(F3308="", "", H3308/F3308)</f>
        <v/>
      </c>
      <c r="H3308" s="33" t="n"/>
      <c r="I3308" s="33" t="n"/>
      <c r="J3308" s="33">
        <f>IF(I3308="", "", I3308*$F3308)</f>
        <v/>
      </c>
      <c r="K3308" s="33" t="n"/>
      <c r="L3308" s="33">
        <f>IF(K3308="", "", K3308*$F3308)</f>
        <v/>
      </c>
      <c r="M3308" s="30">
        <f>IF(OR(H3308="",H3308=0),"",IF(K3308="",IF(J3308="","",J3308/H3308),L3308/H3308))</f>
        <v/>
      </c>
    </row>
    <row r="3309" ht="13.35" customHeight="1" s="162">
      <c r="B3309" s="307" t="n"/>
      <c r="C3309" s="307" t="n"/>
      <c r="E3309" s="307" t="n"/>
      <c r="F3309" s="32" t="n"/>
      <c r="G3309" s="33">
        <f>IF(F3309="", "", H3309/F3309)</f>
        <v/>
      </c>
      <c r="H3309" s="33" t="n"/>
      <c r="I3309" s="33" t="n"/>
      <c r="J3309" s="33">
        <f>IF(I3309="", "", I3309*$F3309)</f>
        <v/>
      </c>
      <c r="K3309" s="33" t="n"/>
      <c r="L3309" s="33">
        <f>IF(K3309="", "", K3309*$F3309)</f>
        <v/>
      </c>
      <c r="M3309" s="30">
        <f>IF(OR(H3309="",H3309=0),"",IF(K3309="",IF(J3309="","",J3309/H3309),L3309/H3309))</f>
        <v/>
      </c>
    </row>
    <row r="3310" ht="13.35" customHeight="1" s="162">
      <c r="B3310" s="307" t="n"/>
      <c r="C3310" s="307" t="n"/>
      <c r="E3310" s="307" t="n"/>
      <c r="F3310" s="32" t="n"/>
      <c r="G3310" s="33">
        <f>IF(F3310="", "", H3310/F3310)</f>
        <v/>
      </c>
      <c r="H3310" s="33" t="n"/>
      <c r="I3310" s="33" t="n"/>
      <c r="J3310" s="33">
        <f>IF(I3310="", "", I3310*$F3310)</f>
        <v/>
      </c>
      <c r="K3310" s="33" t="n"/>
      <c r="L3310" s="33">
        <f>IF(K3310="", "", K3310*$F3310)</f>
        <v/>
      </c>
      <c r="M3310" s="30">
        <f>IF(OR(H3310="",H3310=0),"",IF(K3310="",IF(J3310="","",J3310/H3310),L3310/H3310))</f>
        <v/>
      </c>
    </row>
    <row r="3311" ht="13.35" customHeight="1" s="162">
      <c r="B3311" s="307" t="n"/>
      <c r="C3311" s="307" t="n"/>
      <c r="E3311" s="307" t="n"/>
      <c r="F3311" s="32" t="n"/>
      <c r="G3311" s="33">
        <f>IF(F3311="", "", H3311/F3311)</f>
        <v/>
      </c>
      <c r="H3311" s="33" t="n"/>
      <c r="I3311" s="33" t="n"/>
      <c r="J3311" s="33">
        <f>IF(I3311="", "", I3311*$F3311)</f>
        <v/>
      </c>
      <c r="K3311" s="33" t="n"/>
      <c r="L3311" s="33">
        <f>IF(K3311="", "", K3311*$F3311)</f>
        <v/>
      </c>
      <c r="M3311" s="30">
        <f>IF(OR(H3311="",H3311=0),"",IF(K3311="",IF(J3311="","",J3311/H3311),L3311/H3311))</f>
        <v/>
      </c>
    </row>
    <row r="3312" ht="13.35" customHeight="1" s="162">
      <c r="B3312" s="307" t="n"/>
      <c r="C3312" s="307" t="n"/>
      <c r="E3312" s="307" t="n"/>
      <c r="F3312" s="32" t="n"/>
      <c r="G3312" s="33">
        <f>IF(F3312="", "", H3312/F3312)</f>
        <v/>
      </c>
      <c r="H3312" s="33" t="n"/>
      <c r="I3312" s="33" t="n"/>
      <c r="J3312" s="33">
        <f>IF(I3312="", "", I3312*$F3312)</f>
        <v/>
      </c>
      <c r="K3312" s="33" t="n"/>
      <c r="L3312" s="33">
        <f>IF(K3312="", "", K3312*$F3312)</f>
        <v/>
      </c>
      <c r="M3312" s="30">
        <f>IF(OR(H3312="",H3312=0),"",IF(K3312="",IF(J3312="","",J3312/H3312),L3312/H3312))</f>
        <v/>
      </c>
    </row>
    <row r="3313" ht="13.35" customHeight="1" s="162">
      <c r="B3313" s="307" t="n"/>
      <c r="C3313" s="307" t="n"/>
      <c r="E3313" s="307" t="n"/>
      <c r="F3313" s="32" t="n"/>
      <c r="G3313" s="33">
        <f>IF(F3313="", "", H3313/F3313)</f>
        <v/>
      </c>
      <c r="H3313" s="33" t="n"/>
      <c r="I3313" s="33" t="n"/>
      <c r="J3313" s="33">
        <f>IF(I3313="", "", I3313*$F3313)</f>
        <v/>
      </c>
      <c r="K3313" s="33" t="n"/>
      <c r="L3313" s="33">
        <f>IF(K3313="", "", K3313*$F3313)</f>
        <v/>
      </c>
      <c r="M3313" s="30">
        <f>IF(OR(H3313="",H3313=0),"",IF(K3313="",IF(J3313="","",J3313/H3313),L3313/H3313))</f>
        <v/>
      </c>
    </row>
    <row r="3314" ht="13.35" customHeight="1" s="162">
      <c r="B3314" s="307" t="n"/>
      <c r="C3314" s="307" t="n"/>
      <c r="E3314" s="307" t="n"/>
      <c r="F3314" s="32" t="n"/>
      <c r="G3314" s="33">
        <f>IF(F3314="", "", H3314/F3314)</f>
        <v/>
      </c>
      <c r="H3314" s="33" t="n"/>
      <c r="I3314" s="33" t="n"/>
      <c r="J3314" s="33">
        <f>IF(I3314="", "", I3314*$F3314)</f>
        <v/>
      </c>
      <c r="K3314" s="33" t="n"/>
      <c r="L3314" s="33">
        <f>IF(K3314="", "", K3314*$F3314)</f>
        <v/>
      </c>
      <c r="M3314" s="30">
        <f>IF(OR(H3314="",H3314=0),"",IF(K3314="",IF(J3314="","",J3314/H3314),L3314/H3314))</f>
        <v/>
      </c>
    </row>
    <row r="3315" ht="13.35" customHeight="1" s="162">
      <c r="B3315" s="307" t="n"/>
      <c r="C3315" s="307" t="n"/>
      <c r="E3315" s="307" t="n"/>
      <c r="F3315" s="32" t="n"/>
      <c r="G3315" s="33">
        <f>IF(F3315="", "", H3315/F3315)</f>
        <v/>
      </c>
      <c r="H3315" s="33" t="n"/>
      <c r="I3315" s="33" t="n"/>
      <c r="J3315" s="33">
        <f>IF(I3315="", "", I3315*$F3315)</f>
        <v/>
      </c>
      <c r="K3315" s="33" t="n"/>
      <c r="L3315" s="33">
        <f>IF(K3315="", "", K3315*$F3315)</f>
        <v/>
      </c>
      <c r="M3315" s="30">
        <f>IF(OR(H3315="",H3315=0),"",IF(K3315="",IF(J3315="","",J3315/H3315),L3315/H3315))</f>
        <v/>
      </c>
    </row>
    <row r="3316" ht="13.35" customHeight="1" s="162">
      <c r="B3316" s="307" t="n"/>
      <c r="C3316" s="307" t="n"/>
      <c r="E3316" s="307" t="n"/>
      <c r="F3316" s="32" t="n"/>
      <c r="G3316" s="33">
        <f>IF(F3316="", "", H3316/F3316)</f>
        <v/>
      </c>
      <c r="H3316" s="33" t="n"/>
      <c r="I3316" s="33" t="n"/>
      <c r="J3316" s="33">
        <f>IF(I3316="", "", I3316*$F3316)</f>
        <v/>
      </c>
      <c r="K3316" s="33" t="n"/>
      <c r="L3316" s="33">
        <f>IF(K3316="", "", K3316*$F3316)</f>
        <v/>
      </c>
      <c r="M3316" s="30">
        <f>IF(OR(H3316="",H3316=0),"",IF(K3316="",IF(J3316="","",J3316/H3316),L3316/H3316))</f>
        <v/>
      </c>
    </row>
    <row r="3317" ht="13.35" customHeight="1" s="162">
      <c r="B3317" s="307" t="n"/>
      <c r="C3317" s="307" t="n"/>
      <c r="E3317" s="307" t="n"/>
      <c r="F3317" s="32" t="n"/>
      <c r="G3317" s="33">
        <f>IF(F3317="", "", H3317/F3317)</f>
        <v/>
      </c>
      <c r="H3317" s="33" t="n"/>
      <c r="I3317" s="33" t="n"/>
      <c r="J3317" s="33">
        <f>IF(I3317="", "", I3317*$F3317)</f>
        <v/>
      </c>
      <c r="K3317" s="33" t="n"/>
      <c r="L3317" s="33">
        <f>IF(K3317="", "", K3317*$F3317)</f>
        <v/>
      </c>
      <c r="M3317" s="30">
        <f>IF(OR(H3317="",H3317=0),"",IF(K3317="",IF(J3317="","",J3317/H3317),L3317/H3317))</f>
        <v/>
      </c>
    </row>
    <row r="3318" ht="13.35" customHeight="1" s="162">
      <c r="B3318" s="42" t="n"/>
      <c r="C3318" s="231" t="inlineStr">
        <is>
          <t>Subtotal (this page)</t>
        </is>
      </c>
      <c r="D3318" s="159" t="n"/>
      <c r="E3318" s="42" t="n"/>
      <c r="F3318" s="42" t="n"/>
      <c r="G3318" s="43" t="n"/>
      <c r="H3318" s="43">
        <f>IF(SUM(H3284:H3317)=0,"",SUM(H3284:H3317))</f>
        <v/>
      </c>
      <c r="I3318" s="43" t="n"/>
      <c r="J3318" s="43">
        <f>IF(SUM(J3284:J3317)=0,"",SUM(J3284:J3317))</f>
        <v/>
      </c>
      <c r="K3318" s="43" t="n"/>
      <c r="L3318" s="43">
        <f>IF(SUM(L3284:L3317)=0,"",SUM(L3284:L3317))</f>
        <v/>
      </c>
      <c r="M3318" s="35">
        <f>IF(OR(H3318="",H3318=0),"",IF(L3318="",IF(J3318="","",J3318/H3318),L3318/H3318))</f>
        <v/>
      </c>
    </row>
    <row r="3319" ht="13.35" customHeight="1" s="162">
      <c r="B3319" s="188" t="inlineStr">
        <is>
          <t>Return Air Inlets (cont.)</t>
        </is>
      </c>
      <c r="C3319" s="174" t="n"/>
      <c r="D3319" s="174" t="n"/>
      <c r="E3319" s="174" t="n"/>
      <c r="F3319" s="173" t="n"/>
      <c r="G3319" s="233" t="inlineStr">
        <is>
          <t>Design VEL</t>
        </is>
      </c>
      <c r="H3319" s="194" t="inlineStr">
        <is>
          <t>Design CFM</t>
        </is>
      </c>
      <c r="I3319" s="188" t="inlineStr">
        <is>
          <t>Initial</t>
        </is>
      </c>
      <c r="J3319" s="173" t="n"/>
      <c r="K3319" s="188" t="inlineStr">
        <is>
          <t>Final</t>
        </is>
      </c>
      <c r="L3319" s="173" t="n"/>
      <c r="M3319" s="188" t="inlineStr">
        <is>
          <t>%</t>
        </is>
      </c>
    </row>
    <row r="3320" ht="13.35" customHeight="1" s="162">
      <c r="B3320" s="153" t="inlineStr">
        <is>
          <t>No.</t>
        </is>
      </c>
      <c r="C3320" s="188" t="inlineStr">
        <is>
          <t>Area Served</t>
        </is>
      </c>
      <c r="D3320" s="188" t="inlineStr">
        <is>
          <t>Type</t>
        </is>
      </c>
      <c r="E3320" s="188" t="inlineStr">
        <is>
          <t>Size</t>
        </is>
      </c>
      <c r="F3320" s="188" t="inlineStr">
        <is>
          <t>Ak</t>
        </is>
      </c>
      <c r="G3320" s="440" t="n"/>
      <c r="H3320" s="440" t="n"/>
      <c r="I3320" s="188" t="inlineStr">
        <is>
          <t>VEL</t>
        </is>
      </c>
      <c r="J3320" s="188" t="inlineStr">
        <is>
          <t>CFM</t>
        </is>
      </c>
      <c r="K3320" s="188" t="inlineStr">
        <is>
          <t>VEL</t>
        </is>
      </c>
      <c r="L3320" s="188" t="inlineStr">
        <is>
          <t>CFM</t>
        </is>
      </c>
      <c r="M3320" s="440" t="n"/>
    </row>
    <row r="3321" ht="13.35" customHeight="1" s="162">
      <c r="B3321" s="31" t="n"/>
      <c r="C3321" s="31" t="n"/>
      <c r="E3321" s="31" t="n"/>
      <c r="F3321" s="32" t="n"/>
      <c r="G3321" s="33">
        <f>IF(F3321="", "", H3321/F3321)</f>
        <v/>
      </c>
      <c r="H3321" s="33" t="n"/>
      <c r="I3321" s="33" t="n"/>
      <c r="J3321" s="33">
        <f>IF(I3321="", "", I3321*$F3321)</f>
        <v/>
      </c>
      <c r="K3321" s="33" t="n"/>
      <c r="L3321" s="33">
        <f>IF(K3321="", "", K3321*$F3321)</f>
        <v/>
      </c>
      <c r="M3321" s="30">
        <f>IF(OR(H3321="",H3321=0),"",IF(K3321="",IF(J3321="","",J3321/H3321),L3321/H3321))</f>
        <v/>
      </c>
    </row>
    <row r="3322" ht="13.35" customHeight="1" s="162">
      <c r="B3322" s="31" t="n"/>
      <c r="C3322" s="31" t="n"/>
      <c r="E3322" s="31" t="n"/>
      <c r="F3322" s="32" t="n"/>
      <c r="G3322" s="33">
        <f>IF(F3322="", "", H3322/F3322)</f>
        <v/>
      </c>
      <c r="H3322" s="33" t="n"/>
      <c r="I3322" s="33" t="n"/>
      <c r="J3322" s="33">
        <f>IF(I3322="", "", I3322*$F3322)</f>
        <v/>
      </c>
      <c r="K3322" s="33" t="n"/>
      <c r="L3322" s="33">
        <f>IF(K3322="", "", K3322*$F3322)</f>
        <v/>
      </c>
      <c r="M3322" s="30">
        <f>IF(OR(H3322="",H3322=0),"",IF(K3322="",IF(J3322="","",J3322/H3322),L3322/H3322))</f>
        <v/>
      </c>
    </row>
    <row r="3323" ht="13.35" customHeight="1" s="162">
      <c r="B3323" s="31" t="n"/>
      <c r="C3323" s="31" t="n"/>
      <c r="E3323" s="31" t="n"/>
      <c r="F3323" s="32" t="n"/>
      <c r="G3323" s="33">
        <f>IF(F3323="", "", H3323/F3323)</f>
        <v/>
      </c>
      <c r="H3323" s="33" t="n"/>
      <c r="I3323" s="33" t="n"/>
      <c r="J3323" s="33">
        <f>IF(I3323="", "", I3323*$F3323)</f>
        <v/>
      </c>
      <c r="K3323" s="33" t="n"/>
      <c r="L3323" s="33">
        <f>IF(K3323="", "", K3323*$F3323)</f>
        <v/>
      </c>
      <c r="M3323" s="30">
        <f>IF(OR(H3323="",H3323=0),"",IF(K3323="",IF(J3323="","",J3323/H3323),L3323/H3323))</f>
        <v/>
      </c>
    </row>
    <row r="3324" ht="13.35" customHeight="1" s="162">
      <c r="B3324" s="31" t="n"/>
      <c r="C3324" s="31" t="n"/>
      <c r="E3324" s="31" t="n"/>
      <c r="F3324" s="32" t="n"/>
      <c r="G3324" s="33">
        <f>IF(F3324="", "", H3324/F3324)</f>
        <v/>
      </c>
      <c r="H3324" s="33" t="n"/>
      <c r="I3324" s="33" t="n"/>
      <c r="J3324" s="33">
        <f>IF(I3324="", "", I3324*$F3324)</f>
        <v/>
      </c>
      <c r="K3324" s="33" t="n"/>
      <c r="L3324" s="33">
        <f>IF(K3324="", "", K3324*$F3324)</f>
        <v/>
      </c>
      <c r="M3324" s="30">
        <f>IF(OR(H3324="",H3324=0),"",IF(K3324="",IF(J3324="","",J3324/H3324),L3324/H3324))</f>
        <v/>
      </c>
    </row>
    <row r="3325" ht="13.35" customHeight="1" s="162">
      <c r="B3325" s="42" t="n"/>
      <c r="C3325" s="231" t="inlineStr">
        <is>
          <t>Subtotal (this page)</t>
        </is>
      </c>
      <c r="D3325" s="159" t="n"/>
      <c r="E3325" s="42" t="n"/>
      <c r="F3325" s="42" t="n"/>
      <c r="G3325" s="43" t="n"/>
      <c r="H3325" s="43">
        <f>IF(SUM(H3321:H3324)=0,"",SUM(H3321:H3324))</f>
        <v/>
      </c>
      <c r="I3325" s="42" t="n"/>
      <c r="J3325" s="43">
        <f>IF(SUM(J3321:J3324)=0,"",SUM(J3321:J3324))</f>
        <v/>
      </c>
      <c r="K3325" s="42" t="n"/>
      <c r="L3325" s="43">
        <f>IF(SUM(L3321:L3324)=0,"",SUM(L3321:L3324))</f>
        <v/>
      </c>
      <c r="M3325" s="35">
        <f>IF(OR(H3325="",H3325=0),"",IF(L3325="",IF(J3325="","",J3325/H3325),L3325/H3325))</f>
        <v/>
      </c>
    </row>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Entry}'!B39="","",'{Equipment Data Entry}'!B39)</f>
        <v/>
      </c>
      <c r="E3332" s="418" t="n"/>
      <c r="F3332" s="403" t="n"/>
      <c r="G3332" s="200" t="inlineStr">
        <is>
          <t>Service</t>
        </is>
      </c>
      <c r="H3332" s="403" t="n"/>
      <c r="I3332" s="210">
        <f>IF('{Equipment Data Entry}'!C39="","",'{Equipment Data Entry}'!C39)</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25" t="inlineStr">
        <is>
          <t>Drive Type:</t>
        </is>
      </c>
      <c r="D3334" s="426" t="n"/>
      <c r="E3334" s="425" t="inlineStr">
        <is>
          <t>Rotation – Design:</t>
        </is>
      </c>
      <c r="G3334" s="426" t="n"/>
      <c r="I3334" s="425" t="inlineStr">
        <is>
          <t>Actual:</t>
        </is>
      </c>
      <c r="J3334" s="426" t="n"/>
      <c r="K3334" s="425" t="inlineStr">
        <is>
          <t>Shv Bore M/F:</t>
        </is>
      </c>
      <c r="M3334" s="426" t="n"/>
    </row>
    <row r="3335" ht="13.35" customHeight="1" s="162">
      <c r="B3335" s="200" t="inlineStr">
        <is>
          <t>Unit Data</t>
        </is>
      </c>
      <c r="C3335" s="400" t="n"/>
      <c r="D3335" s="400" t="n"/>
      <c r="E3335" s="400" t="n"/>
      <c r="F3335" s="400" t="n"/>
      <c r="G3335" s="401" t="n"/>
      <c r="I3335" s="200" t="inlineStr">
        <is>
          <t>Design and Performance Data</t>
        </is>
      </c>
      <c r="J3335" s="400" t="n"/>
      <c r="K3335" s="400" t="n"/>
      <c r="L3335" s="401" t="n"/>
      <c r="M3335" s="283" t="n"/>
    </row>
    <row r="3336" ht="13.35" customHeight="1" s="162">
      <c r="B3336" s="199" t="inlineStr">
        <is>
          <t>Manufacturer</t>
        </is>
      </c>
      <c r="C3336" s="401" t="n"/>
      <c r="D3336" s="204">
        <f>IF('{Equipment Data Entry}'!E39="","",'{Equipment Data Entry}'!E39)</f>
        <v/>
      </c>
      <c r="E3336" s="400" t="n"/>
      <c r="F3336" s="400" t="n"/>
      <c r="G3336" s="401" t="n"/>
      <c r="I3336" s="199" t="inlineStr">
        <is>
          <t>Design Criteria</t>
        </is>
      </c>
      <c r="J3336" s="401" t="n"/>
      <c r="K3336" s="199" t="inlineStr">
        <is>
          <t>Design</t>
        </is>
      </c>
      <c r="L3336" s="199" t="inlineStr">
        <is>
          <t>Actual</t>
        </is>
      </c>
    </row>
    <row r="3337" ht="13.35" customHeight="1" s="162">
      <c r="B3337" s="199" t="inlineStr">
        <is>
          <t>Model Number</t>
        </is>
      </c>
      <c r="C3337" s="401" t="n"/>
      <c r="D3337" s="204">
        <f>IF('{Equipment Data Entry}'!F39="","",'{Equipment Data Entry}'!F39)</f>
        <v/>
      </c>
      <c r="E3337" s="400" t="n"/>
      <c r="F3337" s="400" t="n"/>
      <c r="G3337" s="401" t="n"/>
      <c r="I3337" s="199" t="inlineStr">
        <is>
          <t>Total Airflow</t>
        </is>
      </c>
      <c r="J3337" s="401" t="n"/>
      <c r="K3337" s="24">
        <f>H3371</f>
        <v/>
      </c>
      <c r="L3337" s="24">
        <f>L3371</f>
        <v/>
      </c>
      <c r="M3337" s="22">
        <f>IF(OR(L3337="",K3337="",K3337=0),"",L3337/K3337)</f>
        <v/>
      </c>
    </row>
    <row r="3338" ht="13.35" customHeight="1" s="162">
      <c r="B3338" s="199" t="inlineStr">
        <is>
          <t>Serial Number</t>
        </is>
      </c>
      <c r="C3338" s="401" t="n"/>
      <c r="D3338" s="204" t="n"/>
      <c r="E3338" s="400" t="n"/>
      <c r="F3338" s="400" t="n"/>
      <c r="G3338" s="401" t="n"/>
      <c r="I3338" s="199" t="inlineStr">
        <is>
          <t>Outside Airflow</t>
        </is>
      </c>
      <c r="J3338" s="401" t="n"/>
      <c r="K3338" s="24">
        <f>IF(N(H3379)=0,"",H3379)</f>
        <v/>
      </c>
      <c r="L3338" s="24">
        <f>L3379</f>
        <v/>
      </c>
      <c r="M3338" s="22">
        <f>IF(OR(L3338="",K3338="",K3338=0),"",L3338/K3338)</f>
        <v/>
      </c>
    </row>
    <row r="3339" ht="13.35" customHeight="1" s="162">
      <c r="B3339" s="199" t="inlineStr">
        <is>
          <t>Area Served</t>
        </is>
      </c>
      <c r="C3339" s="401" t="n"/>
      <c r="D3339" s="204">
        <f>I3332</f>
        <v/>
      </c>
      <c r="E3339" s="400" t="n"/>
      <c r="F3339" s="400" t="n"/>
      <c r="G3339" s="401" t="n"/>
      <c r="I3339" s="199" t="inlineStr">
        <is>
          <t>Return Airflow</t>
        </is>
      </c>
      <c r="J3339" s="401" t="n"/>
      <c r="K3339" s="24">
        <f>IF(K3337="","",K3337-N(K3338))</f>
        <v/>
      </c>
      <c r="L3339" s="24">
        <f>IF(L3337="","",L3337-N(L3338))</f>
        <v/>
      </c>
    </row>
    <row r="3340" ht="13.35" customHeight="1" s="162">
      <c r="B3340" s="199" t="inlineStr">
        <is>
          <t>Location</t>
        </is>
      </c>
      <c r="C3340" s="401" t="n"/>
      <c r="D3340" s="204">
        <f>IF('{Equipment Data Entry}'!D39="","",'{Equipment Data Entry}'!D39)</f>
        <v/>
      </c>
      <c r="E3340" s="400" t="n"/>
      <c r="F3340" s="400" t="n"/>
      <c r="G3340" s="401" t="n"/>
      <c r="I3340" s="199" t="inlineStr">
        <is>
          <t>Unit ESP</t>
        </is>
      </c>
      <c r="J3340" s="401" t="n"/>
      <c r="K3340" s="71">
        <f>IF('{Equipment Data Entry}'!H39="","",'{Equipment Data Entry}'!H39)</f>
        <v/>
      </c>
      <c r="L3340" s="29">
        <f>F3353</f>
        <v/>
      </c>
    </row>
    <row r="3341" ht="13.35" customHeight="1" s="162">
      <c r="I3341" s="199" t="inlineStr">
        <is>
          <t>Fan RPMs</t>
        </is>
      </c>
      <c r="J3341" s="401" t="n"/>
      <c r="K3341" s="24">
        <f>IF('{Equipment Data Entry}'!I39="","",'{Equipment Data Entry}'!I39)</f>
        <v/>
      </c>
      <c r="L3341" s="24">
        <f>IF(L3350="","",L3350)</f>
        <v/>
      </c>
    </row>
    <row r="3342" ht="13.35" customHeight="1" s="162">
      <c r="B3342" s="200" t="inlineStr">
        <is>
          <t>Motor Data</t>
        </is>
      </c>
      <c r="C3342" s="400" t="n"/>
      <c r="D3342" s="400" t="n"/>
      <c r="E3342" s="400" t="n"/>
      <c r="F3342" s="400" t="n"/>
      <c r="G3342" s="401" t="n"/>
      <c r="I3342" s="199" t="inlineStr">
        <is>
          <t>Filter Type/Size/Qty</t>
        </is>
      </c>
      <c r="J3342" s="400" t="n"/>
      <c r="K3342" s="401" t="n"/>
      <c r="L3342" s="24" t="n"/>
      <c r="M3342" s="401" t="n"/>
    </row>
    <row r="3343" ht="13.35" customHeight="1" s="162">
      <c r="B3343" s="199" t="inlineStr">
        <is>
          <t>Manufacturer</t>
        </is>
      </c>
      <c r="C3343" s="401" t="n"/>
      <c r="D3343" s="203" t="n"/>
      <c r="E3343" s="400" t="n"/>
      <c r="F3343" s="400" t="n"/>
      <c r="G3343" s="401" t="n"/>
      <c r="I3343" s="200" t="inlineStr">
        <is>
          <t>Drive Data</t>
        </is>
      </c>
      <c r="J3343" s="400" t="n"/>
      <c r="K3343" s="400" t="n"/>
      <c r="L3343" s="401" t="n"/>
    </row>
    <row r="3344" ht="13.35" customHeight="1" s="162">
      <c r="B3344" s="199" t="inlineStr">
        <is>
          <t>Horsepower</t>
        </is>
      </c>
      <c r="C3344" s="401" t="n"/>
      <c r="D3344" s="28">
        <f>IF('{Equipment Data Entry}'!G39="","",'{Equipment Data Entry}'!G39)</f>
        <v/>
      </c>
      <c r="E3344" s="21" t="inlineStr">
        <is>
          <t>RPM</t>
        </is>
      </c>
      <c r="F3344" s="24" t="n"/>
      <c r="G3344" s="199" t="inlineStr">
        <is>
          <t>SF</t>
        </is>
      </c>
      <c r="I3344" s="199" t="inlineStr">
        <is>
          <t>Motor Shv OD/Bore/PD</t>
        </is>
      </c>
      <c r="J3344" s="400" t="n"/>
      <c r="K3344" s="401" t="n"/>
      <c r="L3344">
        <f>IF('{Equipment Data Entry}'!J39="","",'{Equipment Data Entry}'!J39)</f>
        <v/>
      </c>
    </row>
    <row r="3345" ht="13.35" customHeight="1" s="162">
      <c r="B3345" s="198">
        <f>IF('{Equipment Data Entry}'!N39="","",'{Equipment Data Entry}'!N39)</f>
        <v/>
      </c>
      <c r="C3345" s="198">
        <f>IF('{Equipment Data Entry}'!O39="","",'{Equipment Data Entry}'!O39)</f>
        <v/>
      </c>
      <c r="D3345" s="21" t="inlineStr">
        <is>
          <t>FLA</t>
        </is>
      </c>
      <c r="E3345" s="25" t="n"/>
      <c r="F3345" s="21" t="inlineStr">
        <is>
          <t>Frame</t>
        </is>
      </c>
      <c r="G3345" s="208" t="n"/>
      <c r="I3345" s="199" t="inlineStr">
        <is>
          <t>Fan Sheave OD/Bore</t>
        </is>
      </c>
      <c r="J3345" s="400" t="n"/>
      <c r="K3345" s="401" t="n"/>
      <c r="L3345">
        <f>IF('{Equipment Data Entry}'!K39="","",'{Equipment Data Entry}'!K39)</f>
        <v/>
      </c>
    </row>
    <row r="3346" ht="13.35" customHeight="1" s="162">
      <c r="B3346" s="199" t="inlineStr">
        <is>
          <t>Corrected FLA</t>
        </is>
      </c>
      <c r="C3346" s="401" t="n"/>
      <c r="D3346" s="27">
        <f>IF(OR(E3347="",E3345="",B3345=""),"",B3345/AVERAGE(E3347:G3347)*E3345)</f>
        <v/>
      </c>
      <c r="E3346" s="199" t="inlineStr">
        <is>
          <t>Estimated BHP</t>
        </is>
      </c>
      <c r="F3346" s="401" t="n"/>
      <c r="G3346" s="27">
        <f>IF(OR(COUNT(E3347:G3347)=0,COUNT(E3348:G3348)=0),"",IF(C3345="1-phase", ((0.8*0.9*E3347*E3348)/746), AVERAGE(E3347,F3347,G3347)*AVERAGE(E3348,F3348,G3348)*0.8*0.9*1.732/746))</f>
        <v/>
      </c>
      <c r="I3346" s="199" t="inlineStr">
        <is>
          <t>Belt(s)</t>
        </is>
      </c>
      <c r="J3346" s="208">
        <f>IF('{Equipment Data Entry}'!L39="","",'{Equipment Data Entry}'!L39)</f>
        <v/>
      </c>
      <c r="K3346" s="199" t="inlineStr">
        <is>
          <t>C to C</t>
        </is>
      </c>
      <c r="L3346" s="64">
        <f>IF('{Equipment Data Entry}'!M39="","",'{Equipment Data Entry}'!M39)</f>
        <v/>
      </c>
    </row>
    <row r="3347" ht="13.35" customHeight="1" s="162">
      <c r="B3347" s="199" t="inlineStr">
        <is>
          <t>Measured Voltage</t>
        </is>
      </c>
      <c r="C3347" s="400" t="n"/>
      <c r="D3347" s="401" t="n"/>
      <c r="E3347" s="24" t="n"/>
      <c r="F3347" s="24" t="n"/>
      <c r="G3347" s="24" t="n"/>
      <c r="I3347" s="199" t="inlineStr">
        <is>
          <t>Final Settings</t>
        </is>
      </c>
      <c r="J3347" s="400" t="n"/>
      <c r="K3347" s="401" t="n"/>
      <c r="L3347" s="24" t="n"/>
      <c r="M3347" s="401" t="n"/>
    </row>
    <row r="3348" ht="13.35" customHeight="1" s="162">
      <c r="B3348" s="199" t="inlineStr">
        <is>
          <t>Measured Amperage</t>
        </is>
      </c>
      <c r="C3348" s="400" t="n"/>
      <c r="D3348" s="401" t="n"/>
      <c r="E3348" s="25" t="n"/>
      <c r="F3348" s="25" t="n"/>
      <c r="G3348" s="25" t="n"/>
      <c r="I3348" s="205" t="inlineStr">
        <is>
          <t>RPM Data</t>
        </is>
      </c>
      <c r="J3348" s="401" t="n"/>
      <c r="K3348" s="205" t="inlineStr">
        <is>
          <t>Initial</t>
        </is>
      </c>
      <c r="L3348" s="205" t="inlineStr">
        <is>
          <t>Final</t>
        </is>
      </c>
    </row>
    <row r="3349" ht="13.35" customHeight="1" s="162">
      <c r="I3349" s="199" t="inlineStr">
        <is>
          <t>Motor RPM</t>
        </is>
      </c>
      <c r="J3349" s="401" t="n"/>
      <c r="K3349" s="24" t="n"/>
      <c r="L3349" s="24" t="n"/>
    </row>
    <row r="3350" ht="13.35" customHeight="1" s="162">
      <c r="B3350" s="200" t="inlineStr">
        <is>
          <t xml:space="preserve">Static Pressures Profile </t>
        </is>
      </c>
      <c r="C3350" s="400" t="n"/>
      <c r="D3350" s="400" t="n"/>
      <c r="E3350" s="400" t="n"/>
      <c r="F3350" s="400" t="n"/>
      <c r="G3350" s="401" t="n"/>
      <c r="I3350" s="199" t="inlineStr">
        <is>
          <t>Fan RPM</t>
        </is>
      </c>
      <c r="J3350" s="401" t="n"/>
      <c r="K3350" s="24" t="n"/>
      <c r="L3350" s="24" t="n"/>
    </row>
    <row r="3351" ht="13.35" customHeight="1" s="162">
      <c r="B3351" s="432" t="n"/>
      <c r="C3351" s="401" t="n"/>
      <c r="D3351" s="205" t="inlineStr">
        <is>
          <t>Flt/Coil</t>
        </is>
      </c>
      <c r="E3351" s="205" t="inlineStr">
        <is>
          <t>Fan</t>
        </is>
      </c>
      <c r="F3351" s="432" t="n"/>
      <c r="G3351" s="401" t="n"/>
      <c r="I3351" s="199" t="inlineStr">
        <is>
          <t>VSD Frequency</t>
        </is>
      </c>
      <c r="J3351" s="401" t="n"/>
      <c r="K3351" s="66" t="n"/>
      <c r="L3351" s="66" t="n"/>
    </row>
    <row r="3352" ht="13.35" customHeight="1" s="162">
      <c r="B3352" s="198" t="inlineStr">
        <is>
          <t>Entering</t>
        </is>
      </c>
      <c r="C3352" s="401" t="n"/>
      <c r="D3352" s="19" t="n"/>
      <c r="E3352" s="19" t="n"/>
      <c r="F3352" s="19">
        <f>IF(E3352="","",E3353-N(E3352))</f>
        <v/>
      </c>
      <c r="G3352" s="186" t="inlineStr">
        <is>
          <t>TSP</t>
        </is>
      </c>
      <c r="H3352" s="23" t="n"/>
      <c r="I3352" s="199" t="inlineStr">
        <is>
          <t>OA Damper Position</t>
        </is>
      </c>
      <c r="J3352" s="400" t="n"/>
      <c r="K3352" s="401" t="n"/>
      <c r="L3352" s="56" t="n"/>
    </row>
    <row r="3353" ht="13.35" customHeight="1" s="162">
      <c r="B3353" s="198" t="inlineStr">
        <is>
          <t>Exiting</t>
        </is>
      </c>
      <c r="C3353" s="401" t="n"/>
      <c r="D3353" s="55">
        <f>IF(E3352="", "", E3352)</f>
        <v/>
      </c>
      <c r="E3353" s="19" t="n"/>
      <c r="F3353" s="19">
        <f>IF(E3353="","",E3353-N(D3352))</f>
        <v/>
      </c>
      <c r="G3353" s="186" t="inlineStr">
        <is>
          <t>ESP</t>
        </is>
      </c>
      <c r="H3353" s="23" t="n"/>
    </row>
    <row r="3354" ht="13.35" customHeight="1" s="162">
      <c r="B3354" s="437" t="inlineStr">
        <is>
          <t>Instrument:</t>
        </is>
      </c>
      <c r="C3354" s="13" t="n"/>
      <c r="D3354" s="490" t="n"/>
      <c r="E3354" s="491" t="n"/>
      <c r="F3354" s="491" t="n"/>
      <c r="G3354" s="437" t="inlineStr">
        <is>
          <t>Ak basis / notes:</t>
        </is>
      </c>
      <c r="H3354" s="13" t="n"/>
      <c r="I3354" s="492" t="n"/>
      <c r="J3354" s="491" t="n"/>
      <c r="K3354" s="491" t="n"/>
      <c r="L3354" s="491" t="n"/>
      <c r="M3354" s="491" t="n"/>
    </row>
    <row r="3355" ht="13.35" customHeight="1" s="162">
      <c r="B3355" s="188" t="inlineStr">
        <is>
          <t>Supply Air Diffuser / Outlet Airflow</t>
        </is>
      </c>
      <c r="C3355" s="174" t="n"/>
      <c r="D3355" s="174" t="n"/>
      <c r="E3355" s="174" t="n"/>
      <c r="F3355" s="173" t="n"/>
      <c r="G3355" s="233" t="inlineStr">
        <is>
          <t>Design VEL</t>
        </is>
      </c>
      <c r="H3355" s="194" t="inlineStr">
        <is>
          <t>Design CFM</t>
        </is>
      </c>
      <c r="I3355" s="188" t="inlineStr">
        <is>
          <t>Initial</t>
        </is>
      </c>
      <c r="J3355" s="173" t="n"/>
      <c r="K3355" s="188" t="inlineStr">
        <is>
          <t>Final</t>
        </is>
      </c>
      <c r="L3355" s="173" t="n"/>
      <c r="M3355" s="188" t="inlineStr">
        <is>
          <t>%</t>
        </is>
      </c>
    </row>
    <row r="3356" ht="13.35" customHeight="1" s="162">
      <c r="B3356" s="153" t="inlineStr">
        <is>
          <t>No.</t>
        </is>
      </c>
      <c r="C3356" s="188" t="inlineStr">
        <is>
          <t>Area Served</t>
        </is>
      </c>
      <c r="D3356" s="188" t="inlineStr">
        <is>
          <t>Type</t>
        </is>
      </c>
      <c r="E3356" s="188" t="inlineStr">
        <is>
          <t>Size</t>
        </is>
      </c>
      <c r="F3356" s="188" t="inlineStr">
        <is>
          <t>Ak</t>
        </is>
      </c>
      <c r="G3356" s="440" t="n"/>
      <c r="H3356" s="440" t="n"/>
      <c r="I3356" s="188" t="inlineStr">
        <is>
          <t>VEL</t>
        </is>
      </c>
      <c r="J3356" s="188" t="inlineStr">
        <is>
          <t>CFM</t>
        </is>
      </c>
      <c r="K3356" s="188" t="inlineStr">
        <is>
          <t>VEL</t>
        </is>
      </c>
      <c r="L3356" s="188" t="inlineStr">
        <is>
          <t>CFM</t>
        </is>
      </c>
      <c r="M3356" s="440" t="n"/>
    </row>
    <row r="3357" ht="13.35" customHeight="1" s="162">
      <c r="B3357" s="307" t="n"/>
      <c r="C3357" s="307" t="n"/>
      <c r="E3357" s="307" t="n"/>
      <c r="F3357" s="32" t="n"/>
      <c r="G3357" s="33">
        <f>IF(F3357="", "", H3357/F3357)</f>
        <v/>
      </c>
      <c r="H3357" s="33" t="n"/>
      <c r="I3357" s="33" t="n"/>
      <c r="J3357" s="33">
        <f>IF(I3357="", "", I3357*$F3357)</f>
        <v/>
      </c>
      <c r="K3357" s="33" t="n"/>
      <c r="L3357" s="33">
        <f>IF(K3357="", "", K3357*$F3357)</f>
        <v/>
      </c>
      <c r="M3357" s="30">
        <f>IF(OR(H3357="",H3357=0),"",IF(K3357="",IF(J3357="","",J3357/H3357),L3357/H3357))</f>
        <v/>
      </c>
    </row>
    <row r="3358" ht="13.35" customHeight="1" s="162">
      <c r="B3358" s="307" t="n"/>
      <c r="C3358" s="307" t="n"/>
      <c r="E3358" s="307" t="n"/>
      <c r="F3358" s="32" t="n"/>
      <c r="G3358" s="33">
        <f>IF(F3358="", "", H3358/F3358)</f>
        <v/>
      </c>
      <c r="H3358" s="33" t="n"/>
      <c r="I3358" s="33" t="n"/>
      <c r="J3358" s="33">
        <f>IF(I3358="", "", I3358*$F3358)</f>
        <v/>
      </c>
      <c r="K3358" s="33" t="n"/>
      <c r="L3358" s="33">
        <f>IF(K3358="", "", K3358*$F3358)</f>
        <v/>
      </c>
      <c r="M3358" s="30">
        <f>IF(OR(H3358="",H3358=0),"",IF(K3358="",IF(J3358="","",J3358/H3358),L3358/H3358))</f>
        <v/>
      </c>
    </row>
    <row r="3359" ht="13.35" customHeight="1" s="162">
      <c r="B3359" s="307" t="n"/>
      <c r="C3359" s="307" t="n"/>
      <c r="E3359" s="307" t="n"/>
      <c r="F3359" s="32" t="n"/>
      <c r="G3359" s="33">
        <f>IF(F3359="", "", H3359/F3359)</f>
        <v/>
      </c>
      <c r="H3359" s="33" t="n"/>
      <c r="I3359" s="33" t="n"/>
      <c r="J3359" s="33">
        <f>IF(I3359="", "", I3359*$F3359)</f>
        <v/>
      </c>
      <c r="K3359" s="33" t="n"/>
      <c r="L3359" s="33">
        <f>IF(K3359="", "", K3359*$F3359)</f>
        <v/>
      </c>
      <c r="M3359" s="30">
        <f>IF(OR(H3359="",H3359=0),"",IF(K3359="",IF(J3359="","",J3359/H3359),L3359/H3359))</f>
        <v/>
      </c>
    </row>
    <row r="3360" ht="13.35" customHeight="1" s="162">
      <c r="B3360" s="307" t="n"/>
      <c r="C3360" s="307" t="n"/>
      <c r="E3360" s="307" t="n"/>
      <c r="F3360" s="32" t="n"/>
      <c r="G3360" s="33">
        <f>IF(F3360="", "", H3360/F3360)</f>
        <v/>
      </c>
      <c r="H3360" s="33" t="n"/>
      <c r="I3360" s="33" t="n"/>
      <c r="J3360" s="33">
        <f>IF(I3360="", "", I3360*$F3360)</f>
        <v/>
      </c>
      <c r="K3360" s="33" t="n"/>
      <c r="L3360" s="33">
        <f>IF(K3360="", "", K3360*$F3360)</f>
        <v/>
      </c>
      <c r="M3360" s="30">
        <f>IF(OR(H3360="",H3360=0),"",IF(K3360="",IF(J3360="","",J3360/H3360),L3360/H3360))</f>
        <v/>
      </c>
    </row>
    <row r="3361" ht="13.35" customHeight="1" s="162">
      <c r="B3361" s="307" t="n"/>
      <c r="C3361" s="307" t="n"/>
      <c r="E3361" s="307" t="n"/>
      <c r="F3361" s="32" t="n"/>
      <c r="G3361" s="33">
        <f>IF(F3361="", "", H3361/F3361)</f>
        <v/>
      </c>
      <c r="H3361" s="33" t="n"/>
      <c r="I3361" s="33" t="n"/>
      <c r="J3361" s="33">
        <f>IF(I3361="", "", I3361*$F3361)</f>
        <v/>
      </c>
      <c r="K3361" s="33" t="n"/>
      <c r="L3361" s="33">
        <f>IF(K3361="", "", K3361*$F3361)</f>
        <v/>
      </c>
      <c r="M3361" s="30">
        <f>IF(OR(H3361="",H3361=0),"",IF(K3361="",IF(J3361="","",J3361/H3361),L3361/H3361))</f>
        <v/>
      </c>
    </row>
    <row r="3362" ht="13.35" customHeight="1" s="162">
      <c r="B3362" s="307" t="n"/>
      <c r="C3362" s="307" t="n"/>
      <c r="E3362" s="307" t="n"/>
      <c r="F3362" s="32" t="n"/>
      <c r="G3362" s="33">
        <f>IF(F3362="", "", H3362/F3362)</f>
        <v/>
      </c>
      <c r="H3362" s="33" t="n"/>
      <c r="I3362" s="33" t="n"/>
      <c r="J3362" s="33">
        <f>IF(I3362="", "", I3362*$F3362)</f>
        <v/>
      </c>
      <c r="K3362" s="33" t="n"/>
      <c r="L3362" s="33">
        <f>IF(K3362="", "", K3362*$F3362)</f>
        <v/>
      </c>
      <c r="M3362" s="30">
        <f>IF(OR(H3362="",H3362=0),"",IF(K3362="",IF(J3362="","",J3362/H3362),L3362/H3362))</f>
        <v/>
      </c>
    </row>
    <row r="3363" ht="13.35" customHeight="1" s="162">
      <c r="B3363" s="307" t="n"/>
      <c r="C3363" s="307" t="n"/>
      <c r="E3363" s="307" t="n"/>
      <c r="F3363" s="32" t="n"/>
      <c r="G3363" s="33">
        <f>IF(F3363="", "", H3363/F3363)</f>
        <v/>
      </c>
      <c r="H3363" s="33" t="n"/>
      <c r="I3363" s="33" t="n"/>
      <c r="J3363" s="33">
        <f>IF(I3363="", "", I3363*$F3363)</f>
        <v/>
      </c>
      <c r="K3363" s="33" t="n"/>
      <c r="L3363" s="33">
        <f>IF(K3363="", "", K3363*$F3363)</f>
        <v/>
      </c>
      <c r="M3363" s="30">
        <f>IF(OR(H3363="",H3363=0),"",IF(K3363="",IF(J3363="","",J3363/H3363),L3363/H3363))</f>
        <v/>
      </c>
    </row>
    <row r="3364" ht="13.35" customHeight="1" s="162">
      <c r="B3364" s="307" t="n"/>
      <c r="C3364" s="307" t="n"/>
      <c r="E3364" s="307" t="n"/>
      <c r="F3364" s="32" t="n"/>
      <c r="G3364" s="33">
        <f>IF(F3364="", "", H3364/F3364)</f>
        <v/>
      </c>
      <c r="H3364" s="33" t="n"/>
      <c r="I3364" s="33" t="n"/>
      <c r="J3364" s="33">
        <f>IF(I3364="", "", I3364*$F3364)</f>
        <v/>
      </c>
      <c r="K3364" s="33" t="n"/>
      <c r="L3364" s="33">
        <f>IF(K3364="", "", K3364*$F3364)</f>
        <v/>
      </c>
      <c r="M3364" s="30">
        <f>IF(OR(H3364="",H3364=0),"",IF(K3364="",IF(J3364="","",J3364/H3364),L3364/H3364))</f>
        <v/>
      </c>
    </row>
    <row r="3365" ht="13.35" customHeight="1" s="162">
      <c r="B3365" s="307" t="n"/>
      <c r="C3365" s="307" t="n"/>
      <c r="E3365" s="307" t="n"/>
      <c r="F3365" s="32" t="n"/>
      <c r="G3365" s="33">
        <f>IF(F3365="", "", H3365/F3365)</f>
        <v/>
      </c>
      <c r="H3365" s="33" t="n"/>
      <c r="I3365" s="33" t="n"/>
      <c r="J3365" s="33">
        <f>IF(I3365="", "", I3365*$F3365)</f>
        <v/>
      </c>
      <c r="K3365" s="33" t="n"/>
      <c r="L3365" s="33">
        <f>IF(K3365="", "", K3365*$F3365)</f>
        <v/>
      </c>
      <c r="M3365" s="30">
        <f>IF(OR(H3365="",H3365=0),"",IF(K3365="",IF(J3365="","",J3365/H3365),L3365/H3365))</f>
        <v/>
      </c>
    </row>
    <row r="3366" ht="13.35" customHeight="1" s="162">
      <c r="B3366" s="307" t="n"/>
      <c r="C3366" s="307" t="n"/>
      <c r="E3366" s="307" t="n"/>
      <c r="F3366" s="32" t="n"/>
      <c r="G3366" s="33">
        <f>IF(F3366="", "", H3366/F3366)</f>
        <v/>
      </c>
      <c r="H3366" s="33" t="n"/>
      <c r="I3366" s="33" t="n"/>
      <c r="J3366" s="33">
        <f>IF(I3366="", "", I3366*$F3366)</f>
        <v/>
      </c>
      <c r="K3366" s="33" t="n"/>
      <c r="L3366" s="33">
        <f>IF(K3366="", "", K3366*$F3366)</f>
        <v/>
      </c>
      <c r="M3366" s="30">
        <f>IF(OR(H3366="",H3366=0),"",IF(K3366="",IF(J3366="","",J3366/H3366),L3366/H3366))</f>
        <v/>
      </c>
    </row>
    <row r="3367" ht="13.35" customHeight="1" s="162">
      <c r="B3367" s="307" t="n"/>
      <c r="C3367" s="307" t="n"/>
      <c r="E3367" s="307" t="n"/>
      <c r="F3367" s="32" t="n"/>
      <c r="G3367" s="33">
        <f>IF(F3367="", "", H3367/F3367)</f>
        <v/>
      </c>
      <c r="H3367" s="33" t="n"/>
      <c r="I3367" s="33" t="n"/>
      <c r="J3367" s="33">
        <f>IF(I3367="", "", I3367*$F3367)</f>
        <v/>
      </c>
      <c r="K3367" s="33" t="n"/>
      <c r="L3367" s="33">
        <f>IF(K3367="", "", K3367*$F3367)</f>
        <v/>
      </c>
      <c r="M3367" s="30">
        <f>IF(OR(H3367="",H3367=0),"",IF(K3367="",IF(J3367="","",J3367/H3367),L3367/H3367))</f>
        <v/>
      </c>
    </row>
    <row r="3368" ht="13.35" customHeight="1" s="162">
      <c r="B3368" s="307" t="n"/>
      <c r="C3368" s="307" t="n"/>
      <c r="E3368" s="307" t="n"/>
      <c r="F3368" s="32" t="n"/>
      <c r="G3368" s="33">
        <f>IF(F3368="", "", H3368/F3368)</f>
        <v/>
      </c>
      <c r="H3368" s="33" t="n"/>
      <c r="I3368" s="33" t="n"/>
      <c r="J3368" s="33">
        <f>IF(I3368="", "", I3368*$F3368)</f>
        <v/>
      </c>
      <c r="K3368" s="33" t="n"/>
      <c r="L3368" s="33">
        <f>IF(K3368="", "", K3368*$F3368)</f>
        <v/>
      </c>
      <c r="M3368" s="30">
        <f>IF(OR(H3368="",H3368=0),"",IF(K3368="",IF(J3368="","",J3368/H3368),L3368/H3368))</f>
        <v/>
      </c>
    </row>
    <row r="3369" ht="13.35" customHeight="1" s="162">
      <c r="B3369" s="307" t="n"/>
      <c r="C3369" s="307" t="n"/>
      <c r="E3369" s="307" t="n"/>
      <c r="F3369" s="32" t="n"/>
      <c r="G3369" s="33">
        <f>IF(F3369="", "", H3369/F3369)</f>
        <v/>
      </c>
      <c r="H3369" s="33" t="n"/>
      <c r="I3369" s="33" t="n"/>
      <c r="J3369" s="33">
        <f>IF(I3369="", "", I3369*$F3369)</f>
        <v/>
      </c>
      <c r="K3369" s="33" t="n"/>
      <c r="L3369" s="33">
        <f>IF(K3369="", "", K3369*$F3369)</f>
        <v/>
      </c>
      <c r="M3369" s="30">
        <f>IF(OR(H3369="",H3369=0),"",IF(K3369="",IF(J3369="","",J3369/H3369),L3369/H3369))</f>
        <v/>
      </c>
    </row>
    <row r="3370" ht="13.35" customHeight="1" s="162">
      <c r="B3370" s="307" t="n"/>
      <c r="C3370" s="307" t="n"/>
      <c r="E3370" s="307" t="n"/>
      <c r="F3370" s="32" t="n"/>
      <c r="G3370" s="33">
        <f>IF(F3370="", "", H3370/F3370)</f>
        <v/>
      </c>
      <c r="H3370" s="33" t="n"/>
      <c r="I3370" s="33" t="n"/>
      <c r="J3370" s="33">
        <f>IF(I3370="", "", I3370*$F3370)</f>
        <v/>
      </c>
      <c r="K3370" s="33" t="n"/>
      <c r="L3370" s="33">
        <f>IF(K3370="", "", K3370*$F3370)</f>
        <v/>
      </c>
      <c r="M3370" s="30">
        <f>IF(OR(H3370="",H3370=0),"",IF(K3370="",IF(J3370="","",J3370/H3370),L3370/H3370))</f>
        <v/>
      </c>
    </row>
    <row r="3371" ht="13.35" customHeight="1" s="162">
      <c r="B3371" s="42" t="n"/>
      <c r="C3371" s="231" t="inlineStr">
        <is>
          <t>Total</t>
        </is>
      </c>
      <c r="D3371" s="159" t="n"/>
      <c r="E3371" s="42" t="n"/>
      <c r="F3371" s="42" t="n"/>
      <c r="G3371" s="43" t="n"/>
      <c r="H3371" s="43">
        <f>IF(SUM(H3357:H3370)+SUM(H3388:H3421)=0,"",SUM(H3357:H3370)+SUM(H3388:H3421))</f>
        <v/>
      </c>
      <c r="I3371" s="43" t="n"/>
      <c r="J3371" s="43">
        <f>IF(SUM(J3357:J3370)+SUM(J3388:J3421)=0,"",SUM(J3357:J3370)+SUM(J3388:J3421))</f>
        <v/>
      </c>
      <c r="K3371" s="43" t="n"/>
      <c r="L3371" s="43">
        <f>IF(SUM(L3357:L3370)+SUM(L3388:L3421)=0,"",SUM(L3357:L3370)+SUM(L3388:L3421))</f>
        <v/>
      </c>
      <c r="M3371" s="35">
        <f>IF(OR(H3371="",H3371=0),"",IF(L3371="",IF(J3371="","",J3371/H3371),L3371/H3371))</f>
        <v/>
      </c>
    </row>
    <row r="3372" ht="13.35" customHeight="1" s="162">
      <c r="B3372" s="188" t="inlineStr">
        <is>
          <t>Return Air Register / Inlet Airflow</t>
        </is>
      </c>
      <c r="C3372" s="174" t="n"/>
      <c r="D3372" s="174" t="n"/>
      <c r="E3372" s="174" t="n"/>
      <c r="F3372" s="173" t="n"/>
      <c r="G3372" s="233" t="inlineStr">
        <is>
          <t>Design VEL</t>
        </is>
      </c>
      <c r="H3372" s="194" t="inlineStr">
        <is>
          <t>Design CFM</t>
        </is>
      </c>
      <c r="I3372" s="188" t="inlineStr">
        <is>
          <t>Initial</t>
        </is>
      </c>
      <c r="J3372" s="173" t="n"/>
      <c r="K3372" s="188" t="inlineStr">
        <is>
          <t>Final</t>
        </is>
      </c>
      <c r="L3372" s="173" t="n"/>
      <c r="M3372" s="188" t="inlineStr">
        <is>
          <t>%</t>
        </is>
      </c>
    </row>
    <row r="3373" ht="13.35" customHeight="1" s="162">
      <c r="B3373" s="153" t="inlineStr">
        <is>
          <t>No.</t>
        </is>
      </c>
      <c r="C3373" s="188" t="inlineStr">
        <is>
          <t>Area Served</t>
        </is>
      </c>
      <c r="D3373" s="188" t="inlineStr">
        <is>
          <t>Type</t>
        </is>
      </c>
      <c r="E3373" s="188" t="inlineStr">
        <is>
          <t>Size</t>
        </is>
      </c>
      <c r="F3373" s="188" t="inlineStr">
        <is>
          <t>Ak</t>
        </is>
      </c>
      <c r="G3373" s="440" t="n"/>
      <c r="H3373" s="440" t="n"/>
      <c r="I3373" s="188" t="inlineStr">
        <is>
          <t>VEL</t>
        </is>
      </c>
      <c r="J3373" s="188" t="inlineStr">
        <is>
          <t>CFM</t>
        </is>
      </c>
      <c r="K3373" s="188" t="inlineStr">
        <is>
          <t>VEL</t>
        </is>
      </c>
      <c r="L3373" s="188" t="inlineStr">
        <is>
          <t>CFM</t>
        </is>
      </c>
      <c r="M3373" s="440" t="n"/>
    </row>
    <row r="3374" ht="13.35" customHeight="1" s="162">
      <c r="B3374" s="31" t="n"/>
      <c r="C3374" s="31" t="n"/>
      <c r="E3374" s="31" t="n"/>
      <c r="F3374" s="32" t="n"/>
      <c r="G3374" s="33">
        <f>IF(F3374="", "", H3374/F3374)</f>
        <v/>
      </c>
      <c r="H3374" s="33">
        <f>IF(H3371="","",H3371-N(H3379))</f>
        <v/>
      </c>
      <c r="I3374" s="33" t="n"/>
      <c r="J3374" s="33">
        <f>IF(I3374="", "", I3374*$F3374)</f>
        <v/>
      </c>
      <c r="K3374" s="33" t="n"/>
      <c r="L3374" s="33">
        <f>IF(L3379="","",L3371-N(L3379))</f>
        <v/>
      </c>
      <c r="M3374" s="30">
        <f>IF(OR(H3374="",H3374=0),"",IF(K3374="",IF(J3374="","",J3374/H3374),L3374/H3374))</f>
        <v/>
      </c>
    </row>
    <row r="3375" ht="13.35" customHeight="1" s="162">
      <c r="B3375" s="31" t="n"/>
      <c r="C3375" s="31" t="n"/>
      <c r="E3375" s="31" t="n"/>
      <c r="F3375" s="32" t="n"/>
      <c r="G3375" s="33">
        <f>IF(F3375="", "", H3375/F3375)</f>
        <v/>
      </c>
      <c r="H3375" s="33" t="n"/>
      <c r="I3375" s="33" t="n"/>
      <c r="J3375" s="33">
        <f>IF(I3375="", "", I3375*$F3375)</f>
        <v/>
      </c>
      <c r="K3375" s="33" t="n"/>
      <c r="L3375" s="33">
        <f>IF(K3375="", "", K3375*$F3375)</f>
        <v/>
      </c>
      <c r="M3375" s="30">
        <f>IF(OR(H3375="",H3375=0),"",IF(K3375="",IF(J3375="","",J3375/H3375),L3375/H3375))</f>
        <v/>
      </c>
    </row>
    <row r="3376" ht="13.35" customHeight="1" s="162">
      <c r="B3376" s="42" t="n"/>
      <c r="C3376" s="231" t="inlineStr">
        <is>
          <t>Total</t>
        </is>
      </c>
      <c r="D3376" s="159" t="n"/>
      <c r="E3376" s="42" t="n"/>
      <c r="F3376" s="42" t="n"/>
      <c r="G3376" s="43" t="n"/>
      <c r="H3376" s="43">
        <f>IF(SUM(H3374:H3375)+SUM(H3425:H3428)=0,"",SUM(H3374:H3375)+SUM(H3425:H3428))</f>
        <v/>
      </c>
      <c r="I3376" s="42" t="n"/>
      <c r="J3376" s="43">
        <f>IF(SUM(J3374:J3375)+SUM(J3425:J3428)=0,"",SUM(J3374:J3375)+SUM(J3425:J3428))</f>
        <v/>
      </c>
      <c r="K3376" s="42" t="n"/>
      <c r="L3376" s="43">
        <f>IF(SUM(L3374:L3375)+SUM(L3425:L3428)=0,"",SUM(L3374:L3375)+SUM(L3425:L3428))</f>
        <v/>
      </c>
      <c r="M3376" s="35">
        <f>IF(OR(H3376="",H3376=0),"",IF(L3376="",IF(J3376="","",J3376/H3376),L3376/H3376))</f>
        <v/>
      </c>
    </row>
    <row r="3377" ht="13.35" customHeight="1" s="162">
      <c r="B3377" s="188" t="inlineStr">
        <is>
          <t>Outside Air Inlet / Duct Airflow</t>
        </is>
      </c>
      <c r="C3377" s="174" t="n"/>
      <c r="D3377" s="174" t="n"/>
      <c r="E3377" s="174" t="n"/>
      <c r="F3377" s="173" t="n"/>
      <c r="G3377" s="233" t="inlineStr">
        <is>
          <t>Design VEL</t>
        </is>
      </c>
      <c r="H3377" s="194" t="inlineStr">
        <is>
          <t>Design CFM</t>
        </is>
      </c>
      <c r="I3377" s="188" t="inlineStr">
        <is>
          <t>Initial</t>
        </is>
      </c>
      <c r="J3377" s="173" t="n"/>
      <c r="K3377" s="188" t="inlineStr">
        <is>
          <t>Final</t>
        </is>
      </c>
      <c r="L3377" s="173" t="n"/>
      <c r="M3377" s="188" t="inlineStr">
        <is>
          <t>%</t>
        </is>
      </c>
    </row>
    <row r="3378" ht="13.35" customHeight="1" s="162">
      <c r="B3378" s="153" t="inlineStr">
        <is>
          <t>No.</t>
        </is>
      </c>
      <c r="C3378" s="188" t="inlineStr">
        <is>
          <t>Area Served</t>
        </is>
      </c>
      <c r="D3378" s="188" t="inlineStr">
        <is>
          <t>Type</t>
        </is>
      </c>
      <c r="E3378" s="188" t="inlineStr">
        <is>
          <t>Size</t>
        </is>
      </c>
      <c r="F3378" s="188" t="inlineStr">
        <is>
          <t>Ak</t>
        </is>
      </c>
      <c r="G3378" s="440" t="n"/>
      <c r="H3378" s="440" t="n"/>
      <c r="I3378" s="188" t="inlineStr">
        <is>
          <t>VEL</t>
        </is>
      </c>
      <c r="J3378" s="188" t="inlineStr">
        <is>
          <t>CFM</t>
        </is>
      </c>
      <c r="K3378" s="188" t="inlineStr">
        <is>
          <t>VEL</t>
        </is>
      </c>
      <c r="L3378" s="188" t="inlineStr">
        <is>
          <t>CFM</t>
        </is>
      </c>
      <c r="M3378" s="440" t="n"/>
    </row>
    <row r="3379" ht="13.35" customHeight="1" s="162">
      <c r="B3379" s="31" t="n"/>
      <c r="C3379" s="31" t="n"/>
      <c r="E3379" s="31" t="n"/>
      <c r="F3379" s="32" t="n"/>
      <c r="G3379" s="33">
        <f>IF(F3379="", "", H3379/F3379)</f>
        <v/>
      </c>
      <c r="H3379" s="33" t="n"/>
      <c r="I3379" s="33" t="n"/>
      <c r="J3379" s="33">
        <f>IF(I3379="", "", I3379*$F3379)</f>
        <v/>
      </c>
      <c r="K3379" s="33" t="n"/>
      <c r="L3379" s="33">
        <f>IF(K3379="", "", K3379*$F3379)</f>
        <v/>
      </c>
      <c r="M3379" s="30">
        <f>IF(OR(H3379="",H3379=0),"",IF(K3379="",IF(J3379="","",J3379/H3379),L3379/H3379))</f>
        <v/>
      </c>
    </row>
    <row r="3380" ht="13.35" customHeight="1" s="162">
      <c r="B3380" s="188" t="inlineStr">
        <is>
          <t>Remarks</t>
        </is>
      </c>
      <c r="C3380" s="173" t="n"/>
      <c r="D3380" s="15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Entry}'!B39="","",'{Equipment Data Entry}'!B39)</f>
        <v/>
      </c>
      <c r="E3384" s="418" t="n"/>
      <c r="F3384" s="403" t="n"/>
      <c r="G3384" s="200" t="inlineStr">
        <is>
          <t>Service</t>
        </is>
      </c>
      <c r="H3384" s="403" t="n"/>
      <c r="I3384" s="210">
        <f>IF('{Equipment Data Entry}'!C39="","",'{Equipment Data Entry}'!C39)</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Supply Air Outlets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H3388/F3388)</f>
        <v/>
      </c>
      <c r="H3388" s="33" t="n"/>
      <c r="I3388" s="33" t="n"/>
      <c r="J3388" s="33">
        <f>IF(I3388="", "", I3388*$F3388)</f>
        <v/>
      </c>
      <c r="K3388" s="33" t="n"/>
      <c r="L3388" s="33">
        <f>IF(K3388="", "", K3388*$F3388)</f>
        <v/>
      </c>
      <c r="M3388" s="30">
        <f>IF(OR(H3388="",H3388=0),"",IF(K3388="",IF(J3388="","",J3388/H3388),L3388/H3388))</f>
        <v/>
      </c>
    </row>
    <row r="3389" ht="13.35" customHeight="1" s="162">
      <c r="B3389" s="307" t="n"/>
      <c r="C3389" s="307" t="n"/>
      <c r="E3389" s="307" t="n"/>
      <c r="F3389" s="32" t="n"/>
      <c r="G3389" s="33">
        <f>IF(F3389="", "", H3389/F3389)</f>
        <v/>
      </c>
      <c r="H3389" s="33" t="n"/>
      <c r="I3389" s="33" t="n"/>
      <c r="J3389" s="33">
        <f>IF(I3389="", "", I3389*$F3389)</f>
        <v/>
      </c>
      <c r="K3389" s="33" t="n"/>
      <c r="L3389" s="33">
        <f>IF(K3389="", "", K3389*$F3389)</f>
        <v/>
      </c>
      <c r="M3389" s="30">
        <f>IF(OR(H3389="",H3389=0),"",IF(K3389="",IF(J3389="","",J3389/H3389),L3389/H3389))</f>
        <v/>
      </c>
    </row>
    <row r="3390" ht="13.35" customHeight="1" s="162">
      <c r="B3390" s="307" t="n"/>
      <c r="C3390" s="307" t="n"/>
      <c r="E3390" s="307" t="n"/>
      <c r="F3390" s="32" t="n"/>
      <c r="G3390" s="33">
        <f>IF(F3390="", "", H3390/F3390)</f>
        <v/>
      </c>
      <c r="H3390" s="33" t="n"/>
      <c r="I3390" s="33" t="n"/>
      <c r="J3390" s="33">
        <f>IF(I3390="", "", I3390*$F3390)</f>
        <v/>
      </c>
      <c r="K3390" s="33" t="n"/>
      <c r="L3390" s="33">
        <f>IF(K3390="", "", K3390*$F3390)</f>
        <v/>
      </c>
      <c r="M3390" s="30">
        <f>IF(OR(H3390="",H3390=0),"",IF(K3390="",IF(J3390="","",J3390/H3390),L3390/H3390))</f>
        <v/>
      </c>
    </row>
    <row r="3391" ht="13.35" customHeight="1" s="162">
      <c r="B3391" s="307" t="n"/>
      <c r="C3391" s="307" t="n"/>
      <c r="E3391" s="307" t="n"/>
      <c r="F3391" s="32" t="n"/>
      <c r="G3391" s="33">
        <f>IF(F3391="", "", H3391/F3391)</f>
        <v/>
      </c>
      <c r="H3391" s="33" t="n"/>
      <c r="I3391" s="33" t="n"/>
      <c r="J3391" s="33">
        <f>IF(I3391="", "", I3391*$F3391)</f>
        <v/>
      </c>
      <c r="K3391" s="33" t="n"/>
      <c r="L3391" s="33">
        <f>IF(K3391="", "", K3391*$F3391)</f>
        <v/>
      </c>
      <c r="M3391" s="30">
        <f>IF(OR(H3391="",H3391=0),"",IF(K3391="",IF(J3391="","",J3391/H3391),L3391/H3391))</f>
        <v/>
      </c>
    </row>
    <row r="3392" ht="13.35" customHeight="1" s="162">
      <c r="B3392" s="307" t="n"/>
      <c r="C3392" s="307" t="n"/>
      <c r="E3392" s="307" t="n"/>
      <c r="F3392" s="32" t="n"/>
      <c r="G3392" s="33">
        <f>IF(F3392="", "", H3392/F3392)</f>
        <v/>
      </c>
      <c r="H3392" s="33" t="n"/>
      <c r="I3392" s="33" t="n"/>
      <c r="J3392" s="33">
        <f>IF(I3392="", "", I3392*$F3392)</f>
        <v/>
      </c>
      <c r="K3392" s="33" t="n"/>
      <c r="L3392" s="33">
        <f>IF(K3392="", "", K3392*$F3392)</f>
        <v/>
      </c>
      <c r="M3392" s="30">
        <f>IF(OR(H3392="",H3392=0),"",IF(K3392="",IF(J3392="","",J3392/H3392),L3392/H3392))</f>
        <v/>
      </c>
    </row>
    <row r="3393" ht="13.35" customHeight="1" s="162">
      <c r="B3393" s="307" t="n"/>
      <c r="C3393" s="307" t="n"/>
      <c r="E3393" s="307" t="n"/>
      <c r="F3393" s="32" t="n"/>
      <c r="G3393" s="33">
        <f>IF(F3393="", "", H3393/F3393)</f>
        <v/>
      </c>
      <c r="H3393" s="33" t="n"/>
      <c r="I3393" s="33" t="n"/>
      <c r="J3393" s="33">
        <f>IF(I3393="", "", I3393*$F3393)</f>
        <v/>
      </c>
      <c r="K3393" s="33" t="n"/>
      <c r="L3393" s="33">
        <f>IF(K3393="", "", K3393*$F3393)</f>
        <v/>
      </c>
      <c r="M3393" s="30">
        <f>IF(OR(H3393="",H3393=0),"",IF(K3393="",IF(J3393="","",J3393/H3393),L3393/H3393))</f>
        <v/>
      </c>
    </row>
    <row r="3394" ht="13.35" customHeight="1" s="162">
      <c r="B3394" s="307" t="n"/>
      <c r="C3394" s="307" t="n"/>
      <c r="E3394" s="307" t="n"/>
      <c r="F3394" s="32" t="n"/>
      <c r="G3394" s="33">
        <f>IF(F3394="", "", H3394/F3394)</f>
        <v/>
      </c>
      <c r="H3394" s="33" t="n"/>
      <c r="I3394" s="33" t="n"/>
      <c r="J3394" s="33">
        <f>IF(I3394="", "", I3394*$F3394)</f>
        <v/>
      </c>
      <c r="K3394" s="33" t="n"/>
      <c r="L3394" s="33">
        <f>IF(K3394="", "", K3394*$F3394)</f>
        <v/>
      </c>
      <c r="M3394" s="30">
        <f>IF(OR(H3394="",H3394=0),"",IF(K3394="",IF(J3394="","",J3394/H3394),L3394/H3394))</f>
        <v/>
      </c>
    </row>
    <row r="3395" ht="13.35" customHeight="1" s="162">
      <c r="B3395" s="307" t="n"/>
      <c r="C3395" s="307" t="n"/>
      <c r="E3395" s="307" t="n"/>
      <c r="F3395" s="32" t="n"/>
      <c r="G3395" s="33">
        <f>IF(F3395="", "", H3395/F3395)</f>
        <v/>
      </c>
      <c r="H3395" s="33" t="n"/>
      <c r="I3395" s="33" t="n"/>
      <c r="J3395" s="33">
        <f>IF(I3395="", "", I3395*$F3395)</f>
        <v/>
      </c>
      <c r="K3395" s="33" t="n"/>
      <c r="L3395" s="33">
        <f>IF(K3395="", "", K3395*$F3395)</f>
        <v/>
      </c>
      <c r="M3395" s="30">
        <f>IF(OR(H3395="",H3395=0),"",IF(K3395="",IF(J3395="","",J3395/H3395),L3395/H3395))</f>
        <v/>
      </c>
    </row>
    <row r="3396" ht="13.35" customHeight="1" s="162">
      <c r="B3396" s="307" t="n"/>
      <c r="C3396" s="307" t="n"/>
      <c r="E3396" s="307" t="n"/>
      <c r="F3396" s="32" t="n"/>
      <c r="G3396" s="33">
        <f>IF(F3396="", "", H3396/F3396)</f>
        <v/>
      </c>
      <c r="H3396" s="33" t="n"/>
      <c r="I3396" s="33" t="n"/>
      <c r="J3396" s="33">
        <f>IF(I3396="", "", I3396*$F3396)</f>
        <v/>
      </c>
      <c r="K3396" s="33" t="n"/>
      <c r="L3396" s="33">
        <f>IF(K3396="", "", K3396*$F3396)</f>
        <v/>
      </c>
      <c r="M3396" s="30">
        <f>IF(OR(H3396="",H3396=0),"",IF(K3396="",IF(J3396="","",J3396/H3396),L3396/H3396))</f>
        <v/>
      </c>
    </row>
    <row r="3397" ht="13.35" customHeight="1" s="162">
      <c r="B3397" s="307" t="n"/>
      <c r="C3397" s="307" t="n"/>
      <c r="E3397" s="307" t="n"/>
      <c r="F3397" s="32" t="n"/>
      <c r="G3397" s="33">
        <f>IF(F3397="", "", H3397/F3397)</f>
        <v/>
      </c>
      <c r="H3397" s="33" t="n"/>
      <c r="I3397" s="33" t="n"/>
      <c r="J3397" s="33">
        <f>IF(I3397="", "", I3397*$F3397)</f>
        <v/>
      </c>
      <c r="K3397" s="33" t="n"/>
      <c r="L3397" s="33">
        <f>IF(K3397="", "", K3397*$F3397)</f>
        <v/>
      </c>
      <c r="M3397" s="30">
        <f>IF(OR(H3397="",H3397=0),"",IF(K3397="",IF(J3397="","",J3397/H3397),L3397/H3397))</f>
        <v/>
      </c>
    </row>
    <row r="3398" ht="13.35" customHeight="1" s="162">
      <c r="B3398" s="307" t="n"/>
      <c r="C3398" s="307" t="n"/>
      <c r="E3398" s="307" t="n"/>
      <c r="F3398" s="32" t="n"/>
      <c r="G3398" s="33">
        <f>IF(F3398="", "", H3398/F3398)</f>
        <v/>
      </c>
      <c r="H3398" s="33" t="n"/>
      <c r="I3398" s="33" t="n"/>
      <c r="J3398" s="33">
        <f>IF(I3398="", "", I3398*$F3398)</f>
        <v/>
      </c>
      <c r="K3398" s="33" t="n"/>
      <c r="L3398" s="33">
        <f>IF(K3398="", "", K3398*$F3398)</f>
        <v/>
      </c>
      <c r="M3398" s="30">
        <f>IF(OR(H3398="",H3398=0),"",IF(K3398="",IF(J3398="","",J3398/H3398),L3398/H3398))</f>
        <v/>
      </c>
    </row>
    <row r="3399" ht="13.35" customHeight="1" s="162">
      <c r="B3399" s="307" t="n"/>
      <c r="C3399" s="307" t="n"/>
      <c r="E3399" s="307" t="n"/>
      <c r="F3399" s="32" t="n"/>
      <c r="G3399" s="33">
        <f>IF(F3399="", "", H3399/F3399)</f>
        <v/>
      </c>
      <c r="H3399" s="33" t="n"/>
      <c r="I3399" s="33" t="n"/>
      <c r="J3399" s="33">
        <f>IF(I3399="", "", I3399*$F3399)</f>
        <v/>
      </c>
      <c r="K3399" s="33" t="n"/>
      <c r="L3399" s="33">
        <f>IF(K3399="", "", K3399*$F3399)</f>
        <v/>
      </c>
      <c r="M3399" s="30">
        <f>IF(OR(H3399="",H3399=0),"",IF(K3399="",IF(J3399="","",J3399/H3399),L3399/H3399))</f>
        <v/>
      </c>
    </row>
    <row r="3400" ht="13.35" customHeight="1" s="162">
      <c r="B3400" s="307" t="n"/>
      <c r="C3400" s="307" t="n"/>
      <c r="E3400" s="307" t="n"/>
      <c r="F3400" s="32" t="n"/>
      <c r="G3400" s="33">
        <f>IF(F3400="", "", H3400/F3400)</f>
        <v/>
      </c>
      <c r="H3400" s="33" t="n"/>
      <c r="I3400" s="33" t="n"/>
      <c r="J3400" s="33">
        <f>IF(I3400="", "", I3400*$F3400)</f>
        <v/>
      </c>
      <c r="K3400" s="33" t="n"/>
      <c r="L3400" s="33">
        <f>IF(K3400="", "", K3400*$F3400)</f>
        <v/>
      </c>
      <c r="M3400" s="30">
        <f>IF(OR(H3400="",H3400=0),"",IF(K3400="",IF(J3400="","",J3400/H3400),L3400/H3400))</f>
        <v/>
      </c>
    </row>
    <row r="3401" ht="13.35" customHeight="1" s="162">
      <c r="B3401" s="307" t="n"/>
      <c r="C3401" s="307" t="n"/>
      <c r="E3401" s="307" t="n"/>
      <c r="F3401" s="32" t="n"/>
      <c r="G3401" s="33">
        <f>IF(F3401="", "", H3401/F3401)</f>
        <v/>
      </c>
      <c r="H3401" s="33" t="n"/>
      <c r="I3401" s="33" t="n"/>
      <c r="J3401" s="33">
        <f>IF(I3401="", "", I3401*$F3401)</f>
        <v/>
      </c>
      <c r="K3401" s="33" t="n"/>
      <c r="L3401" s="33">
        <f>IF(K3401="", "", K3401*$F3401)</f>
        <v/>
      </c>
      <c r="M3401" s="30">
        <f>IF(OR(H3401="",H3401=0),"",IF(K3401="",IF(J3401="","",J3401/H3401),L3401/H3401))</f>
        <v/>
      </c>
    </row>
    <row r="3402" ht="13.35" customHeight="1" s="162">
      <c r="B3402" s="307" t="n"/>
      <c r="C3402" s="307" t="n"/>
      <c r="E3402" s="307" t="n"/>
      <c r="F3402" s="32" t="n"/>
      <c r="G3402" s="33">
        <f>IF(F3402="", "", H3402/F3402)</f>
        <v/>
      </c>
      <c r="H3402" s="33" t="n"/>
      <c r="I3402" s="33" t="n"/>
      <c r="J3402" s="33">
        <f>IF(I3402="", "", I3402*$F3402)</f>
        <v/>
      </c>
      <c r="K3402" s="33" t="n"/>
      <c r="L3402" s="33">
        <f>IF(K3402="", "", K3402*$F3402)</f>
        <v/>
      </c>
      <c r="M3402" s="30">
        <f>IF(OR(H3402="",H3402=0),"",IF(K3402="",IF(J3402="","",J3402/H3402),L3402/H3402))</f>
        <v/>
      </c>
    </row>
    <row r="3403" ht="13.35" customHeight="1" s="162">
      <c r="B3403" s="307" t="n"/>
      <c r="C3403" s="307" t="n"/>
      <c r="E3403" s="307" t="n"/>
      <c r="F3403" s="32" t="n"/>
      <c r="G3403" s="33">
        <f>IF(F3403="", "", H3403/F3403)</f>
        <v/>
      </c>
      <c r="H3403" s="33" t="n"/>
      <c r="I3403" s="33" t="n"/>
      <c r="J3403" s="33">
        <f>IF(I3403="", "", I3403*$F3403)</f>
        <v/>
      </c>
      <c r="K3403" s="33" t="n"/>
      <c r="L3403" s="33">
        <f>IF(K3403="", "", K3403*$F3403)</f>
        <v/>
      </c>
      <c r="M3403" s="30">
        <f>IF(OR(H3403="",H3403=0),"",IF(K3403="",IF(J3403="","",J3403/H3403),L3403/H3403))</f>
        <v/>
      </c>
    </row>
    <row r="3404" ht="13.35" customHeight="1" s="162">
      <c r="B3404" s="307" t="n"/>
      <c r="C3404" s="307" t="n"/>
      <c r="E3404" s="307" t="n"/>
      <c r="F3404" s="32" t="n"/>
      <c r="G3404" s="33">
        <f>IF(F3404="", "", H3404/F3404)</f>
        <v/>
      </c>
      <c r="H3404" s="33" t="n"/>
      <c r="I3404" s="33" t="n"/>
      <c r="J3404" s="33">
        <f>IF(I3404="", "", I3404*$F3404)</f>
        <v/>
      </c>
      <c r="K3404" s="33" t="n"/>
      <c r="L3404" s="33">
        <f>IF(K3404="", "", K3404*$F3404)</f>
        <v/>
      </c>
      <c r="M3404" s="30">
        <f>IF(OR(H3404="",H3404=0),"",IF(K3404="",IF(J3404="","",J3404/H3404),L3404/H3404))</f>
        <v/>
      </c>
    </row>
    <row r="3405" ht="13.35" customHeight="1" s="162">
      <c r="B3405" s="307" t="n"/>
      <c r="C3405" s="307" t="n"/>
      <c r="E3405" s="307" t="n"/>
      <c r="F3405" s="32" t="n"/>
      <c r="G3405" s="33">
        <f>IF(F3405="", "", H3405/F3405)</f>
        <v/>
      </c>
      <c r="H3405" s="33" t="n"/>
      <c r="I3405" s="33" t="n"/>
      <c r="J3405" s="33">
        <f>IF(I3405="", "", I3405*$F3405)</f>
        <v/>
      </c>
      <c r="K3405" s="33" t="n"/>
      <c r="L3405" s="33">
        <f>IF(K3405="", "", K3405*$F3405)</f>
        <v/>
      </c>
      <c r="M3405" s="30">
        <f>IF(OR(H3405="",H3405=0),"",IF(K3405="",IF(J3405="","",J3405/H3405),L3405/H3405))</f>
        <v/>
      </c>
    </row>
    <row r="3406" ht="13.35" customHeight="1" s="162">
      <c r="B3406" s="307" t="n"/>
      <c r="C3406" s="307" t="n"/>
      <c r="E3406" s="307" t="n"/>
      <c r="F3406" s="32" t="n"/>
      <c r="G3406" s="33">
        <f>IF(F3406="", "", H3406/F3406)</f>
        <v/>
      </c>
      <c r="H3406" s="33" t="n"/>
      <c r="I3406" s="33" t="n"/>
      <c r="J3406" s="33">
        <f>IF(I3406="", "", I3406*$F3406)</f>
        <v/>
      </c>
      <c r="K3406" s="33" t="n"/>
      <c r="L3406" s="33">
        <f>IF(K3406="", "", K3406*$F3406)</f>
        <v/>
      </c>
      <c r="M3406" s="30">
        <f>IF(OR(H3406="",H3406=0),"",IF(K3406="",IF(J3406="","",J3406/H3406),L3406/H3406))</f>
        <v/>
      </c>
    </row>
    <row r="3407" ht="13.35" customHeight="1" s="162">
      <c r="B3407" s="307" t="n"/>
      <c r="C3407" s="307" t="n"/>
      <c r="E3407" s="307" t="n"/>
      <c r="F3407" s="32" t="n"/>
      <c r="G3407" s="33">
        <f>IF(F3407="", "", H3407/F3407)</f>
        <v/>
      </c>
      <c r="H3407" s="33" t="n"/>
      <c r="I3407" s="33" t="n"/>
      <c r="J3407" s="33">
        <f>IF(I3407="", "", I3407*$F3407)</f>
        <v/>
      </c>
      <c r="K3407" s="33" t="n"/>
      <c r="L3407" s="33">
        <f>IF(K3407="", "", K3407*$F3407)</f>
        <v/>
      </c>
      <c r="M3407" s="30">
        <f>IF(OR(H3407="",H3407=0),"",IF(K3407="",IF(J3407="","",J3407/H3407),L3407/H3407))</f>
        <v/>
      </c>
    </row>
    <row r="3408" ht="13.35" customHeight="1" s="162">
      <c r="B3408" s="307" t="n"/>
      <c r="C3408" s="307" t="n"/>
      <c r="E3408" s="307" t="n"/>
      <c r="F3408" s="32" t="n"/>
      <c r="G3408" s="33">
        <f>IF(F3408="", "", H3408/F3408)</f>
        <v/>
      </c>
      <c r="H3408" s="33" t="n"/>
      <c r="I3408" s="33" t="n"/>
      <c r="J3408" s="33">
        <f>IF(I3408="", "", I3408*$F3408)</f>
        <v/>
      </c>
      <c r="K3408" s="33" t="n"/>
      <c r="L3408" s="33">
        <f>IF(K3408="", "", K3408*$F3408)</f>
        <v/>
      </c>
      <c r="M3408" s="30">
        <f>IF(OR(H3408="",H3408=0),"",IF(K3408="",IF(J3408="","",J3408/H3408),L3408/H3408))</f>
        <v/>
      </c>
    </row>
    <row r="3409" ht="13.35" customHeight="1" s="162">
      <c r="B3409" s="307" t="n"/>
      <c r="C3409" s="307" t="n"/>
      <c r="E3409" s="307" t="n"/>
      <c r="F3409" s="32" t="n"/>
      <c r="G3409" s="33">
        <f>IF(F3409="", "", H3409/F3409)</f>
        <v/>
      </c>
      <c r="H3409" s="33" t="n"/>
      <c r="I3409" s="33" t="n"/>
      <c r="J3409" s="33">
        <f>IF(I3409="", "", I3409*$F3409)</f>
        <v/>
      </c>
      <c r="K3409" s="33" t="n"/>
      <c r="L3409" s="33">
        <f>IF(K3409="", "", K3409*$F3409)</f>
        <v/>
      </c>
      <c r="M3409" s="30">
        <f>IF(OR(H3409="",H3409=0),"",IF(K3409="",IF(J3409="","",J3409/H3409),L3409/H3409))</f>
        <v/>
      </c>
    </row>
    <row r="3410" ht="13.35" customHeight="1" s="162">
      <c r="B3410" s="307" t="n"/>
      <c r="C3410" s="307" t="n"/>
      <c r="E3410" s="307" t="n"/>
      <c r="F3410" s="32" t="n"/>
      <c r="G3410" s="33">
        <f>IF(F3410="", "", H3410/F3410)</f>
        <v/>
      </c>
      <c r="H3410" s="33" t="n"/>
      <c r="I3410" s="33" t="n"/>
      <c r="J3410" s="33">
        <f>IF(I3410="", "", I3410*$F3410)</f>
        <v/>
      </c>
      <c r="K3410" s="33" t="n"/>
      <c r="L3410" s="33">
        <f>IF(K3410="", "", K3410*$F3410)</f>
        <v/>
      </c>
      <c r="M3410" s="30">
        <f>IF(OR(H3410="",H3410=0),"",IF(K3410="",IF(J3410="","",J3410/H3410),L3410/H3410))</f>
        <v/>
      </c>
    </row>
    <row r="3411" ht="13.35" customHeight="1" s="162">
      <c r="B3411" s="307" t="n"/>
      <c r="C3411" s="307" t="n"/>
      <c r="E3411" s="307" t="n"/>
      <c r="F3411" s="32" t="n"/>
      <c r="G3411" s="33">
        <f>IF(F3411="", "", H3411/F3411)</f>
        <v/>
      </c>
      <c r="H3411" s="33" t="n"/>
      <c r="I3411" s="33" t="n"/>
      <c r="J3411" s="33">
        <f>IF(I3411="", "", I3411*$F3411)</f>
        <v/>
      </c>
      <c r="K3411" s="33" t="n"/>
      <c r="L3411" s="33">
        <f>IF(K3411="", "", K3411*$F3411)</f>
        <v/>
      </c>
      <c r="M3411" s="30">
        <f>IF(OR(H3411="",H3411=0),"",IF(K3411="",IF(J3411="","",J3411/H3411),L3411/H3411))</f>
        <v/>
      </c>
    </row>
    <row r="3412" ht="13.35" customHeight="1" s="162">
      <c r="B3412" s="307" t="n"/>
      <c r="C3412" s="307" t="n"/>
      <c r="E3412" s="307" t="n"/>
      <c r="F3412" s="32" t="n"/>
      <c r="G3412" s="33">
        <f>IF(F3412="", "", H3412/F3412)</f>
        <v/>
      </c>
      <c r="H3412" s="33" t="n"/>
      <c r="I3412" s="33" t="n"/>
      <c r="J3412" s="33">
        <f>IF(I3412="", "", I3412*$F3412)</f>
        <v/>
      </c>
      <c r="K3412" s="33" t="n"/>
      <c r="L3412" s="33">
        <f>IF(K3412="", "", K3412*$F3412)</f>
        <v/>
      </c>
      <c r="M3412" s="30">
        <f>IF(OR(H3412="",H3412=0),"",IF(K3412="",IF(J3412="","",J3412/H3412),L3412/H3412))</f>
        <v/>
      </c>
    </row>
    <row r="3413" ht="13.35" customHeight="1" s="162">
      <c r="B3413" s="307" t="n"/>
      <c r="C3413" s="307" t="n"/>
      <c r="E3413" s="307" t="n"/>
      <c r="F3413" s="32" t="n"/>
      <c r="G3413" s="33">
        <f>IF(F3413="", "", H3413/F3413)</f>
        <v/>
      </c>
      <c r="H3413" s="33" t="n"/>
      <c r="I3413" s="33" t="n"/>
      <c r="J3413" s="33">
        <f>IF(I3413="", "", I3413*$F3413)</f>
        <v/>
      </c>
      <c r="K3413" s="33" t="n"/>
      <c r="L3413" s="33">
        <f>IF(K3413="", "", K3413*$F3413)</f>
        <v/>
      </c>
      <c r="M3413" s="30">
        <f>IF(OR(H3413="",H3413=0),"",IF(K3413="",IF(J3413="","",J3413/H3413),L3413/H3413))</f>
        <v/>
      </c>
    </row>
    <row r="3414" ht="13.35" customHeight="1" s="162">
      <c r="B3414" s="307" t="n"/>
      <c r="C3414" s="307" t="n"/>
      <c r="E3414" s="307" t="n"/>
      <c r="F3414" s="32" t="n"/>
      <c r="G3414" s="33">
        <f>IF(F3414="", "", H3414/F3414)</f>
        <v/>
      </c>
      <c r="H3414" s="33" t="n"/>
      <c r="I3414" s="33" t="n"/>
      <c r="J3414" s="33">
        <f>IF(I3414="", "", I3414*$F3414)</f>
        <v/>
      </c>
      <c r="K3414" s="33" t="n"/>
      <c r="L3414" s="33">
        <f>IF(K3414="", "", K3414*$F3414)</f>
        <v/>
      </c>
      <c r="M3414" s="30">
        <f>IF(OR(H3414="",H3414=0),"",IF(K3414="",IF(J3414="","",J3414/H3414),L3414/H3414))</f>
        <v/>
      </c>
    </row>
    <row r="3415" ht="13.35" customHeight="1" s="162">
      <c r="B3415" s="307" t="n"/>
      <c r="C3415" s="307" t="n"/>
      <c r="E3415" s="307" t="n"/>
      <c r="F3415" s="32" t="n"/>
      <c r="G3415" s="33">
        <f>IF(F3415="", "", H3415/F3415)</f>
        <v/>
      </c>
      <c r="H3415" s="33" t="n"/>
      <c r="I3415" s="33" t="n"/>
      <c r="J3415" s="33">
        <f>IF(I3415="", "", I3415*$F3415)</f>
        <v/>
      </c>
      <c r="K3415" s="33" t="n"/>
      <c r="L3415" s="33">
        <f>IF(K3415="", "", K3415*$F3415)</f>
        <v/>
      </c>
      <c r="M3415" s="30">
        <f>IF(OR(H3415="",H3415=0),"",IF(K3415="",IF(J3415="","",J3415/H3415),L3415/H3415))</f>
        <v/>
      </c>
    </row>
    <row r="3416" ht="13.35" customHeight="1" s="162">
      <c r="B3416" s="307" t="n"/>
      <c r="C3416" s="307" t="n"/>
      <c r="E3416" s="307" t="n"/>
      <c r="F3416" s="32" t="n"/>
      <c r="G3416" s="33">
        <f>IF(F3416="", "", H3416/F3416)</f>
        <v/>
      </c>
      <c r="H3416" s="33" t="n"/>
      <c r="I3416" s="33" t="n"/>
      <c r="J3416" s="33">
        <f>IF(I3416="", "", I3416*$F3416)</f>
        <v/>
      </c>
      <c r="K3416" s="33" t="n"/>
      <c r="L3416" s="33">
        <f>IF(K3416="", "", K3416*$F3416)</f>
        <v/>
      </c>
      <c r="M3416" s="30">
        <f>IF(OR(H3416="",H3416=0),"",IF(K3416="",IF(J3416="","",J3416/H3416),L3416/H3416))</f>
        <v/>
      </c>
    </row>
    <row r="3417" ht="13.35" customHeight="1" s="162">
      <c r="B3417" s="307" t="n"/>
      <c r="C3417" s="307" t="n"/>
      <c r="E3417" s="307" t="n"/>
      <c r="F3417" s="32" t="n"/>
      <c r="G3417" s="33">
        <f>IF(F3417="", "", H3417/F3417)</f>
        <v/>
      </c>
      <c r="H3417" s="33" t="n"/>
      <c r="I3417" s="33" t="n"/>
      <c r="J3417" s="33">
        <f>IF(I3417="", "", I3417*$F3417)</f>
        <v/>
      </c>
      <c r="K3417" s="33" t="n"/>
      <c r="L3417" s="33">
        <f>IF(K3417="", "", K3417*$F3417)</f>
        <v/>
      </c>
      <c r="M3417" s="30">
        <f>IF(OR(H3417="",H3417=0),"",IF(K3417="",IF(J3417="","",J3417/H3417),L3417/H3417))</f>
        <v/>
      </c>
    </row>
    <row r="3418" ht="13.35" customHeight="1" s="162">
      <c r="B3418" s="307" t="n"/>
      <c r="C3418" s="307" t="n"/>
      <c r="E3418" s="307" t="n"/>
      <c r="F3418" s="32" t="n"/>
      <c r="G3418" s="33">
        <f>IF(F3418="", "", H3418/F3418)</f>
        <v/>
      </c>
      <c r="H3418" s="33" t="n"/>
      <c r="I3418" s="33" t="n"/>
      <c r="J3418" s="33">
        <f>IF(I3418="", "", I3418*$F3418)</f>
        <v/>
      </c>
      <c r="K3418" s="33" t="n"/>
      <c r="L3418" s="33">
        <f>IF(K3418="", "", K3418*$F3418)</f>
        <v/>
      </c>
      <c r="M3418" s="30">
        <f>IF(OR(H3418="",H3418=0),"",IF(K3418="",IF(J3418="","",J3418/H3418),L3418/H3418))</f>
        <v/>
      </c>
    </row>
    <row r="3419" ht="13.35" customHeight="1" s="162">
      <c r="B3419" s="307" t="n"/>
      <c r="C3419" s="307" t="n"/>
      <c r="E3419" s="307" t="n"/>
      <c r="F3419" s="32" t="n"/>
      <c r="G3419" s="33">
        <f>IF(F3419="", "", H3419/F3419)</f>
        <v/>
      </c>
      <c r="H3419" s="33" t="n"/>
      <c r="I3419" s="33" t="n"/>
      <c r="J3419" s="33">
        <f>IF(I3419="", "", I3419*$F3419)</f>
        <v/>
      </c>
      <c r="K3419" s="33" t="n"/>
      <c r="L3419" s="33">
        <f>IF(K3419="", "", K3419*$F3419)</f>
        <v/>
      </c>
      <c r="M3419" s="30">
        <f>IF(OR(H3419="",H3419=0),"",IF(K3419="",IF(J3419="","",J3419/H3419),L3419/H3419))</f>
        <v/>
      </c>
    </row>
    <row r="3420" ht="13.35" customHeight="1" s="162">
      <c r="B3420" s="307" t="n"/>
      <c r="C3420" s="307" t="n"/>
      <c r="E3420" s="307" t="n"/>
      <c r="F3420" s="32" t="n"/>
      <c r="G3420" s="33">
        <f>IF(F3420="", "", H3420/F3420)</f>
        <v/>
      </c>
      <c r="H3420" s="33" t="n"/>
      <c r="I3420" s="33" t="n"/>
      <c r="J3420" s="33">
        <f>IF(I3420="", "", I3420*$F3420)</f>
        <v/>
      </c>
      <c r="K3420" s="33" t="n"/>
      <c r="L3420" s="33">
        <f>IF(K3420="", "", K3420*$F3420)</f>
        <v/>
      </c>
      <c r="M3420" s="30">
        <f>IF(OR(H3420="",H3420=0),"",IF(K3420="",IF(J3420="","",J3420/H3420),L3420/H3420))</f>
        <v/>
      </c>
    </row>
    <row r="3421" ht="13.35" customHeight="1" s="162">
      <c r="B3421" s="307" t="n"/>
      <c r="C3421" s="307" t="n"/>
      <c r="E3421" s="307" t="n"/>
      <c r="F3421" s="32" t="n"/>
      <c r="G3421" s="33">
        <f>IF(F3421="", "", H3421/F3421)</f>
        <v/>
      </c>
      <c r="H3421" s="33" t="n"/>
      <c r="I3421" s="33" t="n"/>
      <c r="J3421" s="33">
        <f>IF(I3421="", "", I3421*$F3421)</f>
        <v/>
      </c>
      <c r="K3421" s="33" t="n"/>
      <c r="L3421" s="33">
        <f>IF(K3421="", "", K3421*$F3421)</f>
        <v/>
      </c>
      <c r="M3421" s="30">
        <f>IF(OR(H3421="",H3421=0),"",IF(K3421="",IF(J3421="","",J3421/H3421),L3421/H3421))</f>
        <v/>
      </c>
    </row>
    <row r="3422" ht="13.35" customHeight="1" s="162">
      <c r="B3422" s="42" t="n"/>
      <c r="C3422" s="231" t="inlineStr">
        <is>
          <t>Subtotal (this page)</t>
        </is>
      </c>
      <c r="D3422" s="159" t="n"/>
      <c r="E3422" s="42" t="n"/>
      <c r="F3422" s="42" t="n"/>
      <c r="G3422" s="43" t="n"/>
      <c r="H3422" s="43">
        <f>IF(SUM(H3388:H3421)=0,"",SUM(H3388:H3421))</f>
        <v/>
      </c>
      <c r="I3422" s="43" t="n"/>
      <c r="J3422" s="43">
        <f>IF(SUM(J3388:J3421)=0,"",SUM(J3388:J3421))</f>
        <v/>
      </c>
      <c r="K3422" s="43" t="n"/>
      <c r="L3422" s="43">
        <f>IF(SUM(L3388:L3421)=0,"",SUM(L3388:L3421))</f>
        <v/>
      </c>
      <c r="M3422" s="35">
        <f>IF(OR(H3422="",H3422=0),"",IF(L3422="",IF(J3422="","",J3422/H3422),L3422/H3422))</f>
        <v/>
      </c>
    </row>
    <row r="3423" ht="13.35" customHeight="1" s="162">
      <c r="B3423" s="188" t="inlineStr">
        <is>
          <t>Return Air Inlets (cont.)</t>
        </is>
      </c>
      <c r="C3423" s="174" t="n"/>
      <c r="D3423" s="174" t="n"/>
      <c r="E3423" s="174" t="n"/>
      <c r="F3423" s="173" t="n"/>
      <c r="G3423" s="233" t="inlineStr">
        <is>
          <t>Design VEL</t>
        </is>
      </c>
      <c r="H3423" s="194" t="inlineStr">
        <is>
          <t>Design CFM</t>
        </is>
      </c>
      <c r="I3423" s="188" t="inlineStr">
        <is>
          <t>Initial</t>
        </is>
      </c>
      <c r="J3423" s="173" t="n"/>
      <c r="K3423" s="188" t="inlineStr">
        <is>
          <t>Final</t>
        </is>
      </c>
      <c r="L3423" s="173" t="n"/>
      <c r="M3423" s="188" t="inlineStr">
        <is>
          <t>%</t>
        </is>
      </c>
    </row>
    <row r="3424" ht="13.35" customHeight="1" s="162">
      <c r="B3424" s="153" t="inlineStr">
        <is>
          <t>No.</t>
        </is>
      </c>
      <c r="C3424" s="188" t="inlineStr">
        <is>
          <t>Area Served</t>
        </is>
      </c>
      <c r="D3424" s="188" t="inlineStr">
        <is>
          <t>Type</t>
        </is>
      </c>
      <c r="E3424" s="188" t="inlineStr">
        <is>
          <t>Size</t>
        </is>
      </c>
      <c r="F3424" s="188" t="inlineStr">
        <is>
          <t>Ak</t>
        </is>
      </c>
      <c r="G3424" s="440" t="n"/>
      <c r="H3424" s="440" t="n"/>
      <c r="I3424" s="188" t="inlineStr">
        <is>
          <t>VEL</t>
        </is>
      </c>
      <c r="J3424" s="188" t="inlineStr">
        <is>
          <t>CFM</t>
        </is>
      </c>
      <c r="K3424" s="188" t="inlineStr">
        <is>
          <t>VEL</t>
        </is>
      </c>
      <c r="L3424" s="188" t="inlineStr">
        <is>
          <t>CFM</t>
        </is>
      </c>
      <c r="M3424" s="440" t="n"/>
    </row>
    <row r="3425" ht="13.35" customHeight="1" s="162">
      <c r="B3425" s="31" t="n"/>
      <c r="C3425" s="31" t="n"/>
      <c r="E3425" s="31" t="n"/>
      <c r="F3425" s="32" t="n"/>
      <c r="G3425" s="33">
        <f>IF(F3425="", "", H3425/F3425)</f>
        <v/>
      </c>
      <c r="H3425" s="33" t="n"/>
      <c r="I3425" s="33" t="n"/>
      <c r="J3425" s="33">
        <f>IF(I3425="", "", I3425*$F3425)</f>
        <v/>
      </c>
      <c r="K3425" s="33" t="n"/>
      <c r="L3425" s="33">
        <f>IF(K3425="", "", K3425*$F3425)</f>
        <v/>
      </c>
      <c r="M3425" s="30">
        <f>IF(OR(H3425="",H3425=0),"",IF(K3425="",IF(J3425="","",J3425/H3425),L3425/H3425))</f>
        <v/>
      </c>
    </row>
    <row r="3426" ht="13.35" customHeight="1" s="162">
      <c r="B3426" s="31" t="n"/>
      <c r="C3426" s="31" t="n"/>
      <c r="E3426" s="31" t="n"/>
      <c r="F3426" s="32" t="n"/>
      <c r="G3426" s="33">
        <f>IF(F3426="", "", H3426/F3426)</f>
        <v/>
      </c>
      <c r="H3426" s="33" t="n"/>
      <c r="I3426" s="33" t="n"/>
      <c r="J3426" s="33">
        <f>IF(I3426="", "", I3426*$F3426)</f>
        <v/>
      </c>
      <c r="K3426" s="33" t="n"/>
      <c r="L3426" s="33">
        <f>IF(K3426="", "", K3426*$F3426)</f>
        <v/>
      </c>
      <c r="M3426" s="30">
        <f>IF(OR(H3426="",H3426=0),"",IF(K3426="",IF(J3426="","",J3426/H3426),L3426/H3426))</f>
        <v/>
      </c>
    </row>
    <row r="3427" ht="13.35" customHeight="1" s="162">
      <c r="B3427" s="31" t="n"/>
      <c r="C3427" s="31" t="n"/>
      <c r="E3427" s="31" t="n"/>
      <c r="F3427" s="32" t="n"/>
      <c r="G3427" s="33">
        <f>IF(F3427="", "", H3427/F3427)</f>
        <v/>
      </c>
      <c r="H3427" s="33" t="n"/>
      <c r="I3427" s="33" t="n"/>
      <c r="J3427" s="33">
        <f>IF(I3427="", "", I3427*$F3427)</f>
        <v/>
      </c>
      <c r="K3427" s="33" t="n"/>
      <c r="L3427" s="33">
        <f>IF(K3427="", "", K3427*$F3427)</f>
        <v/>
      </c>
      <c r="M3427" s="30">
        <f>IF(OR(H3427="",H3427=0),"",IF(K3427="",IF(J3427="","",J3427/H3427),L3427/H3427))</f>
        <v/>
      </c>
    </row>
    <row r="3428" ht="13.35" customHeight="1" s="162">
      <c r="B3428" s="31" t="n"/>
      <c r="C3428" s="31" t="n"/>
      <c r="E3428" s="31" t="n"/>
      <c r="F3428" s="32" t="n"/>
      <c r="G3428" s="33">
        <f>IF(F3428="", "", H3428/F3428)</f>
        <v/>
      </c>
      <c r="H3428" s="33" t="n"/>
      <c r="I3428" s="33" t="n"/>
      <c r="J3428" s="33">
        <f>IF(I3428="", "", I3428*$F3428)</f>
        <v/>
      </c>
      <c r="K3428" s="33" t="n"/>
      <c r="L3428" s="33">
        <f>IF(K3428="", "", K3428*$F3428)</f>
        <v/>
      </c>
      <c r="M3428" s="30">
        <f>IF(OR(H3428="",H3428=0),"",IF(K3428="",IF(J3428="","",J3428/H3428),L3428/H3428))</f>
        <v/>
      </c>
    </row>
    <row r="3429" ht="13.35" customHeight="1" s="162">
      <c r="B3429" s="42" t="n"/>
      <c r="C3429" s="231" t="inlineStr">
        <is>
          <t>Subtotal (this page)</t>
        </is>
      </c>
      <c r="D3429" s="159" t="n"/>
      <c r="E3429" s="42" t="n"/>
      <c r="F3429" s="42" t="n"/>
      <c r="G3429" s="43" t="n"/>
      <c r="H3429" s="43">
        <f>IF(SUM(H3425:H3428)=0,"",SUM(H3425:H3428))</f>
        <v/>
      </c>
      <c r="I3429" s="42" t="n"/>
      <c r="J3429" s="43">
        <f>IF(SUM(J3425:J3428)=0,"",SUM(J3425:J3428))</f>
        <v/>
      </c>
      <c r="K3429" s="42" t="n"/>
      <c r="L3429" s="43">
        <f>IF(SUM(L3425:L3428)=0,"",SUM(L3425:L3428))</f>
        <v/>
      </c>
      <c r="M3429" s="35">
        <f>IF(OR(H3429="",H3429=0),"",IF(L3429="",IF(J3429="","",J3429/H3429),L3429/H3429))</f>
        <v/>
      </c>
    </row>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Entry}'!B40="","",'{Equipment Data Entry}'!B40)</f>
        <v/>
      </c>
      <c r="E3436" s="418" t="n"/>
      <c r="F3436" s="403" t="n"/>
      <c r="G3436" s="200" t="inlineStr">
        <is>
          <t>Service</t>
        </is>
      </c>
      <c r="H3436" s="403" t="n"/>
      <c r="I3436" s="210">
        <f>IF('{Equipment Data Entry}'!C40="","",'{Equipment Data Entry}'!C40)</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25" t="inlineStr">
        <is>
          <t>Drive Type:</t>
        </is>
      </c>
      <c r="D3438" s="426" t="n"/>
      <c r="E3438" s="425" t="inlineStr">
        <is>
          <t>Rotation – Design:</t>
        </is>
      </c>
      <c r="G3438" s="426" t="n"/>
      <c r="I3438" s="425" t="inlineStr">
        <is>
          <t>Actual:</t>
        </is>
      </c>
      <c r="J3438" s="426" t="n"/>
      <c r="K3438" s="425" t="inlineStr">
        <is>
          <t>Shv Bore M/F:</t>
        </is>
      </c>
      <c r="M3438" s="426" t="n"/>
    </row>
    <row r="3439" ht="13.35" customHeight="1" s="162">
      <c r="B3439" s="200" t="inlineStr">
        <is>
          <t>Unit Data</t>
        </is>
      </c>
      <c r="C3439" s="400" t="n"/>
      <c r="D3439" s="400" t="n"/>
      <c r="E3439" s="400" t="n"/>
      <c r="F3439" s="400" t="n"/>
      <c r="G3439" s="401" t="n"/>
      <c r="I3439" s="200" t="inlineStr">
        <is>
          <t>Design and Performance Data</t>
        </is>
      </c>
      <c r="J3439" s="400" t="n"/>
      <c r="K3439" s="400" t="n"/>
      <c r="L3439" s="401" t="n"/>
      <c r="M3439" s="283" t="n"/>
    </row>
    <row r="3440" ht="13.35" customHeight="1" s="162">
      <c r="B3440" s="199" t="inlineStr">
        <is>
          <t>Manufacturer</t>
        </is>
      </c>
      <c r="C3440" s="401" t="n"/>
      <c r="D3440" s="204">
        <f>IF('{Equipment Data Entry}'!E40="","",'{Equipment Data Entry}'!E40)</f>
        <v/>
      </c>
      <c r="E3440" s="400" t="n"/>
      <c r="F3440" s="400" t="n"/>
      <c r="G3440" s="401" t="n"/>
      <c r="I3440" s="199" t="inlineStr">
        <is>
          <t>Design Criteria</t>
        </is>
      </c>
      <c r="J3440" s="401" t="n"/>
      <c r="K3440" s="199" t="inlineStr">
        <is>
          <t>Design</t>
        </is>
      </c>
      <c r="L3440" s="199" t="inlineStr">
        <is>
          <t>Actual</t>
        </is>
      </c>
    </row>
    <row r="3441" ht="13.35" customHeight="1" s="162">
      <c r="B3441" s="199" t="inlineStr">
        <is>
          <t>Model Number</t>
        </is>
      </c>
      <c r="C3441" s="401" t="n"/>
      <c r="D3441" s="204">
        <f>IF('{Equipment Data Entry}'!F40="","",'{Equipment Data Entry}'!F40)</f>
        <v/>
      </c>
      <c r="E3441" s="400" t="n"/>
      <c r="F3441" s="400" t="n"/>
      <c r="G3441" s="401" t="n"/>
      <c r="I3441" s="199" t="inlineStr">
        <is>
          <t>Total Airflow</t>
        </is>
      </c>
      <c r="J3441" s="401" t="n"/>
      <c r="K3441" s="24">
        <f>H3475</f>
        <v/>
      </c>
      <c r="L3441" s="24">
        <f>L3475</f>
        <v/>
      </c>
      <c r="M3441" s="22">
        <f>IF(OR(L3441="",K3441="",K3441=0),"",L3441/K3441)</f>
        <v/>
      </c>
    </row>
    <row r="3442" ht="13.35" customHeight="1" s="162">
      <c r="B3442" s="199" t="inlineStr">
        <is>
          <t>Serial Number</t>
        </is>
      </c>
      <c r="C3442" s="401" t="n"/>
      <c r="D3442" s="204" t="n"/>
      <c r="E3442" s="400" t="n"/>
      <c r="F3442" s="400" t="n"/>
      <c r="G3442" s="401" t="n"/>
      <c r="I3442" s="199" t="inlineStr">
        <is>
          <t>Outside Airflow</t>
        </is>
      </c>
      <c r="J3442" s="401" t="n"/>
      <c r="K3442" s="24">
        <f>IF(N(H3483)=0,"",H3483)</f>
        <v/>
      </c>
      <c r="L3442" s="24">
        <f>L3483</f>
        <v/>
      </c>
      <c r="M3442" s="22">
        <f>IF(OR(L3442="",K3442="",K3442=0),"",L3442/K3442)</f>
        <v/>
      </c>
    </row>
    <row r="3443" ht="13.35" customHeight="1" s="162">
      <c r="B3443" s="199" t="inlineStr">
        <is>
          <t>Area Served</t>
        </is>
      </c>
      <c r="C3443" s="401" t="n"/>
      <c r="D3443" s="204">
        <f>I3436</f>
        <v/>
      </c>
      <c r="E3443" s="400" t="n"/>
      <c r="F3443" s="400" t="n"/>
      <c r="G3443" s="401" t="n"/>
      <c r="I3443" s="199" t="inlineStr">
        <is>
          <t>Return Airflow</t>
        </is>
      </c>
      <c r="J3443" s="401" t="n"/>
      <c r="K3443" s="24">
        <f>IF(K3441="","",K3441-N(K3442))</f>
        <v/>
      </c>
      <c r="L3443" s="24">
        <f>IF(L3441="","",L3441-N(L3442))</f>
        <v/>
      </c>
    </row>
    <row r="3444" ht="13.35" customHeight="1" s="162">
      <c r="B3444" s="199" t="inlineStr">
        <is>
          <t>Location</t>
        </is>
      </c>
      <c r="C3444" s="401" t="n"/>
      <c r="D3444" s="204">
        <f>IF('{Equipment Data Entry}'!D40="","",'{Equipment Data Entry}'!D40)</f>
        <v/>
      </c>
      <c r="E3444" s="400" t="n"/>
      <c r="F3444" s="400" t="n"/>
      <c r="G3444" s="401" t="n"/>
      <c r="I3444" s="199" t="inlineStr">
        <is>
          <t>Unit ESP</t>
        </is>
      </c>
      <c r="J3444" s="401" t="n"/>
      <c r="K3444" s="71">
        <f>IF('{Equipment Data Entry}'!H40="","",'{Equipment Data Entry}'!H40)</f>
        <v/>
      </c>
      <c r="L3444" s="29">
        <f>F3457</f>
        <v/>
      </c>
    </row>
    <row r="3445" ht="13.35" customHeight="1" s="162">
      <c r="I3445" s="199" t="inlineStr">
        <is>
          <t>Fan RPMs</t>
        </is>
      </c>
      <c r="J3445" s="401" t="n"/>
      <c r="K3445" s="24">
        <f>IF('{Equipment Data Entry}'!I40="","",'{Equipment Data Entry}'!I40)</f>
        <v/>
      </c>
      <c r="L3445" s="24">
        <f>IF(L3454="","",L3454)</f>
        <v/>
      </c>
    </row>
    <row r="3446" ht="13.35" customHeight="1" s="162">
      <c r="B3446" s="200" t="inlineStr">
        <is>
          <t>Motor Data</t>
        </is>
      </c>
      <c r="C3446" s="400" t="n"/>
      <c r="D3446" s="400" t="n"/>
      <c r="E3446" s="400" t="n"/>
      <c r="F3446" s="400" t="n"/>
      <c r="G3446" s="401" t="n"/>
      <c r="I3446" s="199" t="inlineStr">
        <is>
          <t>Filter Type/Size/Qty</t>
        </is>
      </c>
      <c r="J3446" s="400" t="n"/>
      <c r="K3446" s="401" t="n"/>
      <c r="L3446" s="24" t="n"/>
      <c r="M3446" s="401" t="n"/>
    </row>
    <row r="3447" ht="13.35" customHeight="1" s="162">
      <c r="B3447" s="199" t="inlineStr">
        <is>
          <t>Manufacturer</t>
        </is>
      </c>
      <c r="C3447" s="401" t="n"/>
      <c r="D3447" s="203" t="n"/>
      <c r="E3447" s="400" t="n"/>
      <c r="F3447" s="400" t="n"/>
      <c r="G3447" s="401" t="n"/>
      <c r="I3447" s="200" t="inlineStr">
        <is>
          <t>Drive Data</t>
        </is>
      </c>
      <c r="J3447" s="400" t="n"/>
      <c r="K3447" s="400" t="n"/>
      <c r="L3447" s="401" t="n"/>
    </row>
    <row r="3448" ht="13.35" customHeight="1" s="162">
      <c r="B3448" s="199" t="inlineStr">
        <is>
          <t>Horsepower</t>
        </is>
      </c>
      <c r="C3448" s="401" t="n"/>
      <c r="D3448" s="28">
        <f>IF('{Equipment Data Entry}'!G40="","",'{Equipment Data Entry}'!G40)</f>
        <v/>
      </c>
      <c r="E3448" s="21" t="inlineStr">
        <is>
          <t>RPM</t>
        </is>
      </c>
      <c r="F3448" s="24" t="n"/>
      <c r="G3448" s="199" t="inlineStr">
        <is>
          <t>SF</t>
        </is>
      </c>
      <c r="I3448" s="199" t="inlineStr">
        <is>
          <t>Motor Shv OD/Bore/PD</t>
        </is>
      </c>
      <c r="J3448" s="400" t="n"/>
      <c r="K3448" s="401" t="n"/>
      <c r="L3448">
        <f>IF('{Equipment Data Entry}'!J40="","",'{Equipment Data Entry}'!J40)</f>
        <v/>
      </c>
    </row>
    <row r="3449" ht="13.35" customHeight="1" s="162">
      <c r="B3449" s="198">
        <f>IF('{Equipment Data Entry}'!N40="","",'{Equipment Data Entry}'!N40)</f>
        <v/>
      </c>
      <c r="C3449" s="198">
        <f>IF('{Equipment Data Entry}'!O40="","",'{Equipment Data Entry}'!O40)</f>
        <v/>
      </c>
      <c r="D3449" s="21" t="inlineStr">
        <is>
          <t>FLA</t>
        </is>
      </c>
      <c r="E3449" s="25" t="n"/>
      <c r="F3449" s="21" t="inlineStr">
        <is>
          <t>Frame</t>
        </is>
      </c>
      <c r="G3449" s="208" t="n"/>
      <c r="I3449" s="199" t="inlineStr">
        <is>
          <t>Fan Sheave OD/Bore</t>
        </is>
      </c>
      <c r="J3449" s="400" t="n"/>
      <c r="K3449" s="401" t="n"/>
      <c r="L3449">
        <f>IF('{Equipment Data Entry}'!K40="","",'{Equipment Data Entry}'!K40)</f>
        <v/>
      </c>
    </row>
    <row r="3450" ht="13.35" customHeight="1" s="162">
      <c r="B3450" s="199" t="inlineStr">
        <is>
          <t>Corrected FLA</t>
        </is>
      </c>
      <c r="C3450" s="401" t="n"/>
      <c r="D3450" s="27">
        <f>IF(OR(E3451="",E3449="",B3449=""),"",B3449/AVERAGE(E3451:G3451)*E3449)</f>
        <v/>
      </c>
      <c r="E3450" s="199" t="inlineStr">
        <is>
          <t>Estimated BHP</t>
        </is>
      </c>
      <c r="F3450" s="401" t="n"/>
      <c r="G3450" s="27">
        <f>IF(OR(COUNT(E3451:G3451)=0,COUNT(E3452:G3452)=0),"",IF(C3449="1-phase", ((0.8*0.9*E3451*E3452)/746), AVERAGE(E3451,F3451,G3451)*AVERAGE(E3452,F3452,G3452)*0.8*0.9*1.732/746))</f>
        <v/>
      </c>
      <c r="I3450" s="199" t="inlineStr">
        <is>
          <t>Belt(s)</t>
        </is>
      </c>
      <c r="J3450" s="208">
        <f>IF('{Equipment Data Entry}'!L40="","",'{Equipment Data Entry}'!L40)</f>
        <v/>
      </c>
      <c r="K3450" s="199" t="inlineStr">
        <is>
          <t>C to C</t>
        </is>
      </c>
      <c r="L3450" s="64">
        <f>IF('{Equipment Data Entry}'!M40="","",'{Equipment Data Entry}'!M40)</f>
        <v/>
      </c>
    </row>
    <row r="3451" ht="13.35" customHeight="1" s="162">
      <c r="B3451" s="199" t="inlineStr">
        <is>
          <t>Measured Voltage</t>
        </is>
      </c>
      <c r="C3451" s="400" t="n"/>
      <c r="D3451" s="401" t="n"/>
      <c r="E3451" s="24" t="n"/>
      <c r="F3451" s="24" t="n"/>
      <c r="G3451" s="24" t="n"/>
      <c r="I3451" s="199" t="inlineStr">
        <is>
          <t>Final Settings</t>
        </is>
      </c>
      <c r="J3451" s="400" t="n"/>
      <c r="K3451" s="401" t="n"/>
      <c r="L3451" s="24" t="n"/>
      <c r="M3451" s="401" t="n"/>
    </row>
    <row r="3452" ht="13.35" customHeight="1" s="162">
      <c r="B3452" s="199" t="inlineStr">
        <is>
          <t>Measured Amperage</t>
        </is>
      </c>
      <c r="C3452" s="400" t="n"/>
      <c r="D3452" s="401" t="n"/>
      <c r="E3452" s="25" t="n"/>
      <c r="F3452" s="25" t="n"/>
      <c r="G3452" s="25" t="n"/>
      <c r="I3452" s="205" t="inlineStr">
        <is>
          <t>RPM Data</t>
        </is>
      </c>
      <c r="J3452" s="401" t="n"/>
      <c r="K3452" s="205" t="inlineStr">
        <is>
          <t>Initial</t>
        </is>
      </c>
      <c r="L3452" s="205" t="inlineStr">
        <is>
          <t>Final</t>
        </is>
      </c>
    </row>
    <row r="3453" ht="13.35" customHeight="1" s="162">
      <c r="I3453" s="199" t="inlineStr">
        <is>
          <t>Motor RPM</t>
        </is>
      </c>
      <c r="J3453" s="401" t="n"/>
      <c r="K3453" s="24" t="n"/>
      <c r="L3453" s="24" t="n"/>
    </row>
    <row r="3454" ht="13.35" customHeight="1" s="162">
      <c r="B3454" s="200" t="inlineStr">
        <is>
          <t xml:space="preserve">Static Pressures Profile </t>
        </is>
      </c>
      <c r="C3454" s="400" t="n"/>
      <c r="D3454" s="400" t="n"/>
      <c r="E3454" s="400" t="n"/>
      <c r="F3454" s="400" t="n"/>
      <c r="G3454" s="401" t="n"/>
      <c r="I3454" s="199" t="inlineStr">
        <is>
          <t>Fan RPM</t>
        </is>
      </c>
      <c r="J3454" s="401" t="n"/>
      <c r="K3454" s="24" t="n"/>
      <c r="L3454" s="24" t="n"/>
    </row>
    <row r="3455" ht="13.35" customHeight="1" s="162">
      <c r="B3455" s="432" t="n"/>
      <c r="C3455" s="401" t="n"/>
      <c r="D3455" s="205" t="inlineStr">
        <is>
          <t>Flt/Coil</t>
        </is>
      </c>
      <c r="E3455" s="205" t="inlineStr">
        <is>
          <t>Fan</t>
        </is>
      </c>
      <c r="F3455" s="432" t="n"/>
      <c r="G3455" s="401" t="n"/>
      <c r="I3455" s="199" t="inlineStr">
        <is>
          <t>VSD Frequency</t>
        </is>
      </c>
      <c r="J3455" s="401" t="n"/>
      <c r="K3455" s="66" t="n"/>
      <c r="L3455" s="66" t="n"/>
    </row>
    <row r="3456" ht="13.35" customHeight="1" s="162">
      <c r="B3456" s="198" t="inlineStr">
        <is>
          <t>Entering</t>
        </is>
      </c>
      <c r="C3456" s="401" t="n"/>
      <c r="D3456" s="19" t="n"/>
      <c r="E3456" s="19" t="n"/>
      <c r="F3456" s="19">
        <f>IF(E3456="","",E3457-N(E3456))</f>
        <v/>
      </c>
      <c r="G3456" s="186" t="inlineStr">
        <is>
          <t>TSP</t>
        </is>
      </c>
      <c r="H3456" s="23" t="n"/>
      <c r="I3456" s="199" t="inlineStr">
        <is>
          <t>OA Damper Position</t>
        </is>
      </c>
      <c r="J3456" s="400" t="n"/>
      <c r="K3456" s="401" t="n"/>
      <c r="L3456" s="56" t="n"/>
    </row>
    <row r="3457" ht="13.35" customHeight="1" s="162">
      <c r="B3457" s="198" t="inlineStr">
        <is>
          <t>Exiting</t>
        </is>
      </c>
      <c r="C3457" s="401" t="n"/>
      <c r="D3457" s="55">
        <f>IF(E3456="", "", E3456)</f>
        <v/>
      </c>
      <c r="E3457" s="19" t="n"/>
      <c r="F3457" s="19">
        <f>IF(E3457="","",E3457-N(D3456))</f>
        <v/>
      </c>
      <c r="G3457" s="186" t="inlineStr">
        <is>
          <t>ESP</t>
        </is>
      </c>
      <c r="H3457" s="23" t="n"/>
    </row>
    <row r="3458" ht="13.35" customHeight="1" s="162">
      <c r="B3458" s="437" t="inlineStr">
        <is>
          <t>Instrument:</t>
        </is>
      </c>
      <c r="C3458" s="13" t="n"/>
      <c r="D3458" s="490" t="n"/>
      <c r="E3458" s="491" t="n"/>
      <c r="F3458" s="491" t="n"/>
      <c r="G3458" s="437" t="inlineStr">
        <is>
          <t>Ak basis / notes:</t>
        </is>
      </c>
      <c r="H3458" s="13" t="n"/>
      <c r="I3458" s="492" t="n"/>
      <c r="J3458" s="491" t="n"/>
      <c r="K3458" s="491" t="n"/>
      <c r="L3458" s="491" t="n"/>
      <c r="M3458" s="491" t="n"/>
    </row>
    <row r="3459" ht="13.35" customHeight="1" s="162">
      <c r="B3459" s="188" t="inlineStr">
        <is>
          <t>Supply Air Diffuser / Outlet Airflow</t>
        </is>
      </c>
      <c r="C3459" s="174" t="n"/>
      <c r="D3459" s="174" t="n"/>
      <c r="E3459" s="174" t="n"/>
      <c r="F3459" s="173" t="n"/>
      <c r="G3459" s="233" t="inlineStr">
        <is>
          <t>Design VEL</t>
        </is>
      </c>
      <c r="H3459" s="194" t="inlineStr">
        <is>
          <t>Design CFM</t>
        </is>
      </c>
      <c r="I3459" s="188" t="inlineStr">
        <is>
          <t>Initial</t>
        </is>
      </c>
      <c r="J3459" s="173" t="n"/>
      <c r="K3459" s="188" t="inlineStr">
        <is>
          <t>Final</t>
        </is>
      </c>
      <c r="L3459" s="173" t="n"/>
      <c r="M3459" s="188" t="inlineStr">
        <is>
          <t>%</t>
        </is>
      </c>
    </row>
    <row r="3460" ht="13.35" customHeight="1" s="162">
      <c r="B3460" s="153" t="inlineStr">
        <is>
          <t>No.</t>
        </is>
      </c>
      <c r="C3460" s="188" t="inlineStr">
        <is>
          <t>Area Served</t>
        </is>
      </c>
      <c r="D3460" s="188" t="inlineStr">
        <is>
          <t>Type</t>
        </is>
      </c>
      <c r="E3460" s="188" t="inlineStr">
        <is>
          <t>Size</t>
        </is>
      </c>
      <c r="F3460" s="188" t="inlineStr">
        <is>
          <t>Ak</t>
        </is>
      </c>
      <c r="G3460" s="440" t="n"/>
      <c r="H3460" s="440" t="n"/>
      <c r="I3460" s="188" t="inlineStr">
        <is>
          <t>VEL</t>
        </is>
      </c>
      <c r="J3460" s="188" t="inlineStr">
        <is>
          <t>CFM</t>
        </is>
      </c>
      <c r="K3460" s="188" t="inlineStr">
        <is>
          <t>VEL</t>
        </is>
      </c>
      <c r="L3460" s="188" t="inlineStr">
        <is>
          <t>CFM</t>
        </is>
      </c>
      <c r="M3460" s="440" t="n"/>
    </row>
    <row r="3461" ht="13.35" customHeight="1" s="162">
      <c r="B3461" s="307" t="n"/>
      <c r="C3461" s="307" t="n"/>
      <c r="E3461" s="307" t="n"/>
      <c r="F3461" s="32" t="n"/>
      <c r="G3461" s="33">
        <f>IF(F3461="", "", H3461/F3461)</f>
        <v/>
      </c>
      <c r="H3461" s="33" t="n"/>
      <c r="I3461" s="33" t="n"/>
      <c r="J3461" s="33">
        <f>IF(I3461="", "", I3461*$F3461)</f>
        <v/>
      </c>
      <c r="K3461" s="33" t="n"/>
      <c r="L3461" s="33">
        <f>IF(K3461="", "", K3461*$F3461)</f>
        <v/>
      </c>
      <c r="M3461" s="30">
        <f>IF(OR(H3461="",H3461=0),"",IF(K3461="",IF(J3461="","",J3461/H3461),L3461/H3461))</f>
        <v/>
      </c>
    </row>
    <row r="3462" ht="13.35" customHeight="1" s="162">
      <c r="B3462" s="307" t="n"/>
      <c r="C3462" s="307" t="n"/>
      <c r="E3462" s="307" t="n"/>
      <c r="F3462" s="32" t="n"/>
      <c r="G3462" s="33">
        <f>IF(F3462="", "", H3462/F3462)</f>
        <v/>
      </c>
      <c r="H3462" s="33" t="n"/>
      <c r="I3462" s="33" t="n"/>
      <c r="J3462" s="33">
        <f>IF(I3462="", "", I3462*$F3462)</f>
        <v/>
      </c>
      <c r="K3462" s="33" t="n"/>
      <c r="L3462" s="33">
        <f>IF(K3462="", "", K3462*$F3462)</f>
        <v/>
      </c>
      <c r="M3462" s="30">
        <f>IF(OR(H3462="",H3462=0),"",IF(K3462="",IF(J3462="","",J3462/H3462),L3462/H3462))</f>
        <v/>
      </c>
    </row>
    <row r="3463" ht="13.35" customHeight="1" s="162">
      <c r="B3463" s="307" t="n"/>
      <c r="C3463" s="307" t="n"/>
      <c r="E3463" s="307" t="n"/>
      <c r="F3463" s="32" t="n"/>
      <c r="G3463" s="33">
        <f>IF(F3463="", "", H3463/F3463)</f>
        <v/>
      </c>
      <c r="H3463" s="33" t="n"/>
      <c r="I3463" s="33" t="n"/>
      <c r="J3463" s="33">
        <f>IF(I3463="", "", I3463*$F3463)</f>
        <v/>
      </c>
      <c r="K3463" s="33" t="n"/>
      <c r="L3463" s="33">
        <f>IF(K3463="", "", K3463*$F3463)</f>
        <v/>
      </c>
      <c r="M3463" s="30">
        <f>IF(OR(H3463="",H3463=0),"",IF(K3463="",IF(J3463="","",J3463/H3463),L3463/H3463))</f>
        <v/>
      </c>
    </row>
    <row r="3464" ht="13.35" customHeight="1" s="162">
      <c r="B3464" s="307" t="n"/>
      <c r="C3464" s="307" t="n"/>
      <c r="E3464" s="307" t="n"/>
      <c r="F3464" s="32" t="n"/>
      <c r="G3464" s="33">
        <f>IF(F3464="", "", H3464/F3464)</f>
        <v/>
      </c>
      <c r="H3464" s="33" t="n"/>
      <c r="I3464" s="33" t="n"/>
      <c r="J3464" s="33">
        <f>IF(I3464="", "", I3464*$F3464)</f>
        <v/>
      </c>
      <c r="K3464" s="33" t="n"/>
      <c r="L3464" s="33">
        <f>IF(K3464="", "", K3464*$F3464)</f>
        <v/>
      </c>
      <c r="M3464" s="30">
        <f>IF(OR(H3464="",H3464=0),"",IF(K3464="",IF(J3464="","",J3464/H3464),L3464/H3464))</f>
        <v/>
      </c>
    </row>
    <row r="3465" ht="13.35" customHeight="1" s="162">
      <c r="B3465" s="307" t="n"/>
      <c r="C3465" s="307" t="n"/>
      <c r="E3465" s="307" t="n"/>
      <c r="F3465" s="32" t="n"/>
      <c r="G3465" s="33">
        <f>IF(F3465="", "", H3465/F3465)</f>
        <v/>
      </c>
      <c r="H3465" s="33" t="n"/>
      <c r="I3465" s="33" t="n"/>
      <c r="J3465" s="33">
        <f>IF(I3465="", "", I3465*$F3465)</f>
        <v/>
      </c>
      <c r="K3465" s="33" t="n"/>
      <c r="L3465" s="33">
        <f>IF(K3465="", "", K3465*$F3465)</f>
        <v/>
      </c>
      <c r="M3465" s="30">
        <f>IF(OR(H3465="",H3465=0),"",IF(K3465="",IF(J3465="","",J3465/H3465),L3465/H3465))</f>
        <v/>
      </c>
    </row>
    <row r="3466" ht="13.35" customHeight="1" s="162">
      <c r="B3466" s="307" t="n"/>
      <c r="C3466" s="307" t="n"/>
      <c r="E3466" s="307" t="n"/>
      <c r="F3466" s="32" t="n"/>
      <c r="G3466" s="33">
        <f>IF(F3466="", "", H3466/F3466)</f>
        <v/>
      </c>
      <c r="H3466" s="33" t="n"/>
      <c r="I3466" s="33" t="n"/>
      <c r="J3466" s="33">
        <f>IF(I3466="", "", I3466*$F3466)</f>
        <v/>
      </c>
      <c r="K3466" s="33" t="n"/>
      <c r="L3466" s="33">
        <f>IF(K3466="", "", K3466*$F3466)</f>
        <v/>
      </c>
      <c r="M3466" s="30">
        <f>IF(OR(H3466="",H3466=0),"",IF(K3466="",IF(J3466="","",J3466/H3466),L3466/H3466))</f>
        <v/>
      </c>
    </row>
    <row r="3467" ht="13.35" customHeight="1" s="162">
      <c r="B3467" s="307" t="n"/>
      <c r="C3467" s="307" t="n"/>
      <c r="E3467" s="307" t="n"/>
      <c r="F3467" s="32" t="n"/>
      <c r="G3467" s="33">
        <f>IF(F3467="", "", H3467/F3467)</f>
        <v/>
      </c>
      <c r="H3467" s="33" t="n"/>
      <c r="I3467" s="33" t="n"/>
      <c r="J3467" s="33">
        <f>IF(I3467="", "", I3467*$F3467)</f>
        <v/>
      </c>
      <c r="K3467" s="33" t="n"/>
      <c r="L3467" s="33">
        <f>IF(K3467="", "", K3467*$F3467)</f>
        <v/>
      </c>
      <c r="M3467" s="30">
        <f>IF(OR(H3467="",H3467=0),"",IF(K3467="",IF(J3467="","",J3467/H3467),L3467/H3467))</f>
        <v/>
      </c>
    </row>
    <row r="3468" ht="13.35" customHeight="1" s="162">
      <c r="B3468" s="307" t="n"/>
      <c r="C3468" s="307" t="n"/>
      <c r="E3468" s="307" t="n"/>
      <c r="F3468" s="32" t="n"/>
      <c r="G3468" s="33">
        <f>IF(F3468="", "", H3468/F3468)</f>
        <v/>
      </c>
      <c r="H3468" s="33" t="n"/>
      <c r="I3468" s="33" t="n"/>
      <c r="J3468" s="33">
        <f>IF(I3468="", "", I3468*$F3468)</f>
        <v/>
      </c>
      <c r="K3468" s="33" t="n"/>
      <c r="L3468" s="33">
        <f>IF(K3468="", "", K3468*$F3468)</f>
        <v/>
      </c>
      <c r="M3468" s="30">
        <f>IF(OR(H3468="",H3468=0),"",IF(K3468="",IF(J3468="","",J3468/H3468),L3468/H3468))</f>
        <v/>
      </c>
    </row>
    <row r="3469" ht="13.35" customHeight="1" s="162">
      <c r="B3469" s="307" t="n"/>
      <c r="C3469" s="307" t="n"/>
      <c r="E3469" s="307" t="n"/>
      <c r="F3469" s="32" t="n"/>
      <c r="G3469" s="33">
        <f>IF(F3469="", "", H3469/F3469)</f>
        <v/>
      </c>
      <c r="H3469" s="33" t="n"/>
      <c r="I3469" s="33" t="n"/>
      <c r="J3469" s="33">
        <f>IF(I3469="", "", I3469*$F3469)</f>
        <v/>
      </c>
      <c r="K3469" s="33" t="n"/>
      <c r="L3469" s="33">
        <f>IF(K3469="", "", K3469*$F3469)</f>
        <v/>
      </c>
      <c r="M3469" s="30">
        <f>IF(OR(H3469="",H3469=0),"",IF(K3469="",IF(J3469="","",J3469/H3469),L3469/H3469))</f>
        <v/>
      </c>
    </row>
    <row r="3470" ht="13.35" customHeight="1" s="162">
      <c r="B3470" s="307" t="n"/>
      <c r="C3470" s="307" t="n"/>
      <c r="E3470" s="307" t="n"/>
      <c r="F3470" s="32" t="n"/>
      <c r="G3470" s="33">
        <f>IF(F3470="", "", H3470/F3470)</f>
        <v/>
      </c>
      <c r="H3470" s="33" t="n"/>
      <c r="I3470" s="33" t="n"/>
      <c r="J3470" s="33">
        <f>IF(I3470="", "", I3470*$F3470)</f>
        <v/>
      </c>
      <c r="K3470" s="33" t="n"/>
      <c r="L3470" s="33">
        <f>IF(K3470="", "", K3470*$F3470)</f>
        <v/>
      </c>
      <c r="M3470" s="30">
        <f>IF(OR(H3470="",H3470=0),"",IF(K3470="",IF(J3470="","",J3470/H3470),L3470/H3470))</f>
        <v/>
      </c>
    </row>
    <row r="3471" ht="13.35" customHeight="1" s="162">
      <c r="B3471" s="307" t="n"/>
      <c r="C3471" s="307" t="n"/>
      <c r="E3471" s="307" t="n"/>
      <c r="F3471" s="32" t="n"/>
      <c r="G3471" s="33">
        <f>IF(F3471="", "", H3471/F3471)</f>
        <v/>
      </c>
      <c r="H3471" s="33" t="n"/>
      <c r="I3471" s="33" t="n"/>
      <c r="J3471" s="33">
        <f>IF(I3471="", "", I3471*$F3471)</f>
        <v/>
      </c>
      <c r="K3471" s="33" t="n"/>
      <c r="L3471" s="33">
        <f>IF(K3471="", "", K3471*$F3471)</f>
        <v/>
      </c>
      <c r="M3471" s="30">
        <f>IF(OR(H3471="",H3471=0),"",IF(K3471="",IF(J3471="","",J3471/H3471),L3471/H3471))</f>
        <v/>
      </c>
    </row>
    <row r="3472" ht="13.35" customHeight="1" s="162">
      <c r="B3472" s="307" t="n"/>
      <c r="C3472" s="307" t="n"/>
      <c r="E3472" s="307" t="n"/>
      <c r="F3472" s="32" t="n"/>
      <c r="G3472" s="33">
        <f>IF(F3472="", "", H3472/F3472)</f>
        <v/>
      </c>
      <c r="H3472" s="33" t="n"/>
      <c r="I3472" s="33" t="n"/>
      <c r="J3472" s="33">
        <f>IF(I3472="", "", I3472*$F3472)</f>
        <v/>
      </c>
      <c r="K3472" s="33" t="n"/>
      <c r="L3472" s="33">
        <f>IF(K3472="", "", K3472*$F3472)</f>
        <v/>
      </c>
      <c r="M3472" s="30">
        <f>IF(OR(H3472="",H3472=0),"",IF(K3472="",IF(J3472="","",J3472/H3472),L3472/H3472))</f>
        <v/>
      </c>
    </row>
    <row r="3473" ht="13.35" customHeight="1" s="162">
      <c r="B3473" s="307" t="n"/>
      <c r="C3473" s="307" t="n"/>
      <c r="E3473" s="307" t="n"/>
      <c r="F3473" s="32" t="n"/>
      <c r="G3473" s="33">
        <f>IF(F3473="", "", H3473/F3473)</f>
        <v/>
      </c>
      <c r="H3473" s="33" t="n"/>
      <c r="I3473" s="33" t="n"/>
      <c r="J3473" s="33">
        <f>IF(I3473="", "", I3473*$F3473)</f>
        <v/>
      </c>
      <c r="K3473" s="33" t="n"/>
      <c r="L3473" s="33">
        <f>IF(K3473="", "", K3473*$F3473)</f>
        <v/>
      </c>
      <c r="M3473" s="30">
        <f>IF(OR(H3473="",H3473=0),"",IF(K3473="",IF(J3473="","",J3473/H3473),L3473/H3473))</f>
        <v/>
      </c>
    </row>
    <row r="3474" ht="13.35" customHeight="1" s="162">
      <c r="B3474" s="307" t="n"/>
      <c r="C3474" s="307" t="n"/>
      <c r="E3474" s="307" t="n"/>
      <c r="F3474" s="32" t="n"/>
      <c r="G3474" s="33">
        <f>IF(F3474="", "", H3474/F3474)</f>
        <v/>
      </c>
      <c r="H3474" s="33" t="n"/>
      <c r="I3474" s="33" t="n"/>
      <c r="J3474" s="33">
        <f>IF(I3474="", "", I3474*$F3474)</f>
        <v/>
      </c>
      <c r="K3474" s="33" t="n"/>
      <c r="L3474" s="33">
        <f>IF(K3474="", "", K3474*$F3474)</f>
        <v/>
      </c>
      <c r="M3474" s="30">
        <f>IF(OR(H3474="",H3474=0),"",IF(K3474="",IF(J3474="","",J3474/H3474),L3474/H3474))</f>
        <v/>
      </c>
    </row>
    <row r="3475" ht="13.35" customHeight="1" s="162">
      <c r="B3475" s="42" t="n"/>
      <c r="C3475" s="231" t="inlineStr">
        <is>
          <t>Total</t>
        </is>
      </c>
      <c r="D3475" s="159" t="n"/>
      <c r="E3475" s="42" t="n"/>
      <c r="F3475" s="42" t="n"/>
      <c r="G3475" s="43" t="n"/>
      <c r="H3475" s="43">
        <f>IF(SUM(H3461:H3474)+SUM(H3492:H3525)=0,"",SUM(H3461:H3474)+SUM(H3492:H3525))</f>
        <v/>
      </c>
      <c r="I3475" s="43" t="n"/>
      <c r="J3475" s="43">
        <f>IF(SUM(J3461:J3474)+SUM(J3492:J3525)=0,"",SUM(J3461:J3474)+SUM(J3492:J3525))</f>
        <v/>
      </c>
      <c r="K3475" s="43" t="n"/>
      <c r="L3475" s="43">
        <f>IF(SUM(L3461:L3474)+SUM(L3492:L3525)=0,"",SUM(L3461:L3474)+SUM(L3492:L3525))</f>
        <v/>
      </c>
      <c r="M3475" s="35">
        <f>IF(OR(H3475="",H3475=0),"",IF(L3475="",IF(J3475="","",J3475/H3475),L3475/H3475))</f>
        <v/>
      </c>
    </row>
    <row r="3476" ht="13.35" customHeight="1" s="162">
      <c r="B3476" s="188" t="inlineStr">
        <is>
          <t>Return Air Register / Inlet Airflow</t>
        </is>
      </c>
      <c r="C3476" s="174" t="n"/>
      <c r="D3476" s="174" t="n"/>
      <c r="E3476" s="174" t="n"/>
      <c r="F3476" s="173" t="n"/>
      <c r="G3476" s="233" t="inlineStr">
        <is>
          <t>Design VEL</t>
        </is>
      </c>
      <c r="H3476" s="194" t="inlineStr">
        <is>
          <t>Design CFM</t>
        </is>
      </c>
      <c r="I3476" s="188" t="inlineStr">
        <is>
          <t>Initial</t>
        </is>
      </c>
      <c r="J3476" s="173" t="n"/>
      <c r="K3476" s="188" t="inlineStr">
        <is>
          <t>Final</t>
        </is>
      </c>
      <c r="L3476" s="173" t="n"/>
      <c r="M3476" s="188" t="inlineStr">
        <is>
          <t>%</t>
        </is>
      </c>
    </row>
    <row r="3477" ht="13.35" customHeight="1" s="162">
      <c r="B3477" s="153" t="inlineStr">
        <is>
          <t>No.</t>
        </is>
      </c>
      <c r="C3477" s="188" t="inlineStr">
        <is>
          <t>Area Served</t>
        </is>
      </c>
      <c r="D3477" s="188" t="inlineStr">
        <is>
          <t>Type</t>
        </is>
      </c>
      <c r="E3477" s="188" t="inlineStr">
        <is>
          <t>Size</t>
        </is>
      </c>
      <c r="F3477" s="188" t="inlineStr">
        <is>
          <t>Ak</t>
        </is>
      </c>
      <c r="G3477" s="440" t="n"/>
      <c r="H3477" s="440" t="n"/>
      <c r="I3477" s="188" t="inlineStr">
        <is>
          <t>VEL</t>
        </is>
      </c>
      <c r="J3477" s="188" t="inlineStr">
        <is>
          <t>CFM</t>
        </is>
      </c>
      <c r="K3477" s="188" t="inlineStr">
        <is>
          <t>VEL</t>
        </is>
      </c>
      <c r="L3477" s="188" t="inlineStr">
        <is>
          <t>CFM</t>
        </is>
      </c>
      <c r="M3477" s="440" t="n"/>
    </row>
    <row r="3478" ht="13.35" customHeight="1" s="162">
      <c r="B3478" s="31" t="n"/>
      <c r="C3478" s="31" t="n"/>
      <c r="E3478" s="31" t="n"/>
      <c r="F3478" s="32" t="n"/>
      <c r="G3478" s="33">
        <f>IF(F3478="", "", H3478/F3478)</f>
        <v/>
      </c>
      <c r="H3478" s="33">
        <f>IF(H3475="","",H3475-N(H3483))</f>
        <v/>
      </c>
      <c r="I3478" s="33" t="n"/>
      <c r="J3478" s="33">
        <f>IF(I3478="", "", I3478*$F3478)</f>
        <v/>
      </c>
      <c r="K3478" s="33" t="n"/>
      <c r="L3478" s="33">
        <f>IF(L3483="","",L3475-N(L3483))</f>
        <v/>
      </c>
      <c r="M3478" s="30">
        <f>IF(OR(H3478="",H3478=0),"",IF(K3478="",IF(J3478="","",J3478/H3478),L3478/H3478))</f>
        <v/>
      </c>
    </row>
    <row r="3479" ht="13.35" customHeight="1" s="162">
      <c r="B3479" s="31" t="n"/>
      <c r="C3479" s="31" t="n"/>
      <c r="E3479" s="31" t="n"/>
      <c r="F3479" s="32" t="n"/>
      <c r="G3479" s="33">
        <f>IF(F3479="", "", H3479/F3479)</f>
        <v/>
      </c>
      <c r="H3479" s="33" t="n"/>
      <c r="I3479" s="33" t="n"/>
      <c r="J3479" s="33">
        <f>IF(I3479="", "", I3479*$F3479)</f>
        <v/>
      </c>
      <c r="K3479" s="33" t="n"/>
      <c r="L3479" s="33">
        <f>IF(K3479="", "", K3479*$F3479)</f>
        <v/>
      </c>
      <c r="M3479" s="30">
        <f>IF(OR(H3479="",H3479=0),"",IF(K3479="",IF(J3479="","",J3479/H3479),L3479/H3479))</f>
        <v/>
      </c>
    </row>
    <row r="3480" ht="13.35" customHeight="1" s="162">
      <c r="B3480" s="42" t="n"/>
      <c r="C3480" s="231" t="inlineStr">
        <is>
          <t>Total</t>
        </is>
      </c>
      <c r="D3480" s="159" t="n"/>
      <c r="E3480" s="42" t="n"/>
      <c r="F3480" s="42" t="n"/>
      <c r="G3480" s="43" t="n"/>
      <c r="H3480" s="43">
        <f>IF(SUM(H3478:H3479)+SUM(H3529:H3532)=0,"",SUM(H3478:H3479)+SUM(H3529:H3532))</f>
        <v/>
      </c>
      <c r="I3480" s="42" t="n"/>
      <c r="J3480" s="43">
        <f>IF(SUM(J3478:J3479)+SUM(J3529:J3532)=0,"",SUM(J3478:J3479)+SUM(J3529:J3532))</f>
        <v/>
      </c>
      <c r="K3480" s="42" t="n"/>
      <c r="L3480" s="43">
        <f>IF(SUM(L3478:L3479)+SUM(L3529:L3532)=0,"",SUM(L3478:L3479)+SUM(L3529:L3532))</f>
        <v/>
      </c>
      <c r="M3480" s="35">
        <f>IF(OR(H3480="",H3480=0),"",IF(L3480="",IF(J3480="","",J3480/H3480),L3480/H3480))</f>
        <v/>
      </c>
    </row>
    <row r="3481" ht="13.35" customHeight="1" s="162">
      <c r="B3481" s="188" t="inlineStr">
        <is>
          <t>Outside Air Inlet / Duct Airflow</t>
        </is>
      </c>
      <c r="C3481" s="174" t="n"/>
      <c r="D3481" s="174" t="n"/>
      <c r="E3481" s="174" t="n"/>
      <c r="F3481" s="173" t="n"/>
      <c r="G3481" s="233" t="inlineStr">
        <is>
          <t>Design VEL</t>
        </is>
      </c>
      <c r="H3481" s="194" t="inlineStr">
        <is>
          <t>Design CFM</t>
        </is>
      </c>
      <c r="I3481" s="188" t="inlineStr">
        <is>
          <t>Initial</t>
        </is>
      </c>
      <c r="J3481" s="173" t="n"/>
      <c r="K3481" s="188" t="inlineStr">
        <is>
          <t>Final</t>
        </is>
      </c>
      <c r="L3481" s="173" t="n"/>
      <c r="M3481" s="188" t="inlineStr">
        <is>
          <t>%</t>
        </is>
      </c>
    </row>
    <row r="3482" ht="13.35" customHeight="1" s="162">
      <c r="B3482" s="153" t="inlineStr">
        <is>
          <t>No.</t>
        </is>
      </c>
      <c r="C3482" s="188" t="inlineStr">
        <is>
          <t>Area Served</t>
        </is>
      </c>
      <c r="D3482" s="188" t="inlineStr">
        <is>
          <t>Type</t>
        </is>
      </c>
      <c r="E3482" s="188" t="inlineStr">
        <is>
          <t>Size</t>
        </is>
      </c>
      <c r="F3482" s="188" t="inlineStr">
        <is>
          <t>Ak</t>
        </is>
      </c>
      <c r="G3482" s="440" t="n"/>
      <c r="H3482" s="440" t="n"/>
      <c r="I3482" s="188" t="inlineStr">
        <is>
          <t>VEL</t>
        </is>
      </c>
      <c r="J3482" s="188" t="inlineStr">
        <is>
          <t>CFM</t>
        </is>
      </c>
      <c r="K3482" s="188" t="inlineStr">
        <is>
          <t>VEL</t>
        </is>
      </c>
      <c r="L3482" s="188" t="inlineStr">
        <is>
          <t>CFM</t>
        </is>
      </c>
      <c r="M3482" s="440" t="n"/>
    </row>
    <row r="3483" ht="13.35" customHeight="1" s="162">
      <c r="B3483" s="31" t="n"/>
      <c r="C3483" s="31" t="n"/>
      <c r="E3483" s="31" t="n"/>
      <c r="F3483" s="32" t="n"/>
      <c r="G3483" s="33">
        <f>IF(F3483="", "", H3483/F3483)</f>
        <v/>
      </c>
      <c r="H3483" s="33" t="n"/>
      <c r="I3483" s="33" t="n"/>
      <c r="J3483" s="33">
        <f>IF(I3483="", "", I3483*$F3483)</f>
        <v/>
      </c>
      <c r="K3483" s="33" t="n"/>
      <c r="L3483" s="33">
        <f>IF(K3483="", "", K3483*$F3483)</f>
        <v/>
      </c>
      <c r="M3483" s="30">
        <f>IF(OR(H3483="",H3483=0),"",IF(K3483="",IF(J3483="","",J3483/H3483),L3483/H3483))</f>
        <v/>
      </c>
    </row>
    <row r="3484" ht="13.35" customHeight="1" s="162">
      <c r="B3484" s="188" t="inlineStr">
        <is>
          <t>Remarks</t>
        </is>
      </c>
      <c r="C3484" s="173" t="n"/>
      <c r="D3484" s="15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Entry}'!B40="","",'{Equipment Data Entry}'!B40)</f>
        <v/>
      </c>
      <c r="E3488" s="418" t="n"/>
      <c r="F3488" s="403" t="n"/>
      <c r="G3488" s="200" t="inlineStr">
        <is>
          <t>Service</t>
        </is>
      </c>
      <c r="H3488" s="403" t="n"/>
      <c r="I3488" s="210">
        <f>IF('{Equipment Data Entry}'!C40="","",'{Equipment Data Entry}'!C40)</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Supply Air Outlets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H3492/F3492)</f>
        <v/>
      </c>
      <c r="H3492" s="33" t="n"/>
      <c r="I3492" s="33" t="n"/>
      <c r="J3492" s="33">
        <f>IF(I3492="", "", I3492*$F3492)</f>
        <v/>
      </c>
      <c r="K3492" s="33" t="n"/>
      <c r="L3492" s="33">
        <f>IF(K3492="", "", K3492*$F3492)</f>
        <v/>
      </c>
      <c r="M3492" s="30">
        <f>IF(OR(H3492="",H3492=0),"",IF(K3492="",IF(J3492="","",J3492/H3492),L3492/H3492))</f>
        <v/>
      </c>
    </row>
    <row r="3493" ht="13.35" customHeight="1" s="162">
      <c r="B3493" s="307" t="n"/>
      <c r="C3493" s="307" t="n"/>
      <c r="E3493" s="307" t="n"/>
      <c r="F3493" s="32" t="n"/>
      <c r="G3493" s="33">
        <f>IF(F3493="", "", H3493/F3493)</f>
        <v/>
      </c>
      <c r="H3493" s="33" t="n"/>
      <c r="I3493" s="33" t="n"/>
      <c r="J3493" s="33">
        <f>IF(I3493="", "", I3493*$F3493)</f>
        <v/>
      </c>
      <c r="K3493" s="33" t="n"/>
      <c r="L3493" s="33">
        <f>IF(K3493="", "", K3493*$F3493)</f>
        <v/>
      </c>
      <c r="M3493" s="30">
        <f>IF(OR(H3493="",H3493=0),"",IF(K3493="",IF(J3493="","",J3493/H3493),L3493/H3493))</f>
        <v/>
      </c>
    </row>
    <row r="3494" ht="13.35" customHeight="1" s="162">
      <c r="B3494" s="307" t="n"/>
      <c r="C3494" s="307" t="n"/>
      <c r="E3494" s="307" t="n"/>
      <c r="F3494" s="32" t="n"/>
      <c r="G3494" s="33">
        <f>IF(F3494="", "", H3494/F3494)</f>
        <v/>
      </c>
      <c r="H3494" s="33" t="n"/>
      <c r="I3494" s="33" t="n"/>
      <c r="J3494" s="33">
        <f>IF(I3494="", "", I3494*$F3494)</f>
        <v/>
      </c>
      <c r="K3494" s="33" t="n"/>
      <c r="L3494" s="33">
        <f>IF(K3494="", "", K3494*$F3494)</f>
        <v/>
      </c>
      <c r="M3494" s="30">
        <f>IF(OR(H3494="",H3494=0),"",IF(K3494="",IF(J3494="","",J3494/H3494),L3494/H3494))</f>
        <v/>
      </c>
    </row>
    <row r="3495" ht="13.35" customHeight="1" s="162">
      <c r="B3495" s="307" t="n"/>
      <c r="C3495" s="307" t="n"/>
      <c r="E3495" s="307" t="n"/>
      <c r="F3495" s="32" t="n"/>
      <c r="G3495" s="33">
        <f>IF(F3495="", "", H3495/F3495)</f>
        <v/>
      </c>
      <c r="H3495" s="33" t="n"/>
      <c r="I3495" s="33" t="n"/>
      <c r="J3495" s="33">
        <f>IF(I3495="", "", I3495*$F3495)</f>
        <v/>
      </c>
      <c r="K3495" s="33" t="n"/>
      <c r="L3495" s="33">
        <f>IF(K3495="", "", K3495*$F3495)</f>
        <v/>
      </c>
      <c r="M3495" s="30">
        <f>IF(OR(H3495="",H3495=0),"",IF(K3495="",IF(J3495="","",J3495/H3495),L3495/H3495))</f>
        <v/>
      </c>
    </row>
    <row r="3496" ht="13.35" customHeight="1" s="162">
      <c r="B3496" s="307" t="n"/>
      <c r="C3496" s="307" t="n"/>
      <c r="E3496" s="307" t="n"/>
      <c r="F3496" s="32" t="n"/>
      <c r="G3496" s="33">
        <f>IF(F3496="", "", H3496/F3496)</f>
        <v/>
      </c>
      <c r="H3496" s="33" t="n"/>
      <c r="I3496" s="33" t="n"/>
      <c r="J3496" s="33">
        <f>IF(I3496="", "", I3496*$F3496)</f>
        <v/>
      </c>
      <c r="K3496" s="33" t="n"/>
      <c r="L3496" s="33">
        <f>IF(K3496="", "", K3496*$F3496)</f>
        <v/>
      </c>
      <c r="M3496" s="30">
        <f>IF(OR(H3496="",H3496=0),"",IF(K3496="",IF(J3496="","",J3496/H3496),L3496/H3496))</f>
        <v/>
      </c>
    </row>
    <row r="3497" ht="13.35" customHeight="1" s="162">
      <c r="B3497" s="307" t="n"/>
      <c r="C3497" s="307" t="n"/>
      <c r="E3497" s="307" t="n"/>
      <c r="F3497" s="32" t="n"/>
      <c r="G3497" s="33">
        <f>IF(F3497="", "", H3497/F3497)</f>
        <v/>
      </c>
      <c r="H3497" s="33" t="n"/>
      <c r="I3497" s="33" t="n"/>
      <c r="J3497" s="33">
        <f>IF(I3497="", "", I3497*$F3497)</f>
        <v/>
      </c>
      <c r="K3497" s="33" t="n"/>
      <c r="L3497" s="33">
        <f>IF(K3497="", "", K3497*$F3497)</f>
        <v/>
      </c>
      <c r="M3497" s="30">
        <f>IF(OR(H3497="",H3497=0),"",IF(K3497="",IF(J3497="","",J3497/H3497),L3497/H3497))</f>
        <v/>
      </c>
    </row>
    <row r="3498" ht="13.35" customHeight="1" s="162">
      <c r="B3498" s="307" t="n"/>
      <c r="C3498" s="307" t="n"/>
      <c r="E3498" s="307" t="n"/>
      <c r="F3498" s="32" t="n"/>
      <c r="G3498" s="33">
        <f>IF(F3498="", "", H3498/F3498)</f>
        <v/>
      </c>
      <c r="H3498" s="33" t="n"/>
      <c r="I3498" s="33" t="n"/>
      <c r="J3498" s="33">
        <f>IF(I3498="", "", I3498*$F3498)</f>
        <v/>
      </c>
      <c r="K3498" s="33" t="n"/>
      <c r="L3498" s="33">
        <f>IF(K3498="", "", K3498*$F3498)</f>
        <v/>
      </c>
      <c r="M3498" s="30">
        <f>IF(OR(H3498="",H3498=0),"",IF(K3498="",IF(J3498="","",J3498/H3498),L3498/H3498))</f>
        <v/>
      </c>
    </row>
    <row r="3499" ht="13.35" customHeight="1" s="162">
      <c r="B3499" s="307" t="n"/>
      <c r="C3499" s="307" t="n"/>
      <c r="E3499" s="307" t="n"/>
      <c r="F3499" s="32" t="n"/>
      <c r="G3499" s="33">
        <f>IF(F3499="", "", H3499/F3499)</f>
        <v/>
      </c>
      <c r="H3499" s="33" t="n"/>
      <c r="I3499" s="33" t="n"/>
      <c r="J3499" s="33">
        <f>IF(I3499="", "", I3499*$F3499)</f>
        <v/>
      </c>
      <c r="K3499" s="33" t="n"/>
      <c r="L3499" s="33">
        <f>IF(K3499="", "", K3499*$F3499)</f>
        <v/>
      </c>
      <c r="M3499" s="30">
        <f>IF(OR(H3499="",H3499=0),"",IF(K3499="",IF(J3499="","",J3499/H3499),L3499/H3499))</f>
        <v/>
      </c>
    </row>
    <row r="3500" ht="13.35" customHeight="1" s="162">
      <c r="B3500" s="307" t="n"/>
      <c r="C3500" s="307" t="n"/>
      <c r="E3500" s="307" t="n"/>
      <c r="F3500" s="32" t="n"/>
      <c r="G3500" s="33">
        <f>IF(F3500="", "", H3500/F3500)</f>
        <v/>
      </c>
      <c r="H3500" s="33" t="n"/>
      <c r="I3500" s="33" t="n"/>
      <c r="J3500" s="33">
        <f>IF(I3500="", "", I3500*$F3500)</f>
        <v/>
      </c>
      <c r="K3500" s="33" t="n"/>
      <c r="L3500" s="33">
        <f>IF(K3500="", "", K3500*$F3500)</f>
        <v/>
      </c>
      <c r="M3500" s="30">
        <f>IF(OR(H3500="",H3500=0),"",IF(K3500="",IF(J3500="","",J3500/H3500),L3500/H3500))</f>
        <v/>
      </c>
    </row>
    <row r="3501" ht="13.35" customHeight="1" s="162">
      <c r="B3501" s="307" t="n"/>
      <c r="C3501" s="307" t="n"/>
      <c r="E3501" s="307" t="n"/>
      <c r="F3501" s="32" t="n"/>
      <c r="G3501" s="33">
        <f>IF(F3501="", "", H3501/F3501)</f>
        <v/>
      </c>
      <c r="H3501" s="33" t="n"/>
      <c r="I3501" s="33" t="n"/>
      <c r="J3501" s="33">
        <f>IF(I3501="", "", I3501*$F3501)</f>
        <v/>
      </c>
      <c r="K3501" s="33" t="n"/>
      <c r="L3501" s="33">
        <f>IF(K3501="", "", K3501*$F3501)</f>
        <v/>
      </c>
      <c r="M3501" s="30">
        <f>IF(OR(H3501="",H3501=0),"",IF(K3501="",IF(J3501="","",J3501/H3501),L3501/H3501))</f>
        <v/>
      </c>
    </row>
    <row r="3502" ht="13.35" customHeight="1" s="162">
      <c r="B3502" s="307" t="n"/>
      <c r="C3502" s="307" t="n"/>
      <c r="E3502" s="307" t="n"/>
      <c r="F3502" s="32" t="n"/>
      <c r="G3502" s="33">
        <f>IF(F3502="", "", H3502/F3502)</f>
        <v/>
      </c>
      <c r="H3502" s="33" t="n"/>
      <c r="I3502" s="33" t="n"/>
      <c r="J3502" s="33">
        <f>IF(I3502="", "", I3502*$F3502)</f>
        <v/>
      </c>
      <c r="K3502" s="33" t="n"/>
      <c r="L3502" s="33">
        <f>IF(K3502="", "", K3502*$F3502)</f>
        <v/>
      </c>
      <c r="M3502" s="30">
        <f>IF(OR(H3502="",H3502=0),"",IF(K3502="",IF(J3502="","",J3502/H3502),L3502/H3502))</f>
        <v/>
      </c>
    </row>
    <row r="3503" ht="13.35" customHeight="1" s="162">
      <c r="B3503" s="307" t="n"/>
      <c r="C3503" s="307" t="n"/>
      <c r="E3503" s="307" t="n"/>
      <c r="F3503" s="32" t="n"/>
      <c r="G3503" s="33">
        <f>IF(F3503="", "", H3503/F3503)</f>
        <v/>
      </c>
      <c r="H3503" s="33" t="n"/>
      <c r="I3503" s="33" t="n"/>
      <c r="J3503" s="33">
        <f>IF(I3503="", "", I3503*$F3503)</f>
        <v/>
      </c>
      <c r="K3503" s="33" t="n"/>
      <c r="L3503" s="33">
        <f>IF(K3503="", "", K3503*$F3503)</f>
        <v/>
      </c>
      <c r="M3503" s="30">
        <f>IF(OR(H3503="",H3503=0),"",IF(K3503="",IF(J3503="","",J3503/H3503),L3503/H3503))</f>
        <v/>
      </c>
    </row>
    <row r="3504" ht="13.35" customHeight="1" s="162">
      <c r="B3504" s="307" t="n"/>
      <c r="C3504" s="307" t="n"/>
      <c r="E3504" s="307" t="n"/>
      <c r="F3504" s="32" t="n"/>
      <c r="G3504" s="33">
        <f>IF(F3504="", "", H3504/F3504)</f>
        <v/>
      </c>
      <c r="H3504" s="33" t="n"/>
      <c r="I3504" s="33" t="n"/>
      <c r="J3504" s="33">
        <f>IF(I3504="", "", I3504*$F3504)</f>
        <v/>
      </c>
      <c r="K3504" s="33" t="n"/>
      <c r="L3504" s="33">
        <f>IF(K3504="", "", K3504*$F3504)</f>
        <v/>
      </c>
      <c r="M3504" s="30">
        <f>IF(OR(H3504="",H3504=0),"",IF(K3504="",IF(J3504="","",J3504/H3504),L3504/H3504))</f>
        <v/>
      </c>
    </row>
    <row r="3505" ht="13.35" customHeight="1" s="162">
      <c r="B3505" s="307" t="n"/>
      <c r="C3505" s="307" t="n"/>
      <c r="E3505" s="307" t="n"/>
      <c r="F3505" s="32" t="n"/>
      <c r="G3505" s="33">
        <f>IF(F3505="", "", H3505/F3505)</f>
        <v/>
      </c>
      <c r="H3505" s="33" t="n"/>
      <c r="I3505" s="33" t="n"/>
      <c r="J3505" s="33">
        <f>IF(I3505="", "", I3505*$F3505)</f>
        <v/>
      </c>
      <c r="K3505" s="33" t="n"/>
      <c r="L3505" s="33">
        <f>IF(K3505="", "", K3505*$F3505)</f>
        <v/>
      </c>
      <c r="M3505" s="30">
        <f>IF(OR(H3505="",H3505=0),"",IF(K3505="",IF(J3505="","",J3505/H3505),L3505/H3505))</f>
        <v/>
      </c>
    </row>
    <row r="3506" ht="13.35" customHeight="1" s="162">
      <c r="B3506" s="307" t="n"/>
      <c r="C3506" s="307" t="n"/>
      <c r="E3506" s="307" t="n"/>
      <c r="F3506" s="32" t="n"/>
      <c r="G3506" s="33">
        <f>IF(F3506="", "", H3506/F3506)</f>
        <v/>
      </c>
      <c r="H3506" s="33" t="n"/>
      <c r="I3506" s="33" t="n"/>
      <c r="J3506" s="33">
        <f>IF(I3506="", "", I3506*$F3506)</f>
        <v/>
      </c>
      <c r="K3506" s="33" t="n"/>
      <c r="L3506" s="33">
        <f>IF(K3506="", "", K3506*$F3506)</f>
        <v/>
      </c>
      <c r="M3506" s="30">
        <f>IF(OR(H3506="",H3506=0),"",IF(K3506="",IF(J3506="","",J3506/H3506),L3506/H3506))</f>
        <v/>
      </c>
    </row>
    <row r="3507" ht="13.35" customHeight="1" s="162">
      <c r="B3507" s="307" t="n"/>
      <c r="C3507" s="307" t="n"/>
      <c r="E3507" s="307" t="n"/>
      <c r="F3507" s="32" t="n"/>
      <c r="G3507" s="33">
        <f>IF(F3507="", "", H3507/F3507)</f>
        <v/>
      </c>
      <c r="H3507" s="33" t="n"/>
      <c r="I3507" s="33" t="n"/>
      <c r="J3507" s="33">
        <f>IF(I3507="", "", I3507*$F3507)</f>
        <v/>
      </c>
      <c r="K3507" s="33" t="n"/>
      <c r="L3507" s="33">
        <f>IF(K3507="", "", K3507*$F3507)</f>
        <v/>
      </c>
      <c r="M3507" s="30">
        <f>IF(OR(H3507="",H3507=0),"",IF(K3507="",IF(J3507="","",J3507/H3507),L3507/H3507))</f>
        <v/>
      </c>
    </row>
    <row r="3508" ht="13.35" customHeight="1" s="162">
      <c r="B3508" s="307" t="n"/>
      <c r="C3508" s="307" t="n"/>
      <c r="E3508" s="307" t="n"/>
      <c r="F3508" s="32" t="n"/>
      <c r="G3508" s="33">
        <f>IF(F3508="", "", H3508/F3508)</f>
        <v/>
      </c>
      <c r="H3508" s="33" t="n"/>
      <c r="I3508" s="33" t="n"/>
      <c r="J3508" s="33">
        <f>IF(I3508="", "", I3508*$F3508)</f>
        <v/>
      </c>
      <c r="K3508" s="33" t="n"/>
      <c r="L3508" s="33">
        <f>IF(K3508="", "", K3508*$F3508)</f>
        <v/>
      </c>
      <c r="M3508" s="30">
        <f>IF(OR(H3508="",H3508=0),"",IF(K3508="",IF(J3508="","",J3508/H3508),L3508/H3508))</f>
        <v/>
      </c>
    </row>
    <row r="3509" ht="13.35" customHeight="1" s="162">
      <c r="B3509" s="307" t="n"/>
      <c r="C3509" s="307" t="n"/>
      <c r="E3509" s="307" t="n"/>
      <c r="F3509" s="32" t="n"/>
      <c r="G3509" s="33">
        <f>IF(F3509="", "", H3509/F3509)</f>
        <v/>
      </c>
      <c r="H3509" s="33" t="n"/>
      <c r="I3509" s="33" t="n"/>
      <c r="J3509" s="33">
        <f>IF(I3509="", "", I3509*$F3509)</f>
        <v/>
      </c>
      <c r="K3509" s="33" t="n"/>
      <c r="L3509" s="33">
        <f>IF(K3509="", "", K3509*$F3509)</f>
        <v/>
      </c>
      <c r="M3509" s="30">
        <f>IF(OR(H3509="",H3509=0),"",IF(K3509="",IF(J3509="","",J3509/H3509),L3509/H3509))</f>
        <v/>
      </c>
    </row>
    <row r="3510" ht="13.35" customHeight="1" s="162">
      <c r="B3510" s="307" t="n"/>
      <c r="C3510" s="307" t="n"/>
      <c r="E3510" s="307" t="n"/>
      <c r="F3510" s="32" t="n"/>
      <c r="G3510" s="33">
        <f>IF(F3510="", "", H3510/F3510)</f>
        <v/>
      </c>
      <c r="H3510" s="33" t="n"/>
      <c r="I3510" s="33" t="n"/>
      <c r="J3510" s="33">
        <f>IF(I3510="", "", I3510*$F3510)</f>
        <v/>
      </c>
      <c r="K3510" s="33" t="n"/>
      <c r="L3510" s="33">
        <f>IF(K3510="", "", K3510*$F3510)</f>
        <v/>
      </c>
      <c r="M3510" s="30">
        <f>IF(OR(H3510="",H3510=0),"",IF(K3510="",IF(J3510="","",J3510/H3510),L3510/H3510))</f>
        <v/>
      </c>
    </row>
    <row r="3511" ht="13.35" customHeight="1" s="162">
      <c r="B3511" s="307" t="n"/>
      <c r="C3511" s="307" t="n"/>
      <c r="E3511" s="307" t="n"/>
      <c r="F3511" s="32" t="n"/>
      <c r="G3511" s="33">
        <f>IF(F3511="", "", H3511/F3511)</f>
        <v/>
      </c>
      <c r="H3511" s="33" t="n"/>
      <c r="I3511" s="33" t="n"/>
      <c r="J3511" s="33">
        <f>IF(I3511="", "", I3511*$F3511)</f>
        <v/>
      </c>
      <c r="K3511" s="33" t="n"/>
      <c r="L3511" s="33">
        <f>IF(K3511="", "", K3511*$F3511)</f>
        <v/>
      </c>
      <c r="M3511" s="30">
        <f>IF(OR(H3511="",H3511=0),"",IF(K3511="",IF(J3511="","",J3511/H3511),L3511/H3511))</f>
        <v/>
      </c>
    </row>
    <row r="3512" ht="13.35" customHeight="1" s="162">
      <c r="B3512" s="307" t="n"/>
      <c r="C3512" s="307" t="n"/>
      <c r="E3512" s="307" t="n"/>
      <c r="F3512" s="32" t="n"/>
      <c r="G3512" s="33">
        <f>IF(F3512="", "", H3512/F3512)</f>
        <v/>
      </c>
      <c r="H3512" s="33" t="n"/>
      <c r="I3512" s="33" t="n"/>
      <c r="J3512" s="33">
        <f>IF(I3512="", "", I3512*$F3512)</f>
        <v/>
      </c>
      <c r="K3512" s="33" t="n"/>
      <c r="L3512" s="33">
        <f>IF(K3512="", "", K3512*$F3512)</f>
        <v/>
      </c>
      <c r="M3512" s="30">
        <f>IF(OR(H3512="",H3512=0),"",IF(K3512="",IF(J3512="","",J3512/H3512),L3512/H3512))</f>
        <v/>
      </c>
    </row>
    <row r="3513" ht="13.35" customHeight="1" s="162">
      <c r="B3513" s="307" t="n"/>
      <c r="C3513" s="307" t="n"/>
      <c r="E3513" s="307" t="n"/>
      <c r="F3513" s="32" t="n"/>
      <c r="G3513" s="33">
        <f>IF(F3513="", "", H3513/F3513)</f>
        <v/>
      </c>
      <c r="H3513" s="33" t="n"/>
      <c r="I3513" s="33" t="n"/>
      <c r="J3513" s="33">
        <f>IF(I3513="", "", I3513*$F3513)</f>
        <v/>
      </c>
      <c r="K3513" s="33" t="n"/>
      <c r="L3513" s="33">
        <f>IF(K3513="", "", K3513*$F3513)</f>
        <v/>
      </c>
      <c r="M3513" s="30">
        <f>IF(OR(H3513="",H3513=0),"",IF(K3513="",IF(J3513="","",J3513/H3513),L3513/H3513))</f>
        <v/>
      </c>
    </row>
    <row r="3514" ht="13.35" customHeight="1" s="162">
      <c r="B3514" s="307" t="n"/>
      <c r="C3514" s="307" t="n"/>
      <c r="E3514" s="307" t="n"/>
      <c r="F3514" s="32" t="n"/>
      <c r="G3514" s="33">
        <f>IF(F3514="", "", H3514/F3514)</f>
        <v/>
      </c>
      <c r="H3514" s="33" t="n"/>
      <c r="I3514" s="33" t="n"/>
      <c r="J3514" s="33">
        <f>IF(I3514="", "", I3514*$F3514)</f>
        <v/>
      </c>
      <c r="K3514" s="33" t="n"/>
      <c r="L3514" s="33">
        <f>IF(K3514="", "", K3514*$F3514)</f>
        <v/>
      </c>
      <c r="M3514" s="30">
        <f>IF(OR(H3514="",H3514=0),"",IF(K3514="",IF(J3514="","",J3514/H3514),L3514/H3514))</f>
        <v/>
      </c>
    </row>
    <row r="3515" ht="13.35" customHeight="1" s="162">
      <c r="B3515" s="307" t="n"/>
      <c r="C3515" s="307" t="n"/>
      <c r="E3515" s="307" t="n"/>
      <c r="F3515" s="32" t="n"/>
      <c r="G3515" s="33">
        <f>IF(F3515="", "", H3515/F3515)</f>
        <v/>
      </c>
      <c r="H3515" s="33" t="n"/>
      <c r="I3515" s="33" t="n"/>
      <c r="J3515" s="33">
        <f>IF(I3515="", "", I3515*$F3515)</f>
        <v/>
      </c>
      <c r="K3515" s="33" t="n"/>
      <c r="L3515" s="33">
        <f>IF(K3515="", "", K3515*$F3515)</f>
        <v/>
      </c>
      <c r="M3515" s="30">
        <f>IF(OR(H3515="",H3515=0),"",IF(K3515="",IF(J3515="","",J3515/H3515),L3515/H3515))</f>
        <v/>
      </c>
    </row>
    <row r="3516" ht="13.35" customHeight="1" s="162">
      <c r="B3516" s="307" t="n"/>
      <c r="C3516" s="307" t="n"/>
      <c r="E3516" s="307" t="n"/>
      <c r="F3516" s="32" t="n"/>
      <c r="G3516" s="33">
        <f>IF(F3516="", "", H3516/F3516)</f>
        <v/>
      </c>
      <c r="H3516" s="33" t="n"/>
      <c r="I3516" s="33" t="n"/>
      <c r="J3516" s="33">
        <f>IF(I3516="", "", I3516*$F3516)</f>
        <v/>
      </c>
      <c r="K3516" s="33" t="n"/>
      <c r="L3516" s="33">
        <f>IF(K3516="", "", K3516*$F3516)</f>
        <v/>
      </c>
      <c r="M3516" s="30">
        <f>IF(OR(H3516="",H3516=0),"",IF(K3516="",IF(J3516="","",J3516/H3516),L3516/H3516))</f>
        <v/>
      </c>
    </row>
    <row r="3517" ht="13.35" customHeight="1" s="162">
      <c r="B3517" s="307" t="n"/>
      <c r="C3517" s="307" t="n"/>
      <c r="E3517" s="307" t="n"/>
      <c r="F3517" s="32" t="n"/>
      <c r="G3517" s="33">
        <f>IF(F3517="", "", H3517/F3517)</f>
        <v/>
      </c>
      <c r="H3517" s="33" t="n"/>
      <c r="I3517" s="33" t="n"/>
      <c r="J3517" s="33">
        <f>IF(I3517="", "", I3517*$F3517)</f>
        <v/>
      </c>
      <c r="K3517" s="33" t="n"/>
      <c r="L3517" s="33">
        <f>IF(K3517="", "", K3517*$F3517)</f>
        <v/>
      </c>
      <c r="M3517" s="30">
        <f>IF(OR(H3517="",H3517=0),"",IF(K3517="",IF(J3517="","",J3517/H3517),L3517/H3517))</f>
        <v/>
      </c>
    </row>
    <row r="3518" ht="13.35" customHeight="1" s="162">
      <c r="B3518" s="307" t="n"/>
      <c r="C3518" s="307" t="n"/>
      <c r="E3518" s="307" t="n"/>
      <c r="F3518" s="32" t="n"/>
      <c r="G3518" s="33">
        <f>IF(F3518="", "", H3518/F3518)</f>
        <v/>
      </c>
      <c r="H3518" s="33" t="n"/>
      <c r="I3518" s="33" t="n"/>
      <c r="J3518" s="33">
        <f>IF(I3518="", "", I3518*$F3518)</f>
        <v/>
      </c>
      <c r="K3518" s="33" t="n"/>
      <c r="L3518" s="33">
        <f>IF(K3518="", "", K3518*$F3518)</f>
        <v/>
      </c>
      <c r="M3518" s="30">
        <f>IF(OR(H3518="",H3518=0),"",IF(K3518="",IF(J3518="","",J3518/H3518),L3518/H3518))</f>
        <v/>
      </c>
    </row>
    <row r="3519" ht="13.35" customHeight="1" s="162">
      <c r="B3519" s="307" t="n"/>
      <c r="C3519" s="307" t="n"/>
      <c r="E3519" s="307" t="n"/>
      <c r="F3519" s="32" t="n"/>
      <c r="G3519" s="33">
        <f>IF(F3519="", "", H3519/F3519)</f>
        <v/>
      </c>
      <c r="H3519" s="33" t="n"/>
      <c r="I3519" s="33" t="n"/>
      <c r="J3519" s="33">
        <f>IF(I3519="", "", I3519*$F3519)</f>
        <v/>
      </c>
      <c r="K3519" s="33" t="n"/>
      <c r="L3519" s="33">
        <f>IF(K3519="", "", K3519*$F3519)</f>
        <v/>
      </c>
      <c r="M3519" s="30">
        <f>IF(OR(H3519="",H3519=0),"",IF(K3519="",IF(J3519="","",J3519/H3519),L3519/H3519))</f>
        <v/>
      </c>
    </row>
    <row r="3520" ht="13.35" customHeight="1" s="162">
      <c r="B3520" s="307" t="n"/>
      <c r="C3520" s="307" t="n"/>
      <c r="E3520" s="307" t="n"/>
      <c r="F3520" s="32" t="n"/>
      <c r="G3520" s="33">
        <f>IF(F3520="", "", H3520/F3520)</f>
        <v/>
      </c>
      <c r="H3520" s="33" t="n"/>
      <c r="I3520" s="33" t="n"/>
      <c r="J3520" s="33">
        <f>IF(I3520="", "", I3520*$F3520)</f>
        <v/>
      </c>
      <c r="K3520" s="33" t="n"/>
      <c r="L3520" s="33">
        <f>IF(K3520="", "", K3520*$F3520)</f>
        <v/>
      </c>
      <c r="M3520" s="30">
        <f>IF(OR(H3520="",H3520=0),"",IF(K3520="",IF(J3520="","",J3520/H3520),L3520/H3520))</f>
        <v/>
      </c>
    </row>
    <row r="3521" ht="13.35" customHeight="1" s="162">
      <c r="B3521" s="307" t="n"/>
      <c r="C3521" s="307" t="n"/>
      <c r="E3521" s="307" t="n"/>
      <c r="F3521" s="32" t="n"/>
      <c r="G3521" s="33">
        <f>IF(F3521="", "", H3521/F3521)</f>
        <v/>
      </c>
      <c r="H3521" s="33" t="n"/>
      <c r="I3521" s="33" t="n"/>
      <c r="J3521" s="33">
        <f>IF(I3521="", "", I3521*$F3521)</f>
        <v/>
      </c>
      <c r="K3521" s="33" t="n"/>
      <c r="L3521" s="33">
        <f>IF(K3521="", "", K3521*$F3521)</f>
        <v/>
      </c>
      <c r="M3521" s="30">
        <f>IF(OR(H3521="",H3521=0),"",IF(K3521="",IF(J3521="","",J3521/H3521),L3521/H3521))</f>
        <v/>
      </c>
    </row>
    <row r="3522" ht="13.35" customHeight="1" s="162">
      <c r="B3522" s="307" t="n"/>
      <c r="C3522" s="307" t="n"/>
      <c r="E3522" s="307" t="n"/>
      <c r="F3522" s="32" t="n"/>
      <c r="G3522" s="33">
        <f>IF(F3522="", "", H3522/F3522)</f>
        <v/>
      </c>
      <c r="H3522" s="33" t="n"/>
      <c r="I3522" s="33" t="n"/>
      <c r="J3522" s="33">
        <f>IF(I3522="", "", I3522*$F3522)</f>
        <v/>
      </c>
      <c r="K3522" s="33" t="n"/>
      <c r="L3522" s="33">
        <f>IF(K3522="", "", K3522*$F3522)</f>
        <v/>
      </c>
      <c r="M3522" s="30">
        <f>IF(OR(H3522="",H3522=0),"",IF(K3522="",IF(J3522="","",J3522/H3522),L3522/H3522))</f>
        <v/>
      </c>
    </row>
    <row r="3523" ht="13.35" customHeight="1" s="162">
      <c r="B3523" s="307" t="n"/>
      <c r="C3523" s="307" t="n"/>
      <c r="E3523" s="307" t="n"/>
      <c r="F3523" s="32" t="n"/>
      <c r="G3523" s="33">
        <f>IF(F3523="", "", H3523/F3523)</f>
        <v/>
      </c>
      <c r="H3523" s="33" t="n"/>
      <c r="I3523" s="33" t="n"/>
      <c r="J3523" s="33">
        <f>IF(I3523="", "", I3523*$F3523)</f>
        <v/>
      </c>
      <c r="K3523" s="33" t="n"/>
      <c r="L3523" s="33">
        <f>IF(K3523="", "", K3523*$F3523)</f>
        <v/>
      </c>
      <c r="M3523" s="30">
        <f>IF(OR(H3523="",H3523=0),"",IF(K3523="",IF(J3523="","",J3523/H3523),L3523/H3523))</f>
        <v/>
      </c>
    </row>
    <row r="3524" ht="13.35" customHeight="1" s="162">
      <c r="B3524" s="307" t="n"/>
      <c r="C3524" s="307" t="n"/>
      <c r="E3524" s="307" t="n"/>
      <c r="F3524" s="32" t="n"/>
      <c r="G3524" s="33">
        <f>IF(F3524="", "", H3524/F3524)</f>
        <v/>
      </c>
      <c r="H3524" s="33" t="n"/>
      <c r="I3524" s="33" t="n"/>
      <c r="J3524" s="33">
        <f>IF(I3524="", "", I3524*$F3524)</f>
        <v/>
      </c>
      <c r="K3524" s="33" t="n"/>
      <c r="L3524" s="33">
        <f>IF(K3524="", "", K3524*$F3524)</f>
        <v/>
      </c>
      <c r="M3524" s="30">
        <f>IF(OR(H3524="",H3524=0),"",IF(K3524="",IF(J3524="","",J3524/H3524),L3524/H3524))</f>
        <v/>
      </c>
    </row>
    <row r="3525" ht="13.35" customHeight="1" s="162">
      <c r="B3525" s="307" t="n"/>
      <c r="C3525" s="307" t="n"/>
      <c r="E3525" s="307" t="n"/>
      <c r="F3525" s="32" t="n"/>
      <c r="G3525" s="33">
        <f>IF(F3525="", "", H3525/F3525)</f>
        <v/>
      </c>
      <c r="H3525" s="33" t="n"/>
      <c r="I3525" s="33" t="n"/>
      <c r="J3525" s="33">
        <f>IF(I3525="", "", I3525*$F3525)</f>
        <v/>
      </c>
      <c r="K3525" s="33" t="n"/>
      <c r="L3525" s="33">
        <f>IF(K3525="", "", K3525*$F3525)</f>
        <v/>
      </c>
      <c r="M3525" s="30">
        <f>IF(OR(H3525="",H3525=0),"",IF(K3525="",IF(J3525="","",J3525/H3525),L3525/H3525))</f>
        <v/>
      </c>
    </row>
    <row r="3526" ht="13.35" customHeight="1" s="162">
      <c r="B3526" s="42" t="n"/>
      <c r="C3526" s="231" t="inlineStr">
        <is>
          <t>Subtotal (this page)</t>
        </is>
      </c>
      <c r="D3526" s="159" t="n"/>
      <c r="E3526" s="42" t="n"/>
      <c r="F3526" s="42" t="n"/>
      <c r="G3526" s="43" t="n"/>
      <c r="H3526" s="43">
        <f>IF(SUM(H3492:H3525)=0,"",SUM(H3492:H3525))</f>
        <v/>
      </c>
      <c r="I3526" s="43" t="n"/>
      <c r="J3526" s="43">
        <f>IF(SUM(J3492:J3525)=0,"",SUM(J3492:J3525))</f>
        <v/>
      </c>
      <c r="K3526" s="43" t="n"/>
      <c r="L3526" s="43">
        <f>IF(SUM(L3492:L3525)=0,"",SUM(L3492:L3525))</f>
        <v/>
      </c>
      <c r="M3526" s="35">
        <f>IF(OR(H3526="",H3526=0),"",IF(L3526="",IF(J3526="","",J3526/H3526),L3526/H3526))</f>
        <v/>
      </c>
    </row>
    <row r="3527" ht="13.35" customHeight="1" s="162">
      <c r="B3527" s="188" t="inlineStr">
        <is>
          <t>Return Air Inlets (cont.)</t>
        </is>
      </c>
      <c r="C3527" s="174" t="n"/>
      <c r="D3527" s="174" t="n"/>
      <c r="E3527" s="174" t="n"/>
      <c r="F3527" s="173" t="n"/>
      <c r="G3527" s="233" t="inlineStr">
        <is>
          <t>Design VEL</t>
        </is>
      </c>
      <c r="H3527" s="194" t="inlineStr">
        <is>
          <t>Design CFM</t>
        </is>
      </c>
      <c r="I3527" s="188" t="inlineStr">
        <is>
          <t>Initial</t>
        </is>
      </c>
      <c r="J3527" s="173" t="n"/>
      <c r="K3527" s="188" t="inlineStr">
        <is>
          <t>Final</t>
        </is>
      </c>
      <c r="L3527" s="173" t="n"/>
      <c r="M3527" s="188" t="inlineStr">
        <is>
          <t>%</t>
        </is>
      </c>
    </row>
    <row r="3528" ht="13.35" customHeight="1" s="162">
      <c r="B3528" s="153" t="inlineStr">
        <is>
          <t>No.</t>
        </is>
      </c>
      <c r="C3528" s="188" t="inlineStr">
        <is>
          <t>Area Served</t>
        </is>
      </c>
      <c r="D3528" s="188" t="inlineStr">
        <is>
          <t>Type</t>
        </is>
      </c>
      <c r="E3528" s="188" t="inlineStr">
        <is>
          <t>Size</t>
        </is>
      </c>
      <c r="F3528" s="188" t="inlineStr">
        <is>
          <t>Ak</t>
        </is>
      </c>
      <c r="G3528" s="440" t="n"/>
      <c r="H3528" s="440" t="n"/>
      <c r="I3528" s="188" t="inlineStr">
        <is>
          <t>VEL</t>
        </is>
      </c>
      <c r="J3528" s="188" t="inlineStr">
        <is>
          <t>CFM</t>
        </is>
      </c>
      <c r="K3528" s="188" t="inlineStr">
        <is>
          <t>VEL</t>
        </is>
      </c>
      <c r="L3528" s="188" t="inlineStr">
        <is>
          <t>CFM</t>
        </is>
      </c>
      <c r="M3528" s="440" t="n"/>
    </row>
    <row r="3529" ht="13.35" customHeight="1" s="162">
      <c r="B3529" s="31" t="n"/>
      <c r="C3529" s="31" t="n"/>
      <c r="E3529" s="31" t="n"/>
      <c r="F3529" s="32" t="n"/>
      <c r="G3529" s="33">
        <f>IF(F3529="", "", H3529/F3529)</f>
        <v/>
      </c>
      <c r="H3529" s="33" t="n"/>
      <c r="I3529" s="33" t="n"/>
      <c r="J3529" s="33">
        <f>IF(I3529="", "", I3529*$F3529)</f>
        <v/>
      </c>
      <c r="K3529" s="33" t="n"/>
      <c r="L3529" s="33">
        <f>IF(K3529="", "", K3529*$F3529)</f>
        <v/>
      </c>
      <c r="M3529" s="30">
        <f>IF(OR(H3529="",H3529=0),"",IF(K3529="",IF(J3529="","",J3529/H3529),L3529/H3529))</f>
        <v/>
      </c>
    </row>
    <row r="3530" ht="13.35" customHeight="1" s="162">
      <c r="B3530" s="31" t="n"/>
      <c r="C3530" s="31" t="n"/>
      <c r="E3530" s="31" t="n"/>
      <c r="F3530" s="32" t="n"/>
      <c r="G3530" s="33">
        <f>IF(F3530="", "", H3530/F3530)</f>
        <v/>
      </c>
      <c r="H3530" s="33" t="n"/>
      <c r="I3530" s="33" t="n"/>
      <c r="J3530" s="33">
        <f>IF(I3530="", "", I3530*$F3530)</f>
        <v/>
      </c>
      <c r="K3530" s="33" t="n"/>
      <c r="L3530" s="33">
        <f>IF(K3530="", "", K3530*$F3530)</f>
        <v/>
      </c>
      <c r="M3530" s="30">
        <f>IF(OR(H3530="",H3530=0),"",IF(K3530="",IF(J3530="","",J3530/H3530),L3530/H3530))</f>
        <v/>
      </c>
    </row>
    <row r="3531" ht="13.35" customHeight="1" s="162">
      <c r="B3531" s="31" t="n"/>
      <c r="C3531" s="31" t="n"/>
      <c r="E3531" s="31" t="n"/>
      <c r="F3531" s="32" t="n"/>
      <c r="G3531" s="33">
        <f>IF(F3531="", "", H3531/F3531)</f>
        <v/>
      </c>
      <c r="H3531" s="33" t="n"/>
      <c r="I3531" s="33" t="n"/>
      <c r="J3531" s="33">
        <f>IF(I3531="", "", I3531*$F3531)</f>
        <v/>
      </c>
      <c r="K3531" s="33" t="n"/>
      <c r="L3531" s="33">
        <f>IF(K3531="", "", K3531*$F3531)</f>
        <v/>
      </c>
      <c r="M3531" s="30">
        <f>IF(OR(H3531="",H3531=0),"",IF(K3531="",IF(J3531="","",J3531/H3531),L3531/H3531))</f>
        <v/>
      </c>
    </row>
    <row r="3532" ht="13.35" customHeight="1" s="162">
      <c r="B3532" s="31" t="n"/>
      <c r="C3532" s="31" t="n"/>
      <c r="E3532" s="31" t="n"/>
      <c r="F3532" s="32" t="n"/>
      <c r="G3532" s="33">
        <f>IF(F3532="", "", H3532/F3532)</f>
        <v/>
      </c>
      <c r="H3532" s="33" t="n"/>
      <c r="I3532" s="33" t="n"/>
      <c r="J3532" s="33">
        <f>IF(I3532="", "", I3532*$F3532)</f>
        <v/>
      </c>
      <c r="K3532" s="33" t="n"/>
      <c r="L3532" s="33">
        <f>IF(K3532="", "", K3532*$F3532)</f>
        <v/>
      </c>
      <c r="M3532" s="30">
        <f>IF(OR(H3532="",H3532=0),"",IF(K3532="",IF(J3532="","",J3532/H3532),L3532/H3532))</f>
        <v/>
      </c>
    </row>
    <row r="3533" ht="13.35" customHeight="1" s="162">
      <c r="B3533" s="42" t="n"/>
      <c r="C3533" s="231" t="inlineStr">
        <is>
          <t>Subtotal (this page)</t>
        </is>
      </c>
      <c r="D3533" s="159" t="n"/>
      <c r="E3533" s="42" t="n"/>
      <c r="F3533" s="42" t="n"/>
      <c r="G3533" s="43" t="n"/>
      <c r="H3533" s="43">
        <f>IF(SUM(H3529:H3532)=0,"",SUM(H3529:H3532))</f>
        <v/>
      </c>
      <c r="I3533" s="42" t="n"/>
      <c r="J3533" s="43">
        <f>IF(SUM(J3529:J3532)=0,"",SUM(J3529:J3532))</f>
        <v/>
      </c>
      <c r="K3533" s="42" t="n"/>
      <c r="L3533" s="43">
        <f>IF(SUM(L3529:L3532)=0,"",SUM(L3529:L3532))</f>
        <v/>
      </c>
      <c r="M3533" s="35">
        <f>IF(OR(H3533="",H3533=0),"",IF(L3533="",IF(J3533="","",J3533/H3533),L3533/H3533))</f>
        <v/>
      </c>
    </row>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Entry}'!B41="","",'{Equipment Data Entry}'!B41)</f>
        <v/>
      </c>
      <c r="E3540" s="418" t="n"/>
      <c r="F3540" s="403" t="n"/>
      <c r="G3540" s="200" t="inlineStr">
        <is>
          <t>Service</t>
        </is>
      </c>
      <c r="H3540" s="403" t="n"/>
      <c r="I3540" s="210">
        <f>IF('{Equipment Data Entry}'!C41="","",'{Equipment Data Entry}'!C41)</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25" t="inlineStr">
        <is>
          <t>Drive Type:</t>
        </is>
      </c>
      <c r="D3542" s="426" t="n"/>
      <c r="E3542" s="425" t="inlineStr">
        <is>
          <t>Rotation – Design:</t>
        </is>
      </c>
      <c r="G3542" s="426" t="n"/>
      <c r="I3542" s="425" t="inlineStr">
        <is>
          <t>Actual:</t>
        </is>
      </c>
      <c r="J3542" s="426" t="n"/>
      <c r="K3542" s="425" t="inlineStr">
        <is>
          <t>Shv Bore M/F:</t>
        </is>
      </c>
      <c r="M3542" s="426" t="n"/>
    </row>
    <row r="3543" ht="13.35" customHeight="1" s="162">
      <c r="B3543" s="200" t="inlineStr">
        <is>
          <t>Unit Data</t>
        </is>
      </c>
      <c r="C3543" s="400" t="n"/>
      <c r="D3543" s="400" t="n"/>
      <c r="E3543" s="400" t="n"/>
      <c r="F3543" s="400" t="n"/>
      <c r="G3543" s="401" t="n"/>
      <c r="I3543" s="200" t="inlineStr">
        <is>
          <t>Design and Performance Data</t>
        </is>
      </c>
      <c r="J3543" s="400" t="n"/>
      <c r="K3543" s="400" t="n"/>
      <c r="L3543" s="401" t="n"/>
      <c r="M3543" s="283" t="n"/>
    </row>
    <row r="3544" ht="13.35" customHeight="1" s="162">
      <c r="B3544" s="199" t="inlineStr">
        <is>
          <t>Manufacturer</t>
        </is>
      </c>
      <c r="C3544" s="401" t="n"/>
      <c r="D3544" s="204">
        <f>IF('{Equipment Data Entry}'!E41="","",'{Equipment Data Entry}'!E41)</f>
        <v/>
      </c>
      <c r="E3544" s="400" t="n"/>
      <c r="F3544" s="400" t="n"/>
      <c r="G3544" s="401" t="n"/>
      <c r="I3544" s="199" t="inlineStr">
        <is>
          <t>Design Criteria</t>
        </is>
      </c>
      <c r="J3544" s="401" t="n"/>
      <c r="K3544" s="199" t="inlineStr">
        <is>
          <t>Design</t>
        </is>
      </c>
      <c r="L3544" s="199" t="inlineStr">
        <is>
          <t>Actual</t>
        </is>
      </c>
    </row>
    <row r="3545" ht="13.35" customHeight="1" s="162">
      <c r="B3545" s="199" t="inlineStr">
        <is>
          <t>Model Number</t>
        </is>
      </c>
      <c r="C3545" s="401" t="n"/>
      <c r="D3545" s="204">
        <f>IF('{Equipment Data Entry}'!F41="","",'{Equipment Data Entry}'!F41)</f>
        <v/>
      </c>
      <c r="E3545" s="400" t="n"/>
      <c r="F3545" s="400" t="n"/>
      <c r="G3545" s="401" t="n"/>
      <c r="I3545" s="199" t="inlineStr">
        <is>
          <t>Total Airflow</t>
        </is>
      </c>
      <c r="J3545" s="401" t="n"/>
      <c r="K3545" s="24">
        <f>H3579</f>
        <v/>
      </c>
      <c r="L3545" s="24">
        <f>L3579</f>
        <v/>
      </c>
      <c r="M3545" s="22">
        <f>IF(OR(L3545="",K3545="",K3545=0),"",L3545/K3545)</f>
        <v/>
      </c>
    </row>
    <row r="3546" ht="13.35" customHeight="1" s="162">
      <c r="B3546" s="199" t="inlineStr">
        <is>
          <t>Serial Number</t>
        </is>
      </c>
      <c r="C3546" s="401" t="n"/>
      <c r="D3546" s="204" t="n"/>
      <c r="E3546" s="400" t="n"/>
      <c r="F3546" s="400" t="n"/>
      <c r="G3546" s="401" t="n"/>
      <c r="I3546" s="199" t="inlineStr">
        <is>
          <t>Outside Airflow</t>
        </is>
      </c>
      <c r="J3546" s="401" t="n"/>
      <c r="K3546" s="24">
        <f>IF(N(H3587)=0,"",H3587)</f>
        <v/>
      </c>
      <c r="L3546" s="24">
        <f>L3587</f>
        <v/>
      </c>
      <c r="M3546" s="22">
        <f>IF(OR(L3546="",K3546="",K3546=0),"",L3546/K3546)</f>
        <v/>
      </c>
    </row>
    <row r="3547" ht="13.35" customHeight="1" s="162">
      <c r="B3547" s="199" t="inlineStr">
        <is>
          <t>Area Served</t>
        </is>
      </c>
      <c r="C3547" s="401" t="n"/>
      <c r="D3547" s="204">
        <f>I3540</f>
        <v/>
      </c>
      <c r="E3547" s="400" t="n"/>
      <c r="F3547" s="400" t="n"/>
      <c r="G3547" s="401" t="n"/>
      <c r="I3547" s="199" t="inlineStr">
        <is>
          <t>Return Airflow</t>
        </is>
      </c>
      <c r="J3547" s="401" t="n"/>
      <c r="K3547" s="24">
        <f>IF(K3545="","",K3545-N(K3546))</f>
        <v/>
      </c>
      <c r="L3547" s="24">
        <f>IF(L3545="","",L3545-N(L3546))</f>
        <v/>
      </c>
    </row>
    <row r="3548" ht="13.35" customHeight="1" s="162">
      <c r="B3548" s="199" t="inlineStr">
        <is>
          <t>Location</t>
        </is>
      </c>
      <c r="C3548" s="401" t="n"/>
      <c r="D3548" s="204">
        <f>IF('{Equipment Data Entry}'!D41="","",'{Equipment Data Entry}'!D41)</f>
        <v/>
      </c>
      <c r="E3548" s="400" t="n"/>
      <c r="F3548" s="400" t="n"/>
      <c r="G3548" s="401" t="n"/>
      <c r="I3548" s="199" t="inlineStr">
        <is>
          <t>Unit ESP</t>
        </is>
      </c>
      <c r="J3548" s="401" t="n"/>
      <c r="K3548" s="71">
        <f>IF('{Equipment Data Entry}'!H41="","",'{Equipment Data Entry}'!H41)</f>
        <v/>
      </c>
      <c r="L3548" s="29">
        <f>F3561</f>
        <v/>
      </c>
    </row>
    <row r="3549" ht="13.35" customHeight="1" s="162">
      <c r="I3549" s="199" t="inlineStr">
        <is>
          <t>Fan RPMs</t>
        </is>
      </c>
      <c r="J3549" s="401" t="n"/>
      <c r="K3549" s="24">
        <f>IF('{Equipment Data Entry}'!I41="","",'{Equipment Data Entry}'!I41)</f>
        <v/>
      </c>
      <c r="L3549" s="24">
        <f>IF(L3558="","",L3558)</f>
        <v/>
      </c>
    </row>
    <row r="3550" ht="13.35" customHeight="1" s="162">
      <c r="B3550" s="200" t="inlineStr">
        <is>
          <t>Motor Data</t>
        </is>
      </c>
      <c r="C3550" s="400" t="n"/>
      <c r="D3550" s="400" t="n"/>
      <c r="E3550" s="400" t="n"/>
      <c r="F3550" s="400" t="n"/>
      <c r="G3550" s="401" t="n"/>
      <c r="I3550" s="199" t="inlineStr">
        <is>
          <t>Filter Type/Size/Qty</t>
        </is>
      </c>
      <c r="J3550" s="400" t="n"/>
      <c r="K3550" s="401" t="n"/>
      <c r="L3550" s="24" t="n"/>
      <c r="M3550" s="401" t="n"/>
    </row>
    <row r="3551" ht="13.35" customHeight="1" s="162">
      <c r="B3551" s="199" t="inlineStr">
        <is>
          <t>Manufacturer</t>
        </is>
      </c>
      <c r="C3551" s="401" t="n"/>
      <c r="D3551" s="203" t="n"/>
      <c r="E3551" s="400" t="n"/>
      <c r="F3551" s="400" t="n"/>
      <c r="G3551" s="401" t="n"/>
      <c r="I3551" s="200" t="inlineStr">
        <is>
          <t>Drive Data</t>
        </is>
      </c>
      <c r="J3551" s="400" t="n"/>
      <c r="K3551" s="400" t="n"/>
      <c r="L3551" s="401" t="n"/>
    </row>
    <row r="3552" ht="13.35" customHeight="1" s="162">
      <c r="B3552" s="199" t="inlineStr">
        <is>
          <t>Horsepower</t>
        </is>
      </c>
      <c r="C3552" s="401" t="n"/>
      <c r="D3552" s="28">
        <f>IF('{Equipment Data Entry}'!G41="","",'{Equipment Data Entry}'!G41)</f>
        <v/>
      </c>
      <c r="E3552" s="21" t="inlineStr">
        <is>
          <t>RPM</t>
        </is>
      </c>
      <c r="F3552" s="24" t="n"/>
      <c r="G3552" s="199" t="inlineStr">
        <is>
          <t>SF</t>
        </is>
      </c>
      <c r="I3552" s="199" t="inlineStr">
        <is>
          <t>Motor Shv OD/Bore/PD</t>
        </is>
      </c>
      <c r="J3552" s="400" t="n"/>
      <c r="K3552" s="401" t="n"/>
      <c r="L3552">
        <f>IF('{Equipment Data Entry}'!J41="","",'{Equipment Data Entry}'!J41)</f>
        <v/>
      </c>
    </row>
    <row r="3553" ht="13.35" customHeight="1" s="162">
      <c r="B3553" s="198">
        <f>IF('{Equipment Data Entry}'!N41="","",'{Equipment Data Entry}'!N41)</f>
        <v/>
      </c>
      <c r="C3553" s="198">
        <f>IF('{Equipment Data Entry}'!O41="","",'{Equipment Data Entry}'!O41)</f>
        <v/>
      </c>
      <c r="D3553" s="21" t="inlineStr">
        <is>
          <t>FLA</t>
        </is>
      </c>
      <c r="E3553" s="25" t="n"/>
      <c r="F3553" s="21" t="inlineStr">
        <is>
          <t>Frame</t>
        </is>
      </c>
      <c r="G3553" s="208" t="n"/>
      <c r="I3553" s="199" t="inlineStr">
        <is>
          <t>Fan Sheave OD/Bore</t>
        </is>
      </c>
      <c r="J3553" s="400" t="n"/>
      <c r="K3553" s="401" t="n"/>
      <c r="L3553">
        <f>IF('{Equipment Data Entry}'!K41="","",'{Equipment Data Entry}'!K41)</f>
        <v/>
      </c>
    </row>
    <row r="3554" ht="13.35" customHeight="1" s="162">
      <c r="B3554" s="199" t="inlineStr">
        <is>
          <t>Corrected FLA</t>
        </is>
      </c>
      <c r="C3554" s="401" t="n"/>
      <c r="D3554" s="27">
        <f>IF(OR(E3555="",E3553="",B3553=""),"",B3553/AVERAGE(E3555:G3555)*E3553)</f>
        <v/>
      </c>
      <c r="E3554" s="199" t="inlineStr">
        <is>
          <t>Estimated BHP</t>
        </is>
      </c>
      <c r="F3554" s="401" t="n"/>
      <c r="G3554" s="27">
        <f>IF(OR(COUNT(E3555:G3555)=0,COUNT(E3556:G3556)=0),"",IF(C3553="1-phase", ((0.8*0.9*E3555*E3556)/746), AVERAGE(E3555,F3555,G3555)*AVERAGE(E3556,F3556,G3556)*0.8*0.9*1.732/746))</f>
        <v/>
      </c>
      <c r="I3554" s="199" t="inlineStr">
        <is>
          <t>Belt(s)</t>
        </is>
      </c>
      <c r="J3554" s="208">
        <f>IF('{Equipment Data Entry}'!L41="","",'{Equipment Data Entry}'!L41)</f>
        <v/>
      </c>
      <c r="K3554" s="199" t="inlineStr">
        <is>
          <t>C to C</t>
        </is>
      </c>
      <c r="L3554" s="64">
        <f>IF('{Equipment Data Entry}'!M41="","",'{Equipment Data Entry}'!M41)</f>
        <v/>
      </c>
    </row>
    <row r="3555" ht="13.35" customHeight="1" s="162">
      <c r="B3555" s="199" t="inlineStr">
        <is>
          <t>Measured Voltage</t>
        </is>
      </c>
      <c r="C3555" s="400" t="n"/>
      <c r="D3555" s="401" t="n"/>
      <c r="E3555" s="24" t="n"/>
      <c r="F3555" s="24" t="n"/>
      <c r="G3555" s="24" t="n"/>
      <c r="I3555" s="199" t="inlineStr">
        <is>
          <t>Final Settings</t>
        </is>
      </c>
      <c r="J3555" s="400" t="n"/>
      <c r="K3555" s="401" t="n"/>
      <c r="L3555" s="24" t="n"/>
      <c r="M3555" s="401" t="n"/>
    </row>
    <row r="3556" ht="13.35" customHeight="1" s="162">
      <c r="B3556" s="199" t="inlineStr">
        <is>
          <t>Measured Amperage</t>
        </is>
      </c>
      <c r="C3556" s="400" t="n"/>
      <c r="D3556" s="401" t="n"/>
      <c r="E3556" s="25" t="n"/>
      <c r="F3556" s="25" t="n"/>
      <c r="G3556" s="25" t="n"/>
      <c r="I3556" s="205" t="inlineStr">
        <is>
          <t>RPM Data</t>
        </is>
      </c>
      <c r="J3556" s="401" t="n"/>
      <c r="K3556" s="205" t="inlineStr">
        <is>
          <t>Initial</t>
        </is>
      </c>
      <c r="L3556" s="205" t="inlineStr">
        <is>
          <t>Final</t>
        </is>
      </c>
    </row>
    <row r="3557" ht="13.35" customHeight="1" s="162">
      <c r="I3557" s="199" t="inlineStr">
        <is>
          <t>Motor RPM</t>
        </is>
      </c>
      <c r="J3557" s="401" t="n"/>
      <c r="K3557" s="24" t="n"/>
      <c r="L3557" s="24" t="n"/>
    </row>
    <row r="3558" ht="13.35" customHeight="1" s="162">
      <c r="B3558" s="200" t="inlineStr">
        <is>
          <t xml:space="preserve">Static Pressures Profile </t>
        </is>
      </c>
      <c r="C3558" s="400" t="n"/>
      <c r="D3558" s="400" t="n"/>
      <c r="E3558" s="400" t="n"/>
      <c r="F3558" s="400" t="n"/>
      <c r="G3558" s="401" t="n"/>
      <c r="I3558" s="199" t="inlineStr">
        <is>
          <t>Fan RPM</t>
        </is>
      </c>
      <c r="J3558" s="401" t="n"/>
      <c r="K3558" s="24" t="n"/>
      <c r="L3558" s="24" t="n"/>
    </row>
    <row r="3559" ht="13.35" customHeight="1" s="162">
      <c r="B3559" s="432" t="n"/>
      <c r="C3559" s="401" t="n"/>
      <c r="D3559" s="205" t="inlineStr">
        <is>
          <t>Flt/Coil</t>
        </is>
      </c>
      <c r="E3559" s="205" t="inlineStr">
        <is>
          <t>Fan</t>
        </is>
      </c>
      <c r="F3559" s="432" t="n"/>
      <c r="G3559" s="401" t="n"/>
      <c r="I3559" s="199" t="inlineStr">
        <is>
          <t>VSD Frequency</t>
        </is>
      </c>
      <c r="J3559" s="401" t="n"/>
      <c r="K3559" s="66" t="n"/>
      <c r="L3559" s="66" t="n"/>
    </row>
    <row r="3560" ht="13.35" customHeight="1" s="162">
      <c r="B3560" s="198" t="inlineStr">
        <is>
          <t>Entering</t>
        </is>
      </c>
      <c r="C3560" s="401" t="n"/>
      <c r="D3560" s="19" t="n"/>
      <c r="E3560" s="19" t="n"/>
      <c r="F3560" s="19">
        <f>IF(E3560="","",E3561-N(E3560))</f>
        <v/>
      </c>
      <c r="G3560" s="186" t="inlineStr">
        <is>
          <t>TSP</t>
        </is>
      </c>
      <c r="H3560" s="23" t="n"/>
      <c r="I3560" s="199" t="inlineStr">
        <is>
          <t>OA Damper Position</t>
        </is>
      </c>
      <c r="J3560" s="400" t="n"/>
      <c r="K3560" s="401" t="n"/>
      <c r="L3560" s="56" t="n"/>
    </row>
    <row r="3561" ht="13.35" customHeight="1" s="162">
      <c r="B3561" s="198" t="inlineStr">
        <is>
          <t>Exiting</t>
        </is>
      </c>
      <c r="C3561" s="401" t="n"/>
      <c r="D3561" s="55">
        <f>IF(E3560="", "", E3560)</f>
        <v/>
      </c>
      <c r="E3561" s="19" t="n"/>
      <c r="F3561" s="19">
        <f>IF(E3561="","",E3561-N(D3560))</f>
        <v/>
      </c>
      <c r="G3561" s="186" t="inlineStr">
        <is>
          <t>ESP</t>
        </is>
      </c>
      <c r="H3561" s="23" t="n"/>
    </row>
    <row r="3562" ht="13.35" customHeight="1" s="162">
      <c r="B3562" s="437" t="inlineStr">
        <is>
          <t>Instrument:</t>
        </is>
      </c>
      <c r="C3562" s="13" t="n"/>
      <c r="D3562" s="490" t="n"/>
      <c r="E3562" s="491" t="n"/>
      <c r="F3562" s="491" t="n"/>
      <c r="G3562" s="437" t="inlineStr">
        <is>
          <t>Ak basis / notes:</t>
        </is>
      </c>
      <c r="H3562" s="13" t="n"/>
      <c r="I3562" s="492" t="n"/>
      <c r="J3562" s="491" t="n"/>
      <c r="K3562" s="491" t="n"/>
      <c r="L3562" s="491" t="n"/>
      <c r="M3562" s="491" t="n"/>
    </row>
    <row r="3563" ht="13.35" customHeight="1" s="162">
      <c r="B3563" s="188" t="inlineStr">
        <is>
          <t>Supply Air Diffuser / Outlet Airflow</t>
        </is>
      </c>
      <c r="C3563" s="174" t="n"/>
      <c r="D3563" s="174" t="n"/>
      <c r="E3563" s="174" t="n"/>
      <c r="F3563" s="173" t="n"/>
      <c r="G3563" s="233" t="inlineStr">
        <is>
          <t>Design VEL</t>
        </is>
      </c>
      <c r="H3563" s="194" t="inlineStr">
        <is>
          <t>Design CFM</t>
        </is>
      </c>
      <c r="I3563" s="188" t="inlineStr">
        <is>
          <t>Initial</t>
        </is>
      </c>
      <c r="J3563" s="173" t="n"/>
      <c r="K3563" s="188" t="inlineStr">
        <is>
          <t>Final</t>
        </is>
      </c>
      <c r="L3563" s="173" t="n"/>
      <c r="M3563" s="188" t="inlineStr">
        <is>
          <t>%</t>
        </is>
      </c>
    </row>
    <row r="3564" ht="13.35" customHeight="1" s="162">
      <c r="B3564" s="153" t="inlineStr">
        <is>
          <t>No.</t>
        </is>
      </c>
      <c r="C3564" s="188" t="inlineStr">
        <is>
          <t>Area Served</t>
        </is>
      </c>
      <c r="D3564" s="188" t="inlineStr">
        <is>
          <t>Type</t>
        </is>
      </c>
      <c r="E3564" s="188" t="inlineStr">
        <is>
          <t>Size</t>
        </is>
      </c>
      <c r="F3564" s="188" t="inlineStr">
        <is>
          <t>Ak</t>
        </is>
      </c>
      <c r="G3564" s="440" t="n"/>
      <c r="H3564" s="440" t="n"/>
      <c r="I3564" s="188" t="inlineStr">
        <is>
          <t>VEL</t>
        </is>
      </c>
      <c r="J3564" s="188" t="inlineStr">
        <is>
          <t>CFM</t>
        </is>
      </c>
      <c r="K3564" s="188" t="inlineStr">
        <is>
          <t>VEL</t>
        </is>
      </c>
      <c r="L3564" s="188" t="inlineStr">
        <is>
          <t>CFM</t>
        </is>
      </c>
      <c r="M3564" s="440" t="n"/>
    </row>
    <row r="3565" ht="13.35" customHeight="1" s="162">
      <c r="B3565" s="307" t="n"/>
      <c r="C3565" s="307" t="n"/>
      <c r="E3565" s="307" t="n"/>
      <c r="F3565" s="32" t="n"/>
      <c r="G3565" s="33">
        <f>IF(F3565="", "", H3565/F3565)</f>
        <v/>
      </c>
      <c r="H3565" s="33" t="n"/>
      <c r="I3565" s="33" t="n"/>
      <c r="J3565" s="33">
        <f>IF(I3565="", "", I3565*$F3565)</f>
        <v/>
      </c>
      <c r="K3565" s="33" t="n"/>
      <c r="L3565" s="33">
        <f>IF(K3565="", "", K3565*$F3565)</f>
        <v/>
      </c>
      <c r="M3565" s="30">
        <f>IF(OR(H3565="",H3565=0),"",IF(K3565="",IF(J3565="","",J3565/H3565),L3565/H3565))</f>
        <v/>
      </c>
    </row>
    <row r="3566" ht="13.35" customHeight="1" s="162">
      <c r="B3566" s="307" t="n"/>
      <c r="C3566" s="307" t="n"/>
      <c r="E3566" s="307" t="n"/>
      <c r="F3566" s="32" t="n"/>
      <c r="G3566" s="33">
        <f>IF(F3566="", "", H3566/F3566)</f>
        <v/>
      </c>
      <c r="H3566" s="33" t="n"/>
      <c r="I3566" s="33" t="n"/>
      <c r="J3566" s="33">
        <f>IF(I3566="", "", I3566*$F3566)</f>
        <v/>
      </c>
      <c r="K3566" s="33" t="n"/>
      <c r="L3566" s="33">
        <f>IF(K3566="", "", K3566*$F3566)</f>
        <v/>
      </c>
      <c r="M3566" s="30">
        <f>IF(OR(H3566="",H3566=0),"",IF(K3566="",IF(J3566="","",J3566/H3566),L3566/H3566))</f>
        <v/>
      </c>
    </row>
    <row r="3567" ht="13.35" customHeight="1" s="162">
      <c r="B3567" s="307" t="n"/>
      <c r="C3567" s="307" t="n"/>
      <c r="E3567" s="307" t="n"/>
      <c r="F3567" s="32" t="n"/>
      <c r="G3567" s="33">
        <f>IF(F3567="", "", H3567/F3567)</f>
        <v/>
      </c>
      <c r="H3567" s="33" t="n"/>
      <c r="I3567" s="33" t="n"/>
      <c r="J3567" s="33">
        <f>IF(I3567="", "", I3567*$F3567)</f>
        <v/>
      </c>
      <c r="K3567" s="33" t="n"/>
      <c r="L3567" s="33">
        <f>IF(K3567="", "", K3567*$F3567)</f>
        <v/>
      </c>
      <c r="M3567" s="30">
        <f>IF(OR(H3567="",H3567=0),"",IF(K3567="",IF(J3567="","",J3567/H3567),L3567/H3567))</f>
        <v/>
      </c>
    </row>
    <row r="3568" ht="13.35" customHeight="1" s="162">
      <c r="B3568" s="307" t="n"/>
      <c r="C3568" s="307" t="n"/>
      <c r="E3568" s="307" t="n"/>
      <c r="F3568" s="32" t="n"/>
      <c r="G3568" s="33">
        <f>IF(F3568="", "", H3568/F3568)</f>
        <v/>
      </c>
      <c r="H3568" s="33" t="n"/>
      <c r="I3568" s="33" t="n"/>
      <c r="J3568" s="33">
        <f>IF(I3568="", "", I3568*$F3568)</f>
        <v/>
      </c>
      <c r="K3568" s="33" t="n"/>
      <c r="L3568" s="33">
        <f>IF(K3568="", "", K3568*$F3568)</f>
        <v/>
      </c>
      <c r="M3568" s="30">
        <f>IF(OR(H3568="",H3568=0),"",IF(K3568="",IF(J3568="","",J3568/H3568),L3568/H3568))</f>
        <v/>
      </c>
    </row>
    <row r="3569" ht="13.35" customHeight="1" s="162">
      <c r="B3569" s="307" t="n"/>
      <c r="C3569" s="307" t="n"/>
      <c r="E3569" s="307" t="n"/>
      <c r="F3569" s="32" t="n"/>
      <c r="G3569" s="33">
        <f>IF(F3569="", "", H3569/F3569)</f>
        <v/>
      </c>
      <c r="H3569" s="33" t="n"/>
      <c r="I3569" s="33" t="n"/>
      <c r="J3569" s="33">
        <f>IF(I3569="", "", I3569*$F3569)</f>
        <v/>
      </c>
      <c r="K3569" s="33" t="n"/>
      <c r="L3569" s="33">
        <f>IF(K3569="", "", K3569*$F3569)</f>
        <v/>
      </c>
      <c r="M3569" s="30">
        <f>IF(OR(H3569="",H3569=0),"",IF(K3569="",IF(J3569="","",J3569/H3569),L3569/H3569))</f>
        <v/>
      </c>
    </row>
    <row r="3570" ht="13.35" customHeight="1" s="162">
      <c r="B3570" s="307" t="n"/>
      <c r="C3570" s="307" t="n"/>
      <c r="E3570" s="307" t="n"/>
      <c r="F3570" s="32" t="n"/>
      <c r="G3570" s="33">
        <f>IF(F3570="", "", H3570/F3570)</f>
        <v/>
      </c>
      <c r="H3570" s="33" t="n"/>
      <c r="I3570" s="33" t="n"/>
      <c r="J3570" s="33">
        <f>IF(I3570="", "", I3570*$F3570)</f>
        <v/>
      </c>
      <c r="K3570" s="33" t="n"/>
      <c r="L3570" s="33">
        <f>IF(K3570="", "", K3570*$F3570)</f>
        <v/>
      </c>
      <c r="M3570" s="30">
        <f>IF(OR(H3570="",H3570=0),"",IF(K3570="",IF(J3570="","",J3570/H3570),L3570/H3570))</f>
        <v/>
      </c>
    </row>
    <row r="3571" ht="13.35" customHeight="1" s="162">
      <c r="B3571" s="307" t="n"/>
      <c r="C3571" s="307" t="n"/>
      <c r="E3571" s="307" t="n"/>
      <c r="F3571" s="32" t="n"/>
      <c r="G3571" s="33">
        <f>IF(F3571="", "", H3571/F3571)</f>
        <v/>
      </c>
      <c r="H3571" s="33" t="n"/>
      <c r="I3571" s="33" t="n"/>
      <c r="J3571" s="33">
        <f>IF(I3571="", "", I3571*$F3571)</f>
        <v/>
      </c>
      <c r="K3571" s="33" t="n"/>
      <c r="L3571" s="33">
        <f>IF(K3571="", "", K3571*$F3571)</f>
        <v/>
      </c>
      <c r="M3571" s="30">
        <f>IF(OR(H3571="",H3571=0),"",IF(K3571="",IF(J3571="","",J3571/H3571),L3571/H3571))</f>
        <v/>
      </c>
    </row>
    <row r="3572" ht="13.35" customHeight="1" s="162">
      <c r="B3572" s="307" t="n"/>
      <c r="C3572" s="307" t="n"/>
      <c r="E3572" s="307" t="n"/>
      <c r="F3572" s="32" t="n"/>
      <c r="G3572" s="33">
        <f>IF(F3572="", "", H3572/F3572)</f>
        <v/>
      </c>
      <c r="H3572" s="33" t="n"/>
      <c r="I3572" s="33" t="n"/>
      <c r="J3572" s="33">
        <f>IF(I3572="", "", I3572*$F3572)</f>
        <v/>
      </c>
      <c r="K3572" s="33" t="n"/>
      <c r="L3572" s="33">
        <f>IF(K3572="", "", K3572*$F3572)</f>
        <v/>
      </c>
      <c r="M3572" s="30">
        <f>IF(OR(H3572="",H3572=0),"",IF(K3572="",IF(J3572="","",J3572/H3572),L3572/H3572))</f>
        <v/>
      </c>
    </row>
    <row r="3573" ht="13.35" customHeight="1" s="162">
      <c r="B3573" s="307" t="n"/>
      <c r="C3573" s="307" t="n"/>
      <c r="E3573" s="307" t="n"/>
      <c r="F3573" s="32" t="n"/>
      <c r="G3573" s="33">
        <f>IF(F3573="", "", H3573/F3573)</f>
        <v/>
      </c>
      <c r="H3573" s="33" t="n"/>
      <c r="I3573" s="33" t="n"/>
      <c r="J3573" s="33">
        <f>IF(I3573="", "", I3573*$F3573)</f>
        <v/>
      </c>
      <c r="K3573" s="33" t="n"/>
      <c r="L3573" s="33">
        <f>IF(K3573="", "", K3573*$F3573)</f>
        <v/>
      </c>
      <c r="M3573" s="30">
        <f>IF(OR(H3573="",H3573=0),"",IF(K3573="",IF(J3573="","",J3573/H3573),L3573/H3573))</f>
        <v/>
      </c>
    </row>
    <row r="3574" ht="13.35" customHeight="1" s="162">
      <c r="B3574" s="307" t="n"/>
      <c r="C3574" s="307" t="n"/>
      <c r="E3574" s="307" t="n"/>
      <c r="F3574" s="32" t="n"/>
      <c r="G3574" s="33">
        <f>IF(F3574="", "", H3574/F3574)</f>
        <v/>
      </c>
      <c r="H3574" s="33" t="n"/>
      <c r="I3574" s="33" t="n"/>
      <c r="J3574" s="33">
        <f>IF(I3574="", "", I3574*$F3574)</f>
        <v/>
      </c>
      <c r="K3574" s="33" t="n"/>
      <c r="L3574" s="33">
        <f>IF(K3574="", "", K3574*$F3574)</f>
        <v/>
      </c>
      <c r="M3574" s="30">
        <f>IF(OR(H3574="",H3574=0),"",IF(K3574="",IF(J3574="","",J3574/H3574),L3574/H3574))</f>
        <v/>
      </c>
    </row>
    <row r="3575" ht="13.35" customHeight="1" s="162">
      <c r="B3575" s="307" t="n"/>
      <c r="C3575" s="307" t="n"/>
      <c r="E3575" s="307" t="n"/>
      <c r="F3575" s="32" t="n"/>
      <c r="G3575" s="33">
        <f>IF(F3575="", "", H3575/F3575)</f>
        <v/>
      </c>
      <c r="H3575" s="33" t="n"/>
      <c r="I3575" s="33" t="n"/>
      <c r="J3575" s="33">
        <f>IF(I3575="", "", I3575*$F3575)</f>
        <v/>
      </c>
      <c r="K3575" s="33" t="n"/>
      <c r="L3575" s="33">
        <f>IF(K3575="", "", K3575*$F3575)</f>
        <v/>
      </c>
      <c r="M3575" s="30">
        <f>IF(OR(H3575="",H3575=0),"",IF(K3575="",IF(J3575="","",J3575/H3575),L3575/H3575))</f>
        <v/>
      </c>
    </row>
    <row r="3576" ht="13.35" customHeight="1" s="162">
      <c r="B3576" s="307" t="n"/>
      <c r="C3576" s="307" t="n"/>
      <c r="E3576" s="307" t="n"/>
      <c r="F3576" s="32" t="n"/>
      <c r="G3576" s="33">
        <f>IF(F3576="", "", H3576/F3576)</f>
        <v/>
      </c>
      <c r="H3576" s="33" t="n"/>
      <c r="I3576" s="33" t="n"/>
      <c r="J3576" s="33">
        <f>IF(I3576="", "", I3576*$F3576)</f>
        <v/>
      </c>
      <c r="K3576" s="33" t="n"/>
      <c r="L3576" s="33">
        <f>IF(K3576="", "", K3576*$F3576)</f>
        <v/>
      </c>
      <c r="M3576" s="30">
        <f>IF(OR(H3576="",H3576=0),"",IF(K3576="",IF(J3576="","",J3576/H3576),L3576/H3576))</f>
        <v/>
      </c>
    </row>
    <row r="3577" ht="13.35" customHeight="1" s="162">
      <c r="B3577" s="307" t="n"/>
      <c r="C3577" s="307" t="n"/>
      <c r="E3577" s="307" t="n"/>
      <c r="F3577" s="32" t="n"/>
      <c r="G3577" s="33">
        <f>IF(F3577="", "", H3577/F3577)</f>
        <v/>
      </c>
      <c r="H3577" s="33" t="n"/>
      <c r="I3577" s="33" t="n"/>
      <c r="J3577" s="33">
        <f>IF(I3577="", "", I3577*$F3577)</f>
        <v/>
      </c>
      <c r="K3577" s="33" t="n"/>
      <c r="L3577" s="33">
        <f>IF(K3577="", "", K3577*$F3577)</f>
        <v/>
      </c>
      <c r="M3577" s="30">
        <f>IF(OR(H3577="",H3577=0),"",IF(K3577="",IF(J3577="","",J3577/H3577),L3577/H3577))</f>
        <v/>
      </c>
    </row>
    <row r="3578" ht="13.35" customHeight="1" s="162">
      <c r="B3578" s="307" t="n"/>
      <c r="C3578" s="307" t="n"/>
      <c r="E3578" s="307" t="n"/>
      <c r="F3578" s="32" t="n"/>
      <c r="G3578" s="33">
        <f>IF(F3578="", "", H3578/F3578)</f>
        <v/>
      </c>
      <c r="H3578" s="33" t="n"/>
      <c r="I3578" s="33" t="n"/>
      <c r="J3578" s="33">
        <f>IF(I3578="", "", I3578*$F3578)</f>
        <v/>
      </c>
      <c r="K3578" s="33" t="n"/>
      <c r="L3578" s="33">
        <f>IF(K3578="", "", K3578*$F3578)</f>
        <v/>
      </c>
      <c r="M3578" s="30">
        <f>IF(OR(H3578="",H3578=0),"",IF(K3578="",IF(J3578="","",J3578/H3578),L3578/H3578))</f>
        <v/>
      </c>
    </row>
    <row r="3579" ht="13.35" customHeight="1" s="162">
      <c r="B3579" s="42" t="n"/>
      <c r="C3579" s="231" t="inlineStr">
        <is>
          <t>Total</t>
        </is>
      </c>
      <c r="D3579" s="159" t="n"/>
      <c r="E3579" s="42" t="n"/>
      <c r="F3579" s="42" t="n"/>
      <c r="G3579" s="43" t="n"/>
      <c r="H3579" s="43">
        <f>IF(SUM(H3565:H3578)+SUM(H3596:H3629)=0,"",SUM(H3565:H3578)+SUM(H3596:H3629))</f>
        <v/>
      </c>
      <c r="I3579" s="43" t="n"/>
      <c r="J3579" s="43">
        <f>IF(SUM(J3565:J3578)+SUM(J3596:J3629)=0,"",SUM(J3565:J3578)+SUM(J3596:J3629))</f>
        <v/>
      </c>
      <c r="K3579" s="43" t="n"/>
      <c r="L3579" s="43">
        <f>IF(SUM(L3565:L3578)+SUM(L3596:L3629)=0,"",SUM(L3565:L3578)+SUM(L3596:L3629))</f>
        <v/>
      </c>
      <c r="M3579" s="35">
        <f>IF(OR(H3579="",H3579=0),"",IF(L3579="",IF(J3579="","",J3579/H3579),L3579/H3579))</f>
        <v/>
      </c>
    </row>
    <row r="3580" ht="13.35" customHeight="1" s="162">
      <c r="B3580" s="188" t="inlineStr">
        <is>
          <t>Return Air Register / Inlet Airflow</t>
        </is>
      </c>
      <c r="C3580" s="174" t="n"/>
      <c r="D3580" s="174" t="n"/>
      <c r="E3580" s="174" t="n"/>
      <c r="F3580" s="173" t="n"/>
      <c r="G3580" s="233" t="inlineStr">
        <is>
          <t>Design VEL</t>
        </is>
      </c>
      <c r="H3580" s="194" t="inlineStr">
        <is>
          <t>Design CFM</t>
        </is>
      </c>
      <c r="I3580" s="188" t="inlineStr">
        <is>
          <t>Initial</t>
        </is>
      </c>
      <c r="J3580" s="173" t="n"/>
      <c r="K3580" s="188" t="inlineStr">
        <is>
          <t>Final</t>
        </is>
      </c>
      <c r="L3580" s="173" t="n"/>
      <c r="M3580" s="188" t="inlineStr">
        <is>
          <t>%</t>
        </is>
      </c>
    </row>
    <row r="3581" ht="13.35" customHeight="1" s="162">
      <c r="B3581" s="153" t="inlineStr">
        <is>
          <t>No.</t>
        </is>
      </c>
      <c r="C3581" s="188" t="inlineStr">
        <is>
          <t>Area Served</t>
        </is>
      </c>
      <c r="D3581" s="188" t="inlineStr">
        <is>
          <t>Type</t>
        </is>
      </c>
      <c r="E3581" s="188" t="inlineStr">
        <is>
          <t>Size</t>
        </is>
      </c>
      <c r="F3581" s="188" t="inlineStr">
        <is>
          <t>Ak</t>
        </is>
      </c>
      <c r="G3581" s="440" t="n"/>
      <c r="H3581" s="440" t="n"/>
      <c r="I3581" s="188" t="inlineStr">
        <is>
          <t>VEL</t>
        </is>
      </c>
      <c r="J3581" s="188" t="inlineStr">
        <is>
          <t>CFM</t>
        </is>
      </c>
      <c r="K3581" s="188" t="inlineStr">
        <is>
          <t>VEL</t>
        </is>
      </c>
      <c r="L3581" s="188" t="inlineStr">
        <is>
          <t>CFM</t>
        </is>
      </c>
      <c r="M3581" s="440" t="n"/>
    </row>
    <row r="3582" ht="13.35" customHeight="1" s="162">
      <c r="B3582" s="31" t="n"/>
      <c r="C3582" s="31" t="n"/>
      <c r="E3582" s="31" t="n"/>
      <c r="F3582" s="32" t="n"/>
      <c r="G3582" s="33">
        <f>IF(F3582="", "", H3582/F3582)</f>
        <v/>
      </c>
      <c r="H3582" s="33">
        <f>IF(H3579="","",H3579-N(H3587))</f>
        <v/>
      </c>
      <c r="I3582" s="33" t="n"/>
      <c r="J3582" s="33">
        <f>IF(I3582="", "", I3582*$F3582)</f>
        <v/>
      </c>
      <c r="K3582" s="33" t="n"/>
      <c r="L3582" s="33">
        <f>IF(L3587="","",L3579-N(L3587))</f>
        <v/>
      </c>
      <c r="M3582" s="30">
        <f>IF(OR(H3582="",H3582=0),"",IF(K3582="",IF(J3582="","",J3582/H3582),L3582/H3582))</f>
        <v/>
      </c>
    </row>
    <row r="3583" ht="13.35" customHeight="1" s="162">
      <c r="B3583" s="31" t="n"/>
      <c r="C3583" s="31" t="n"/>
      <c r="E3583" s="31" t="n"/>
      <c r="F3583" s="32" t="n"/>
      <c r="G3583" s="33">
        <f>IF(F3583="", "", H3583/F3583)</f>
        <v/>
      </c>
      <c r="H3583" s="33" t="n"/>
      <c r="I3583" s="33" t="n"/>
      <c r="J3583" s="33">
        <f>IF(I3583="", "", I3583*$F3583)</f>
        <v/>
      </c>
      <c r="K3583" s="33" t="n"/>
      <c r="L3583" s="33">
        <f>IF(K3583="", "", K3583*$F3583)</f>
        <v/>
      </c>
      <c r="M3583" s="30">
        <f>IF(OR(H3583="",H3583=0),"",IF(K3583="",IF(J3583="","",J3583/H3583),L3583/H3583))</f>
        <v/>
      </c>
    </row>
    <row r="3584" ht="13.35" customHeight="1" s="162">
      <c r="B3584" s="42" t="n"/>
      <c r="C3584" s="231" t="inlineStr">
        <is>
          <t>Total</t>
        </is>
      </c>
      <c r="D3584" s="159" t="n"/>
      <c r="E3584" s="42" t="n"/>
      <c r="F3584" s="42" t="n"/>
      <c r="G3584" s="43" t="n"/>
      <c r="H3584" s="43">
        <f>IF(SUM(H3582:H3583)+SUM(H3633:H3636)=0,"",SUM(H3582:H3583)+SUM(H3633:H3636))</f>
        <v/>
      </c>
      <c r="I3584" s="42" t="n"/>
      <c r="J3584" s="43">
        <f>IF(SUM(J3582:J3583)+SUM(J3633:J3636)=0,"",SUM(J3582:J3583)+SUM(J3633:J3636))</f>
        <v/>
      </c>
      <c r="K3584" s="42" t="n"/>
      <c r="L3584" s="43">
        <f>IF(SUM(L3582:L3583)+SUM(L3633:L3636)=0,"",SUM(L3582:L3583)+SUM(L3633:L3636))</f>
        <v/>
      </c>
      <c r="M3584" s="35">
        <f>IF(OR(H3584="",H3584=0),"",IF(L3584="",IF(J3584="","",J3584/H3584),L3584/H3584))</f>
        <v/>
      </c>
    </row>
    <row r="3585" ht="13.35" customHeight="1" s="162">
      <c r="B3585" s="188" t="inlineStr">
        <is>
          <t>Outside Air Inlet / Duct Airflow</t>
        </is>
      </c>
      <c r="C3585" s="174" t="n"/>
      <c r="D3585" s="174" t="n"/>
      <c r="E3585" s="174" t="n"/>
      <c r="F3585" s="173" t="n"/>
      <c r="G3585" s="233" t="inlineStr">
        <is>
          <t>Design VEL</t>
        </is>
      </c>
      <c r="H3585" s="194" t="inlineStr">
        <is>
          <t>Design CFM</t>
        </is>
      </c>
      <c r="I3585" s="188" t="inlineStr">
        <is>
          <t>Initial</t>
        </is>
      </c>
      <c r="J3585" s="173" t="n"/>
      <c r="K3585" s="188" t="inlineStr">
        <is>
          <t>Final</t>
        </is>
      </c>
      <c r="L3585" s="173" t="n"/>
      <c r="M3585" s="188" t="inlineStr">
        <is>
          <t>%</t>
        </is>
      </c>
    </row>
    <row r="3586" ht="13.35" customHeight="1" s="162">
      <c r="B3586" s="153" t="inlineStr">
        <is>
          <t>No.</t>
        </is>
      </c>
      <c r="C3586" s="188" t="inlineStr">
        <is>
          <t>Area Served</t>
        </is>
      </c>
      <c r="D3586" s="188" t="inlineStr">
        <is>
          <t>Type</t>
        </is>
      </c>
      <c r="E3586" s="188" t="inlineStr">
        <is>
          <t>Size</t>
        </is>
      </c>
      <c r="F3586" s="188" t="inlineStr">
        <is>
          <t>Ak</t>
        </is>
      </c>
      <c r="G3586" s="440" t="n"/>
      <c r="H3586" s="440" t="n"/>
      <c r="I3586" s="188" t="inlineStr">
        <is>
          <t>VEL</t>
        </is>
      </c>
      <c r="J3586" s="188" t="inlineStr">
        <is>
          <t>CFM</t>
        </is>
      </c>
      <c r="K3586" s="188" t="inlineStr">
        <is>
          <t>VEL</t>
        </is>
      </c>
      <c r="L3586" s="188" t="inlineStr">
        <is>
          <t>CFM</t>
        </is>
      </c>
      <c r="M3586" s="440" t="n"/>
    </row>
    <row r="3587" ht="13.35" customHeight="1" s="162">
      <c r="B3587" s="31" t="n"/>
      <c r="C3587" s="31" t="n"/>
      <c r="E3587" s="31" t="n"/>
      <c r="F3587" s="32" t="n"/>
      <c r="G3587" s="33">
        <f>IF(F3587="", "", H3587/F3587)</f>
        <v/>
      </c>
      <c r="H3587" s="33" t="n"/>
      <c r="I3587" s="33" t="n"/>
      <c r="J3587" s="33">
        <f>IF(I3587="", "", I3587*$F3587)</f>
        <v/>
      </c>
      <c r="K3587" s="33" t="n"/>
      <c r="L3587" s="33">
        <f>IF(K3587="", "", K3587*$F3587)</f>
        <v/>
      </c>
      <c r="M3587" s="30">
        <f>IF(OR(H3587="",H3587=0),"",IF(K3587="",IF(J3587="","",J3587/H3587),L3587/H3587))</f>
        <v/>
      </c>
    </row>
    <row r="3588" ht="13.35" customHeight="1" s="162">
      <c r="B3588" s="188" t="inlineStr">
        <is>
          <t>Remarks</t>
        </is>
      </c>
      <c r="C3588" s="173" t="n"/>
      <c r="D3588" s="15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Entry}'!B41="","",'{Equipment Data Entry}'!B41)</f>
        <v/>
      </c>
      <c r="E3592" s="418" t="n"/>
      <c r="F3592" s="403" t="n"/>
      <c r="G3592" s="200" t="inlineStr">
        <is>
          <t>Service</t>
        </is>
      </c>
      <c r="H3592" s="403" t="n"/>
      <c r="I3592" s="210">
        <f>IF('{Equipment Data Entry}'!C41="","",'{Equipment Data Entry}'!C41)</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Supply Air Outlets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H3596/F3596)</f>
        <v/>
      </c>
      <c r="H3596" s="33" t="n"/>
      <c r="I3596" s="33" t="n"/>
      <c r="J3596" s="33">
        <f>IF(I3596="", "", I3596*$F3596)</f>
        <v/>
      </c>
      <c r="K3596" s="33" t="n"/>
      <c r="L3596" s="33">
        <f>IF(K3596="", "", K3596*$F3596)</f>
        <v/>
      </c>
      <c r="M3596" s="30">
        <f>IF(OR(H3596="",H3596=0),"",IF(K3596="",IF(J3596="","",J3596/H3596),L3596/H3596))</f>
        <v/>
      </c>
    </row>
    <row r="3597" ht="13.35" customHeight="1" s="162">
      <c r="B3597" s="307" t="n"/>
      <c r="C3597" s="307" t="n"/>
      <c r="E3597" s="307" t="n"/>
      <c r="F3597" s="32" t="n"/>
      <c r="G3597" s="33">
        <f>IF(F3597="", "", H3597/F3597)</f>
        <v/>
      </c>
      <c r="H3597" s="33" t="n"/>
      <c r="I3597" s="33" t="n"/>
      <c r="J3597" s="33">
        <f>IF(I3597="", "", I3597*$F3597)</f>
        <v/>
      </c>
      <c r="K3597" s="33" t="n"/>
      <c r="L3597" s="33">
        <f>IF(K3597="", "", K3597*$F3597)</f>
        <v/>
      </c>
      <c r="M3597" s="30">
        <f>IF(OR(H3597="",H3597=0),"",IF(K3597="",IF(J3597="","",J3597/H3597),L3597/H3597))</f>
        <v/>
      </c>
    </row>
    <row r="3598" ht="13.35" customHeight="1" s="162">
      <c r="B3598" s="307" t="n"/>
      <c r="C3598" s="307" t="n"/>
      <c r="E3598" s="307" t="n"/>
      <c r="F3598" s="32" t="n"/>
      <c r="G3598" s="33">
        <f>IF(F3598="", "", H3598/F3598)</f>
        <v/>
      </c>
      <c r="H3598" s="33" t="n"/>
      <c r="I3598" s="33" t="n"/>
      <c r="J3598" s="33">
        <f>IF(I3598="", "", I3598*$F3598)</f>
        <v/>
      </c>
      <c r="K3598" s="33" t="n"/>
      <c r="L3598" s="33">
        <f>IF(K3598="", "", K3598*$F3598)</f>
        <v/>
      </c>
      <c r="M3598" s="30">
        <f>IF(OR(H3598="",H3598=0),"",IF(K3598="",IF(J3598="","",J3598/H3598),L3598/H3598))</f>
        <v/>
      </c>
    </row>
    <row r="3599" ht="13.35" customHeight="1" s="162">
      <c r="B3599" s="307" t="n"/>
      <c r="C3599" s="307" t="n"/>
      <c r="E3599" s="307" t="n"/>
      <c r="F3599" s="32" t="n"/>
      <c r="G3599" s="33">
        <f>IF(F3599="", "", H3599/F3599)</f>
        <v/>
      </c>
      <c r="H3599" s="33" t="n"/>
      <c r="I3599" s="33" t="n"/>
      <c r="J3599" s="33">
        <f>IF(I3599="", "", I3599*$F3599)</f>
        <v/>
      </c>
      <c r="K3599" s="33" t="n"/>
      <c r="L3599" s="33">
        <f>IF(K3599="", "", K3599*$F3599)</f>
        <v/>
      </c>
      <c r="M3599" s="30">
        <f>IF(OR(H3599="",H3599=0),"",IF(K3599="",IF(J3599="","",J3599/H3599),L3599/H3599))</f>
        <v/>
      </c>
    </row>
    <row r="3600" ht="13.35" customHeight="1" s="162">
      <c r="B3600" s="307" t="n"/>
      <c r="C3600" s="307" t="n"/>
      <c r="E3600" s="307" t="n"/>
      <c r="F3600" s="32" t="n"/>
      <c r="G3600" s="33">
        <f>IF(F3600="", "", H3600/F3600)</f>
        <v/>
      </c>
      <c r="H3600" s="33" t="n"/>
      <c r="I3600" s="33" t="n"/>
      <c r="J3600" s="33">
        <f>IF(I3600="", "", I3600*$F3600)</f>
        <v/>
      </c>
      <c r="K3600" s="33" t="n"/>
      <c r="L3600" s="33">
        <f>IF(K3600="", "", K3600*$F3600)</f>
        <v/>
      </c>
      <c r="M3600" s="30">
        <f>IF(OR(H3600="",H3600=0),"",IF(K3600="",IF(J3600="","",J3600/H3600),L3600/H3600))</f>
        <v/>
      </c>
    </row>
    <row r="3601" ht="13.35" customHeight="1" s="162">
      <c r="B3601" s="307" t="n"/>
      <c r="C3601" s="307" t="n"/>
      <c r="E3601" s="307" t="n"/>
      <c r="F3601" s="32" t="n"/>
      <c r="G3601" s="33">
        <f>IF(F3601="", "", H3601/F3601)</f>
        <v/>
      </c>
      <c r="H3601" s="33" t="n"/>
      <c r="I3601" s="33" t="n"/>
      <c r="J3601" s="33">
        <f>IF(I3601="", "", I3601*$F3601)</f>
        <v/>
      </c>
      <c r="K3601" s="33" t="n"/>
      <c r="L3601" s="33">
        <f>IF(K3601="", "", K3601*$F3601)</f>
        <v/>
      </c>
      <c r="M3601" s="30">
        <f>IF(OR(H3601="",H3601=0),"",IF(K3601="",IF(J3601="","",J3601/H3601),L3601/H3601))</f>
        <v/>
      </c>
    </row>
    <row r="3602" ht="13.35" customHeight="1" s="162">
      <c r="B3602" s="307" t="n"/>
      <c r="C3602" s="307" t="n"/>
      <c r="E3602" s="307" t="n"/>
      <c r="F3602" s="32" t="n"/>
      <c r="G3602" s="33">
        <f>IF(F3602="", "", H3602/F3602)</f>
        <v/>
      </c>
      <c r="H3602" s="33" t="n"/>
      <c r="I3602" s="33" t="n"/>
      <c r="J3602" s="33">
        <f>IF(I3602="", "", I3602*$F3602)</f>
        <v/>
      </c>
      <c r="K3602" s="33" t="n"/>
      <c r="L3602" s="33">
        <f>IF(K3602="", "", K3602*$F3602)</f>
        <v/>
      </c>
      <c r="M3602" s="30">
        <f>IF(OR(H3602="",H3602=0),"",IF(K3602="",IF(J3602="","",J3602/H3602),L3602/H3602))</f>
        <v/>
      </c>
    </row>
    <row r="3603" ht="13.35" customHeight="1" s="162">
      <c r="B3603" s="307" t="n"/>
      <c r="C3603" s="307" t="n"/>
      <c r="E3603" s="307" t="n"/>
      <c r="F3603" s="32" t="n"/>
      <c r="G3603" s="33">
        <f>IF(F3603="", "", H3603/F3603)</f>
        <v/>
      </c>
      <c r="H3603" s="33" t="n"/>
      <c r="I3603" s="33" t="n"/>
      <c r="J3603" s="33">
        <f>IF(I3603="", "", I3603*$F3603)</f>
        <v/>
      </c>
      <c r="K3603" s="33" t="n"/>
      <c r="L3603" s="33">
        <f>IF(K3603="", "", K3603*$F3603)</f>
        <v/>
      </c>
      <c r="M3603" s="30">
        <f>IF(OR(H3603="",H3603=0),"",IF(K3603="",IF(J3603="","",J3603/H3603),L3603/H3603))</f>
        <v/>
      </c>
    </row>
    <row r="3604" ht="13.35" customHeight="1" s="162">
      <c r="B3604" s="307" t="n"/>
      <c r="C3604" s="307" t="n"/>
      <c r="E3604" s="307" t="n"/>
      <c r="F3604" s="32" t="n"/>
      <c r="G3604" s="33">
        <f>IF(F3604="", "", H3604/F3604)</f>
        <v/>
      </c>
      <c r="H3604" s="33" t="n"/>
      <c r="I3604" s="33" t="n"/>
      <c r="J3604" s="33">
        <f>IF(I3604="", "", I3604*$F3604)</f>
        <v/>
      </c>
      <c r="K3604" s="33" t="n"/>
      <c r="L3604" s="33">
        <f>IF(K3604="", "", K3604*$F3604)</f>
        <v/>
      </c>
      <c r="M3604" s="30">
        <f>IF(OR(H3604="",H3604=0),"",IF(K3604="",IF(J3604="","",J3604/H3604),L3604/H3604))</f>
        <v/>
      </c>
    </row>
    <row r="3605" ht="13.35" customHeight="1" s="162">
      <c r="B3605" s="307" t="n"/>
      <c r="C3605" s="307" t="n"/>
      <c r="E3605" s="307" t="n"/>
      <c r="F3605" s="32" t="n"/>
      <c r="G3605" s="33">
        <f>IF(F3605="", "", H3605/F3605)</f>
        <v/>
      </c>
      <c r="H3605" s="33" t="n"/>
      <c r="I3605" s="33" t="n"/>
      <c r="J3605" s="33">
        <f>IF(I3605="", "", I3605*$F3605)</f>
        <v/>
      </c>
      <c r="K3605" s="33" t="n"/>
      <c r="L3605" s="33">
        <f>IF(K3605="", "", K3605*$F3605)</f>
        <v/>
      </c>
      <c r="M3605" s="30">
        <f>IF(OR(H3605="",H3605=0),"",IF(K3605="",IF(J3605="","",J3605/H3605),L3605/H3605))</f>
        <v/>
      </c>
    </row>
    <row r="3606" ht="13.35" customHeight="1" s="162">
      <c r="B3606" s="307" t="n"/>
      <c r="C3606" s="307" t="n"/>
      <c r="E3606" s="307" t="n"/>
      <c r="F3606" s="32" t="n"/>
      <c r="G3606" s="33">
        <f>IF(F3606="", "", H3606/F3606)</f>
        <v/>
      </c>
      <c r="H3606" s="33" t="n"/>
      <c r="I3606" s="33" t="n"/>
      <c r="J3606" s="33">
        <f>IF(I3606="", "", I3606*$F3606)</f>
        <v/>
      </c>
      <c r="K3606" s="33" t="n"/>
      <c r="L3606" s="33">
        <f>IF(K3606="", "", K3606*$F3606)</f>
        <v/>
      </c>
      <c r="M3606" s="30">
        <f>IF(OR(H3606="",H3606=0),"",IF(K3606="",IF(J3606="","",J3606/H3606),L3606/H3606))</f>
        <v/>
      </c>
    </row>
    <row r="3607" ht="13.35" customHeight="1" s="162">
      <c r="B3607" s="307" t="n"/>
      <c r="C3607" s="307" t="n"/>
      <c r="E3607" s="307" t="n"/>
      <c r="F3607" s="32" t="n"/>
      <c r="G3607" s="33">
        <f>IF(F3607="", "", H3607/F3607)</f>
        <v/>
      </c>
      <c r="H3607" s="33" t="n"/>
      <c r="I3607" s="33" t="n"/>
      <c r="J3607" s="33">
        <f>IF(I3607="", "", I3607*$F3607)</f>
        <v/>
      </c>
      <c r="K3607" s="33" t="n"/>
      <c r="L3607" s="33">
        <f>IF(K3607="", "", K3607*$F3607)</f>
        <v/>
      </c>
      <c r="M3607" s="30">
        <f>IF(OR(H3607="",H3607=0),"",IF(K3607="",IF(J3607="","",J3607/H3607),L3607/H3607))</f>
        <v/>
      </c>
    </row>
    <row r="3608" ht="13.35" customHeight="1" s="162">
      <c r="B3608" s="307" t="n"/>
      <c r="C3608" s="307" t="n"/>
      <c r="E3608" s="307" t="n"/>
      <c r="F3608" s="32" t="n"/>
      <c r="G3608" s="33">
        <f>IF(F3608="", "", H3608/F3608)</f>
        <v/>
      </c>
      <c r="H3608" s="33" t="n"/>
      <c r="I3608" s="33" t="n"/>
      <c r="J3608" s="33">
        <f>IF(I3608="", "", I3608*$F3608)</f>
        <v/>
      </c>
      <c r="K3608" s="33" t="n"/>
      <c r="L3608" s="33">
        <f>IF(K3608="", "", K3608*$F3608)</f>
        <v/>
      </c>
      <c r="M3608" s="30">
        <f>IF(OR(H3608="",H3608=0),"",IF(K3608="",IF(J3608="","",J3608/H3608),L3608/H3608))</f>
        <v/>
      </c>
    </row>
    <row r="3609" ht="13.35" customHeight="1" s="162">
      <c r="B3609" s="307" t="n"/>
      <c r="C3609" s="307" t="n"/>
      <c r="E3609" s="307" t="n"/>
      <c r="F3609" s="32" t="n"/>
      <c r="G3609" s="33">
        <f>IF(F3609="", "", H3609/F3609)</f>
        <v/>
      </c>
      <c r="H3609" s="33" t="n"/>
      <c r="I3609" s="33" t="n"/>
      <c r="J3609" s="33">
        <f>IF(I3609="", "", I3609*$F3609)</f>
        <v/>
      </c>
      <c r="K3609" s="33" t="n"/>
      <c r="L3609" s="33">
        <f>IF(K3609="", "", K3609*$F3609)</f>
        <v/>
      </c>
      <c r="M3609" s="30">
        <f>IF(OR(H3609="",H3609=0),"",IF(K3609="",IF(J3609="","",J3609/H3609),L3609/H3609))</f>
        <v/>
      </c>
    </row>
    <row r="3610" ht="13.35" customHeight="1" s="162">
      <c r="B3610" s="307" t="n"/>
      <c r="C3610" s="307" t="n"/>
      <c r="E3610" s="307" t="n"/>
      <c r="F3610" s="32" t="n"/>
      <c r="G3610" s="33">
        <f>IF(F3610="", "", H3610/F3610)</f>
        <v/>
      </c>
      <c r="H3610" s="33" t="n"/>
      <c r="I3610" s="33" t="n"/>
      <c r="J3610" s="33">
        <f>IF(I3610="", "", I3610*$F3610)</f>
        <v/>
      </c>
      <c r="K3610" s="33" t="n"/>
      <c r="L3610" s="33">
        <f>IF(K3610="", "", K3610*$F3610)</f>
        <v/>
      </c>
      <c r="M3610" s="30">
        <f>IF(OR(H3610="",H3610=0),"",IF(K3610="",IF(J3610="","",J3610/H3610),L3610/H3610))</f>
        <v/>
      </c>
    </row>
    <row r="3611" ht="13.35" customHeight="1" s="162">
      <c r="B3611" s="307" t="n"/>
      <c r="C3611" s="307" t="n"/>
      <c r="E3611" s="307" t="n"/>
      <c r="F3611" s="32" t="n"/>
      <c r="G3611" s="33">
        <f>IF(F3611="", "", H3611/F3611)</f>
        <v/>
      </c>
      <c r="H3611" s="33" t="n"/>
      <c r="I3611" s="33" t="n"/>
      <c r="J3611" s="33">
        <f>IF(I3611="", "", I3611*$F3611)</f>
        <v/>
      </c>
      <c r="K3611" s="33" t="n"/>
      <c r="L3611" s="33">
        <f>IF(K3611="", "", K3611*$F3611)</f>
        <v/>
      </c>
      <c r="M3611" s="30">
        <f>IF(OR(H3611="",H3611=0),"",IF(K3611="",IF(J3611="","",J3611/H3611),L3611/H3611))</f>
        <v/>
      </c>
    </row>
    <row r="3612" ht="13.35" customHeight="1" s="162">
      <c r="B3612" s="307" t="n"/>
      <c r="C3612" s="307" t="n"/>
      <c r="E3612" s="307" t="n"/>
      <c r="F3612" s="32" t="n"/>
      <c r="G3612" s="33">
        <f>IF(F3612="", "", H3612/F3612)</f>
        <v/>
      </c>
      <c r="H3612" s="33" t="n"/>
      <c r="I3612" s="33" t="n"/>
      <c r="J3612" s="33">
        <f>IF(I3612="", "", I3612*$F3612)</f>
        <v/>
      </c>
      <c r="K3612" s="33" t="n"/>
      <c r="L3612" s="33">
        <f>IF(K3612="", "", K3612*$F3612)</f>
        <v/>
      </c>
      <c r="M3612" s="30">
        <f>IF(OR(H3612="",H3612=0),"",IF(K3612="",IF(J3612="","",J3612/H3612),L3612/H3612))</f>
        <v/>
      </c>
    </row>
    <row r="3613" ht="13.35" customHeight="1" s="162">
      <c r="B3613" s="307" t="n"/>
      <c r="C3613" s="307" t="n"/>
      <c r="E3613" s="307" t="n"/>
      <c r="F3613" s="32" t="n"/>
      <c r="G3613" s="33">
        <f>IF(F3613="", "", H3613/F3613)</f>
        <v/>
      </c>
      <c r="H3613" s="33" t="n"/>
      <c r="I3613" s="33" t="n"/>
      <c r="J3613" s="33">
        <f>IF(I3613="", "", I3613*$F3613)</f>
        <v/>
      </c>
      <c r="K3613" s="33" t="n"/>
      <c r="L3613" s="33">
        <f>IF(K3613="", "", K3613*$F3613)</f>
        <v/>
      </c>
      <c r="M3613" s="30">
        <f>IF(OR(H3613="",H3613=0),"",IF(K3613="",IF(J3613="","",J3613/H3613),L3613/H3613))</f>
        <v/>
      </c>
    </row>
    <row r="3614" ht="13.35" customHeight="1" s="162">
      <c r="B3614" s="307" t="n"/>
      <c r="C3614" s="307" t="n"/>
      <c r="E3614" s="307" t="n"/>
      <c r="F3614" s="32" t="n"/>
      <c r="G3614" s="33">
        <f>IF(F3614="", "", H3614/F3614)</f>
        <v/>
      </c>
      <c r="H3614" s="33" t="n"/>
      <c r="I3614" s="33" t="n"/>
      <c r="J3614" s="33">
        <f>IF(I3614="", "", I3614*$F3614)</f>
        <v/>
      </c>
      <c r="K3614" s="33" t="n"/>
      <c r="L3614" s="33">
        <f>IF(K3614="", "", K3614*$F3614)</f>
        <v/>
      </c>
      <c r="M3614" s="30">
        <f>IF(OR(H3614="",H3614=0),"",IF(K3614="",IF(J3614="","",J3614/H3614),L3614/H3614))</f>
        <v/>
      </c>
    </row>
    <row r="3615" ht="13.35" customHeight="1" s="162">
      <c r="B3615" s="307" t="n"/>
      <c r="C3615" s="307" t="n"/>
      <c r="E3615" s="307" t="n"/>
      <c r="F3615" s="32" t="n"/>
      <c r="G3615" s="33">
        <f>IF(F3615="", "", H3615/F3615)</f>
        <v/>
      </c>
      <c r="H3615" s="33" t="n"/>
      <c r="I3615" s="33" t="n"/>
      <c r="J3615" s="33">
        <f>IF(I3615="", "", I3615*$F3615)</f>
        <v/>
      </c>
      <c r="K3615" s="33" t="n"/>
      <c r="L3615" s="33">
        <f>IF(K3615="", "", K3615*$F3615)</f>
        <v/>
      </c>
      <c r="M3615" s="30">
        <f>IF(OR(H3615="",H3615=0),"",IF(K3615="",IF(J3615="","",J3615/H3615),L3615/H3615))</f>
        <v/>
      </c>
    </row>
    <row r="3616" ht="13.35" customHeight="1" s="162">
      <c r="B3616" s="307" t="n"/>
      <c r="C3616" s="307" t="n"/>
      <c r="E3616" s="307" t="n"/>
      <c r="F3616" s="32" t="n"/>
      <c r="G3616" s="33">
        <f>IF(F3616="", "", H3616/F3616)</f>
        <v/>
      </c>
      <c r="H3616" s="33" t="n"/>
      <c r="I3616" s="33" t="n"/>
      <c r="J3616" s="33">
        <f>IF(I3616="", "", I3616*$F3616)</f>
        <v/>
      </c>
      <c r="K3616" s="33" t="n"/>
      <c r="L3616" s="33">
        <f>IF(K3616="", "", K3616*$F3616)</f>
        <v/>
      </c>
      <c r="M3616" s="30">
        <f>IF(OR(H3616="",H3616=0),"",IF(K3616="",IF(J3616="","",J3616/H3616),L3616/H3616))</f>
        <v/>
      </c>
    </row>
    <row r="3617" ht="13.35" customHeight="1" s="162">
      <c r="B3617" s="307" t="n"/>
      <c r="C3617" s="307" t="n"/>
      <c r="E3617" s="307" t="n"/>
      <c r="F3617" s="32" t="n"/>
      <c r="G3617" s="33">
        <f>IF(F3617="", "", H3617/F3617)</f>
        <v/>
      </c>
      <c r="H3617" s="33" t="n"/>
      <c r="I3617" s="33" t="n"/>
      <c r="J3617" s="33">
        <f>IF(I3617="", "", I3617*$F3617)</f>
        <v/>
      </c>
      <c r="K3617" s="33" t="n"/>
      <c r="L3617" s="33">
        <f>IF(K3617="", "", K3617*$F3617)</f>
        <v/>
      </c>
      <c r="M3617" s="30">
        <f>IF(OR(H3617="",H3617=0),"",IF(K3617="",IF(J3617="","",J3617/H3617),L3617/H3617))</f>
        <v/>
      </c>
    </row>
    <row r="3618" ht="13.35" customHeight="1" s="162">
      <c r="B3618" s="307" t="n"/>
      <c r="C3618" s="307" t="n"/>
      <c r="E3618" s="307" t="n"/>
      <c r="F3618" s="32" t="n"/>
      <c r="G3618" s="33">
        <f>IF(F3618="", "", H3618/F3618)</f>
        <v/>
      </c>
      <c r="H3618" s="33" t="n"/>
      <c r="I3618" s="33" t="n"/>
      <c r="J3618" s="33">
        <f>IF(I3618="", "", I3618*$F3618)</f>
        <v/>
      </c>
      <c r="K3618" s="33" t="n"/>
      <c r="L3618" s="33">
        <f>IF(K3618="", "", K3618*$F3618)</f>
        <v/>
      </c>
      <c r="M3618" s="30">
        <f>IF(OR(H3618="",H3618=0),"",IF(K3618="",IF(J3618="","",J3618/H3618),L3618/H3618))</f>
        <v/>
      </c>
    </row>
    <row r="3619" ht="13.35" customHeight="1" s="162">
      <c r="B3619" s="307" t="n"/>
      <c r="C3619" s="307" t="n"/>
      <c r="E3619" s="307" t="n"/>
      <c r="F3619" s="32" t="n"/>
      <c r="G3619" s="33">
        <f>IF(F3619="", "", H3619/F3619)</f>
        <v/>
      </c>
      <c r="H3619" s="33" t="n"/>
      <c r="I3619" s="33" t="n"/>
      <c r="J3619" s="33">
        <f>IF(I3619="", "", I3619*$F3619)</f>
        <v/>
      </c>
      <c r="K3619" s="33" t="n"/>
      <c r="L3619" s="33">
        <f>IF(K3619="", "", K3619*$F3619)</f>
        <v/>
      </c>
      <c r="M3619" s="30">
        <f>IF(OR(H3619="",H3619=0),"",IF(K3619="",IF(J3619="","",J3619/H3619),L3619/H3619))</f>
        <v/>
      </c>
    </row>
    <row r="3620" ht="13.35" customHeight="1" s="162">
      <c r="B3620" s="307" t="n"/>
      <c r="C3620" s="307" t="n"/>
      <c r="E3620" s="307" t="n"/>
      <c r="F3620" s="32" t="n"/>
      <c r="G3620" s="33">
        <f>IF(F3620="", "", H3620/F3620)</f>
        <v/>
      </c>
      <c r="H3620" s="33" t="n"/>
      <c r="I3620" s="33" t="n"/>
      <c r="J3620" s="33">
        <f>IF(I3620="", "", I3620*$F3620)</f>
        <v/>
      </c>
      <c r="K3620" s="33" t="n"/>
      <c r="L3620" s="33">
        <f>IF(K3620="", "", K3620*$F3620)</f>
        <v/>
      </c>
      <c r="M3620" s="30">
        <f>IF(OR(H3620="",H3620=0),"",IF(K3620="",IF(J3620="","",J3620/H3620),L3620/H3620))</f>
        <v/>
      </c>
    </row>
    <row r="3621" ht="13.35" customHeight="1" s="162">
      <c r="B3621" s="307" t="n"/>
      <c r="C3621" s="307" t="n"/>
      <c r="E3621" s="307" t="n"/>
      <c r="F3621" s="32" t="n"/>
      <c r="G3621" s="33">
        <f>IF(F3621="", "", H3621/F3621)</f>
        <v/>
      </c>
      <c r="H3621" s="33" t="n"/>
      <c r="I3621" s="33" t="n"/>
      <c r="J3621" s="33">
        <f>IF(I3621="", "", I3621*$F3621)</f>
        <v/>
      </c>
      <c r="K3621" s="33" t="n"/>
      <c r="L3621" s="33">
        <f>IF(K3621="", "", K3621*$F3621)</f>
        <v/>
      </c>
      <c r="M3621" s="30">
        <f>IF(OR(H3621="",H3621=0),"",IF(K3621="",IF(J3621="","",J3621/H3621),L3621/H3621))</f>
        <v/>
      </c>
    </row>
    <row r="3622" ht="13.35" customHeight="1" s="162">
      <c r="B3622" s="307" t="n"/>
      <c r="C3622" s="307" t="n"/>
      <c r="E3622" s="307" t="n"/>
      <c r="F3622" s="32" t="n"/>
      <c r="G3622" s="33">
        <f>IF(F3622="", "", H3622/F3622)</f>
        <v/>
      </c>
      <c r="H3622" s="33" t="n"/>
      <c r="I3622" s="33" t="n"/>
      <c r="J3622" s="33">
        <f>IF(I3622="", "", I3622*$F3622)</f>
        <v/>
      </c>
      <c r="K3622" s="33" t="n"/>
      <c r="L3622" s="33">
        <f>IF(K3622="", "", K3622*$F3622)</f>
        <v/>
      </c>
      <c r="M3622" s="30">
        <f>IF(OR(H3622="",H3622=0),"",IF(K3622="",IF(J3622="","",J3622/H3622),L3622/H3622))</f>
        <v/>
      </c>
    </row>
    <row r="3623" ht="13.35" customHeight="1" s="162">
      <c r="B3623" s="307" t="n"/>
      <c r="C3623" s="307" t="n"/>
      <c r="E3623" s="307" t="n"/>
      <c r="F3623" s="32" t="n"/>
      <c r="G3623" s="33">
        <f>IF(F3623="", "", H3623/F3623)</f>
        <v/>
      </c>
      <c r="H3623" s="33" t="n"/>
      <c r="I3623" s="33" t="n"/>
      <c r="J3623" s="33">
        <f>IF(I3623="", "", I3623*$F3623)</f>
        <v/>
      </c>
      <c r="K3623" s="33" t="n"/>
      <c r="L3623" s="33">
        <f>IF(K3623="", "", K3623*$F3623)</f>
        <v/>
      </c>
      <c r="M3623" s="30">
        <f>IF(OR(H3623="",H3623=0),"",IF(K3623="",IF(J3623="","",J3623/H3623),L3623/H3623))</f>
        <v/>
      </c>
    </row>
    <row r="3624" ht="13.35" customHeight="1" s="162">
      <c r="B3624" s="307" t="n"/>
      <c r="C3624" s="307" t="n"/>
      <c r="E3624" s="307" t="n"/>
      <c r="F3624" s="32" t="n"/>
      <c r="G3624" s="33">
        <f>IF(F3624="", "", H3624/F3624)</f>
        <v/>
      </c>
      <c r="H3624" s="33" t="n"/>
      <c r="I3624" s="33" t="n"/>
      <c r="J3624" s="33">
        <f>IF(I3624="", "", I3624*$F3624)</f>
        <v/>
      </c>
      <c r="K3624" s="33" t="n"/>
      <c r="L3624" s="33">
        <f>IF(K3624="", "", K3624*$F3624)</f>
        <v/>
      </c>
      <c r="M3624" s="30">
        <f>IF(OR(H3624="",H3624=0),"",IF(K3624="",IF(J3624="","",J3624/H3624),L3624/H3624))</f>
        <v/>
      </c>
    </row>
    <row r="3625" ht="13.35" customHeight="1" s="162">
      <c r="B3625" s="307" t="n"/>
      <c r="C3625" s="307" t="n"/>
      <c r="E3625" s="307" t="n"/>
      <c r="F3625" s="32" t="n"/>
      <c r="G3625" s="33">
        <f>IF(F3625="", "", H3625/F3625)</f>
        <v/>
      </c>
      <c r="H3625" s="33" t="n"/>
      <c r="I3625" s="33" t="n"/>
      <c r="J3625" s="33">
        <f>IF(I3625="", "", I3625*$F3625)</f>
        <v/>
      </c>
      <c r="K3625" s="33" t="n"/>
      <c r="L3625" s="33">
        <f>IF(K3625="", "", K3625*$F3625)</f>
        <v/>
      </c>
      <c r="M3625" s="30">
        <f>IF(OR(H3625="",H3625=0),"",IF(K3625="",IF(J3625="","",J3625/H3625),L3625/H3625))</f>
        <v/>
      </c>
    </row>
    <row r="3626" ht="13.35" customHeight="1" s="162">
      <c r="B3626" s="307" t="n"/>
      <c r="C3626" s="307" t="n"/>
      <c r="E3626" s="307" t="n"/>
      <c r="F3626" s="32" t="n"/>
      <c r="G3626" s="33">
        <f>IF(F3626="", "", H3626/F3626)</f>
        <v/>
      </c>
      <c r="H3626" s="33" t="n"/>
      <c r="I3626" s="33" t="n"/>
      <c r="J3626" s="33">
        <f>IF(I3626="", "", I3626*$F3626)</f>
        <v/>
      </c>
      <c r="K3626" s="33" t="n"/>
      <c r="L3626" s="33">
        <f>IF(K3626="", "", K3626*$F3626)</f>
        <v/>
      </c>
      <c r="M3626" s="30">
        <f>IF(OR(H3626="",H3626=0),"",IF(K3626="",IF(J3626="","",J3626/H3626),L3626/H3626))</f>
        <v/>
      </c>
    </row>
    <row r="3627" ht="13.35" customHeight="1" s="162">
      <c r="B3627" s="307" t="n"/>
      <c r="C3627" s="307" t="n"/>
      <c r="E3627" s="307" t="n"/>
      <c r="F3627" s="32" t="n"/>
      <c r="G3627" s="33">
        <f>IF(F3627="", "", H3627/F3627)</f>
        <v/>
      </c>
      <c r="H3627" s="33" t="n"/>
      <c r="I3627" s="33" t="n"/>
      <c r="J3627" s="33">
        <f>IF(I3627="", "", I3627*$F3627)</f>
        <v/>
      </c>
      <c r="K3627" s="33" t="n"/>
      <c r="L3627" s="33">
        <f>IF(K3627="", "", K3627*$F3627)</f>
        <v/>
      </c>
      <c r="M3627" s="30">
        <f>IF(OR(H3627="",H3627=0),"",IF(K3627="",IF(J3627="","",J3627/H3627),L3627/H3627))</f>
        <v/>
      </c>
    </row>
    <row r="3628" ht="13.35" customHeight="1" s="162">
      <c r="B3628" s="307" t="n"/>
      <c r="C3628" s="307" t="n"/>
      <c r="E3628" s="307" t="n"/>
      <c r="F3628" s="32" t="n"/>
      <c r="G3628" s="33">
        <f>IF(F3628="", "", H3628/F3628)</f>
        <v/>
      </c>
      <c r="H3628" s="33" t="n"/>
      <c r="I3628" s="33" t="n"/>
      <c r="J3628" s="33">
        <f>IF(I3628="", "", I3628*$F3628)</f>
        <v/>
      </c>
      <c r="K3628" s="33" t="n"/>
      <c r="L3628" s="33">
        <f>IF(K3628="", "", K3628*$F3628)</f>
        <v/>
      </c>
      <c r="M3628" s="30">
        <f>IF(OR(H3628="",H3628=0),"",IF(K3628="",IF(J3628="","",J3628/H3628),L3628/H3628))</f>
        <v/>
      </c>
    </row>
    <row r="3629" ht="13.35" customHeight="1" s="162">
      <c r="B3629" s="307" t="n"/>
      <c r="C3629" s="307" t="n"/>
      <c r="E3629" s="307" t="n"/>
      <c r="F3629" s="32" t="n"/>
      <c r="G3629" s="33">
        <f>IF(F3629="", "", H3629/F3629)</f>
        <v/>
      </c>
      <c r="H3629" s="33" t="n"/>
      <c r="I3629" s="33" t="n"/>
      <c r="J3629" s="33">
        <f>IF(I3629="", "", I3629*$F3629)</f>
        <v/>
      </c>
      <c r="K3629" s="33" t="n"/>
      <c r="L3629" s="33">
        <f>IF(K3629="", "", K3629*$F3629)</f>
        <v/>
      </c>
      <c r="M3629" s="30">
        <f>IF(OR(H3629="",H3629=0),"",IF(K3629="",IF(J3629="","",J3629/H3629),L3629/H3629))</f>
        <v/>
      </c>
    </row>
    <row r="3630" ht="13.35" customHeight="1" s="162">
      <c r="B3630" s="42" t="n"/>
      <c r="C3630" s="231" t="inlineStr">
        <is>
          <t>Subtotal (this page)</t>
        </is>
      </c>
      <c r="D3630" s="159" t="n"/>
      <c r="E3630" s="42" t="n"/>
      <c r="F3630" s="42" t="n"/>
      <c r="G3630" s="43" t="n"/>
      <c r="H3630" s="43">
        <f>IF(SUM(H3596:H3629)=0,"",SUM(H3596:H3629))</f>
        <v/>
      </c>
      <c r="I3630" s="43" t="n"/>
      <c r="J3630" s="43">
        <f>IF(SUM(J3596:J3629)=0,"",SUM(J3596:J3629))</f>
        <v/>
      </c>
      <c r="K3630" s="43" t="n"/>
      <c r="L3630" s="43">
        <f>IF(SUM(L3596:L3629)=0,"",SUM(L3596:L3629))</f>
        <v/>
      </c>
      <c r="M3630" s="35">
        <f>IF(OR(H3630="",H3630=0),"",IF(L3630="",IF(J3630="","",J3630/H3630),L3630/H3630))</f>
        <v/>
      </c>
    </row>
    <row r="3631" ht="13.35" customHeight="1" s="162">
      <c r="B3631" s="188" t="inlineStr">
        <is>
          <t>Return Air Inlets (cont.)</t>
        </is>
      </c>
      <c r="C3631" s="174" t="n"/>
      <c r="D3631" s="174" t="n"/>
      <c r="E3631" s="174" t="n"/>
      <c r="F3631" s="173" t="n"/>
      <c r="G3631" s="233" t="inlineStr">
        <is>
          <t>Design VEL</t>
        </is>
      </c>
      <c r="H3631" s="194" t="inlineStr">
        <is>
          <t>Design CFM</t>
        </is>
      </c>
      <c r="I3631" s="188" t="inlineStr">
        <is>
          <t>Initial</t>
        </is>
      </c>
      <c r="J3631" s="173" t="n"/>
      <c r="K3631" s="188" t="inlineStr">
        <is>
          <t>Final</t>
        </is>
      </c>
      <c r="L3631" s="173" t="n"/>
      <c r="M3631" s="188" t="inlineStr">
        <is>
          <t>%</t>
        </is>
      </c>
    </row>
    <row r="3632" ht="13.35" customHeight="1" s="162">
      <c r="B3632" s="153" t="inlineStr">
        <is>
          <t>No.</t>
        </is>
      </c>
      <c r="C3632" s="188" t="inlineStr">
        <is>
          <t>Area Served</t>
        </is>
      </c>
      <c r="D3632" s="188" t="inlineStr">
        <is>
          <t>Type</t>
        </is>
      </c>
      <c r="E3632" s="188" t="inlineStr">
        <is>
          <t>Size</t>
        </is>
      </c>
      <c r="F3632" s="188" t="inlineStr">
        <is>
          <t>Ak</t>
        </is>
      </c>
      <c r="G3632" s="440" t="n"/>
      <c r="H3632" s="440" t="n"/>
      <c r="I3632" s="188" t="inlineStr">
        <is>
          <t>VEL</t>
        </is>
      </c>
      <c r="J3632" s="188" t="inlineStr">
        <is>
          <t>CFM</t>
        </is>
      </c>
      <c r="K3632" s="188" t="inlineStr">
        <is>
          <t>VEL</t>
        </is>
      </c>
      <c r="L3632" s="188" t="inlineStr">
        <is>
          <t>CFM</t>
        </is>
      </c>
      <c r="M3632" s="440" t="n"/>
    </row>
    <row r="3633" ht="13.35" customHeight="1" s="162">
      <c r="B3633" s="31" t="n"/>
      <c r="C3633" s="31" t="n"/>
      <c r="E3633" s="31" t="n"/>
      <c r="F3633" s="32" t="n"/>
      <c r="G3633" s="33">
        <f>IF(F3633="", "", H3633/F3633)</f>
        <v/>
      </c>
      <c r="H3633" s="33" t="n"/>
      <c r="I3633" s="33" t="n"/>
      <c r="J3633" s="33">
        <f>IF(I3633="", "", I3633*$F3633)</f>
        <v/>
      </c>
      <c r="K3633" s="33" t="n"/>
      <c r="L3633" s="33">
        <f>IF(K3633="", "", K3633*$F3633)</f>
        <v/>
      </c>
      <c r="M3633" s="30">
        <f>IF(OR(H3633="",H3633=0),"",IF(K3633="",IF(J3633="","",J3633/H3633),L3633/H3633))</f>
        <v/>
      </c>
    </row>
    <row r="3634" ht="13.35" customHeight="1" s="162">
      <c r="B3634" s="31" t="n"/>
      <c r="C3634" s="31" t="n"/>
      <c r="E3634" s="31" t="n"/>
      <c r="F3634" s="32" t="n"/>
      <c r="G3634" s="33">
        <f>IF(F3634="", "", H3634/F3634)</f>
        <v/>
      </c>
      <c r="H3634" s="33" t="n"/>
      <c r="I3634" s="33" t="n"/>
      <c r="J3634" s="33">
        <f>IF(I3634="", "", I3634*$F3634)</f>
        <v/>
      </c>
      <c r="K3634" s="33" t="n"/>
      <c r="L3634" s="33">
        <f>IF(K3634="", "", K3634*$F3634)</f>
        <v/>
      </c>
      <c r="M3634" s="30">
        <f>IF(OR(H3634="",H3634=0),"",IF(K3634="",IF(J3634="","",J3634/H3634),L3634/H3634))</f>
        <v/>
      </c>
    </row>
    <row r="3635" ht="13.35" customHeight="1" s="162">
      <c r="B3635" s="31" t="n"/>
      <c r="C3635" s="31" t="n"/>
      <c r="E3635" s="31" t="n"/>
      <c r="F3635" s="32" t="n"/>
      <c r="G3635" s="33">
        <f>IF(F3635="", "", H3635/F3635)</f>
        <v/>
      </c>
      <c r="H3635" s="33" t="n"/>
      <c r="I3635" s="33" t="n"/>
      <c r="J3635" s="33">
        <f>IF(I3635="", "", I3635*$F3635)</f>
        <v/>
      </c>
      <c r="K3635" s="33" t="n"/>
      <c r="L3635" s="33">
        <f>IF(K3635="", "", K3635*$F3635)</f>
        <v/>
      </c>
      <c r="M3635" s="30">
        <f>IF(OR(H3635="",H3635=0),"",IF(K3635="",IF(J3635="","",J3635/H3635),L3635/H3635))</f>
        <v/>
      </c>
    </row>
    <row r="3636" ht="13.35" customHeight="1" s="162">
      <c r="B3636" s="31" t="n"/>
      <c r="C3636" s="31" t="n"/>
      <c r="E3636" s="31" t="n"/>
      <c r="F3636" s="32" t="n"/>
      <c r="G3636" s="33">
        <f>IF(F3636="", "", H3636/F3636)</f>
        <v/>
      </c>
      <c r="H3636" s="33" t="n"/>
      <c r="I3636" s="33" t="n"/>
      <c r="J3636" s="33">
        <f>IF(I3636="", "", I3636*$F3636)</f>
        <v/>
      </c>
      <c r="K3636" s="33" t="n"/>
      <c r="L3636" s="33">
        <f>IF(K3636="", "", K3636*$F3636)</f>
        <v/>
      </c>
      <c r="M3636" s="30">
        <f>IF(OR(H3636="",H3636=0),"",IF(K3636="",IF(J3636="","",J3636/H3636),L3636/H3636))</f>
        <v/>
      </c>
    </row>
    <row r="3637" ht="13.35" customHeight="1" s="162">
      <c r="B3637" s="42" t="n"/>
      <c r="C3637" s="231" t="inlineStr">
        <is>
          <t>Subtotal (this page)</t>
        </is>
      </c>
      <c r="D3637" s="159" t="n"/>
      <c r="E3637" s="42" t="n"/>
      <c r="F3637" s="42" t="n"/>
      <c r="G3637" s="43" t="n"/>
      <c r="H3637" s="43">
        <f>IF(SUM(H3633:H3636)=0,"",SUM(H3633:H3636))</f>
        <v/>
      </c>
      <c r="I3637" s="42" t="n"/>
      <c r="J3637" s="43">
        <f>IF(SUM(J3633:J3636)=0,"",SUM(J3633:J3636))</f>
        <v/>
      </c>
      <c r="K3637" s="42" t="n"/>
      <c r="L3637" s="43">
        <f>IF(SUM(L3633:L3636)=0,"",SUM(L3633:L3636))</f>
        <v/>
      </c>
      <c r="M3637" s="35">
        <f>IF(OR(H3637="",H3637=0),"",IF(L3637="",IF(J3637="","",J3637/H3637),L3637/H3637))</f>
        <v/>
      </c>
    </row>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Entry}'!B42="","",'{Equipment Data Entry}'!B42)</f>
        <v/>
      </c>
      <c r="E3644" s="418" t="n"/>
      <c r="F3644" s="403" t="n"/>
      <c r="G3644" s="200" t="inlineStr">
        <is>
          <t>Service</t>
        </is>
      </c>
      <c r="H3644" s="403" t="n"/>
      <c r="I3644" s="210">
        <f>IF('{Equipment Data Entry}'!C42="","",'{Equipment Data Entry}'!C42)</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25" t="inlineStr">
        <is>
          <t>Drive Type:</t>
        </is>
      </c>
      <c r="D3646" s="426" t="n"/>
      <c r="E3646" s="425" t="inlineStr">
        <is>
          <t>Rotation – Design:</t>
        </is>
      </c>
      <c r="G3646" s="426" t="n"/>
      <c r="I3646" s="425" t="inlineStr">
        <is>
          <t>Actual:</t>
        </is>
      </c>
      <c r="J3646" s="426" t="n"/>
      <c r="K3646" s="425" t="inlineStr">
        <is>
          <t>Shv Bore M/F:</t>
        </is>
      </c>
      <c r="M3646" s="426" t="n"/>
    </row>
    <row r="3647" ht="13.35" customHeight="1" s="162">
      <c r="B3647" s="200" t="inlineStr">
        <is>
          <t>Unit Data</t>
        </is>
      </c>
      <c r="C3647" s="400" t="n"/>
      <c r="D3647" s="400" t="n"/>
      <c r="E3647" s="400" t="n"/>
      <c r="F3647" s="400" t="n"/>
      <c r="G3647" s="401" t="n"/>
      <c r="I3647" s="200" t="inlineStr">
        <is>
          <t>Design and Performance Data</t>
        </is>
      </c>
      <c r="J3647" s="400" t="n"/>
      <c r="K3647" s="400" t="n"/>
      <c r="L3647" s="401" t="n"/>
      <c r="M3647" s="283" t="n"/>
    </row>
    <row r="3648" ht="13.35" customHeight="1" s="162">
      <c r="B3648" s="199" t="inlineStr">
        <is>
          <t>Manufacturer</t>
        </is>
      </c>
      <c r="C3648" s="401" t="n"/>
      <c r="D3648" s="204">
        <f>IF('{Equipment Data Entry}'!E42="","",'{Equipment Data Entry}'!E42)</f>
        <v/>
      </c>
      <c r="E3648" s="400" t="n"/>
      <c r="F3648" s="400" t="n"/>
      <c r="G3648" s="401" t="n"/>
      <c r="I3648" s="199" t="inlineStr">
        <is>
          <t>Design Criteria</t>
        </is>
      </c>
      <c r="J3648" s="401" t="n"/>
      <c r="K3648" s="199" t="inlineStr">
        <is>
          <t>Design</t>
        </is>
      </c>
      <c r="L3648" s="199" t="inlineStr">
        <is>
          <t>Actual</t>
        </is>
      </c>
    </row>
    <row r="3649" ht="13.35" customHeight="1" s="162">
      <c r="B3649" s="199" t="inlineStr">
        <is>
          <t>Model Number</t>
        </is>
      </c>
      <c r="C3649" s="401" t="n"/>
      <c r="D3649" s="204">
        <f>IF('{Equipment Data Entry}'!F42="","",'{Equipment Data Entry}'!F42)</f>
        <v/>
      </c>
      <c r="E3649" s="400" t="n"/>
      <c r="F3649" s="400" t="n"/>
      <c r="G3649" s="401" t="n"/>
      <c r="I3649" s="199" t="inlineStr">
        <is>
          <t>Total Airflow</t>
        </is>
      </c>
      <c r="J3649" s="401" t="n"/>
      <c r="K3649" s="24">
        <f>H3683</f>
        <v/>
      </c>
      <c r="L3649" s="24">
        <f>L3683</f>
        <v/>
      </c>
      <c r="M3649" s="22">
        <f>IF(OR(L3649="",K3649="",K3649=0),"",L3649/K3649)</f>
        <v/>
      </c>
    </row>
    <row r="3650" ht="13.35" customHeight="1" s="162">
      <c r="B3650" s="199" t="inlineStr">
        <is>
          <t>Serial Number</t>
        </is>
      </c>
      <c r="C3650" s="401" t="n"/>
      <c r="D3650" s="204" t="n"/>
      <c r="E3650" s="400" t="n"/>
      <c r="F3650" s="400" t="n"/>
      <c r="G3650" s="401" t="n"/>
      <c r="I3650" s="199" t="inlineStr">
        <is>
          <t>Outside Airflow</t>
        </is>
      </c>
      <c r="J3650" s="401" t="n"/>
      <c r="K3650" s="24">
        <f>IF(N(H3691)=0,"",H3691)</f>
        <v/>
      </c>
      <c r="L3650" s="24">
        <f>L3691</f>
        <v/>
      </c>
      <c r="M3650" s="22">
        <f>IF(OR(L3650="",K3650="",K3650=0),"",L3650/K3650)</f>
        <v/>
      </c>
    </row>
    <row r="3651" ht="13.35" customHeight="1" s="162">
      <c r="B3651" s="199" t="inlineStr">
        <is>
          <t>Area Served</t>
        </is>
      </c>
      <c r="C3651" s="401" t="n"/>
      <c r="D3651" s="204">
        <f>I3644</f>
        <v/>
      </c>
      <c r="E3651" s="400" t="n"/>
      <c r="F3651" s="400" t="n"/>
      <c r="G3651" s="401" t="n"/>
      <c r="I3651" s="199" t="inlineStr">
        <is>
          <t>Return Airflow</t>
        </is>
      </c>
      <c r="J3651" s="401" t="n"/>
      <c r="K3651" s="24">
        <f>IF(K3649="","",K3649-N(K3650))</f>
        <v/>
      </c>
      <c r="L3651" s="24">
        <f>IF(L3649="","",L3649-N(L3650))</f>
        <v/>
      </c>
    </row>
    <row r="3652" ht="13.35" customHeight="1" s="162">
      <c r="B3652" s="199" t="inlineStr">
        <is>
          <t>Location</t>
        </is>
      </c>
      <c r="C3652" s="401" t="n"/>
      <c r="D3652" s="204">
        <f>IF('{Equipment Data Entry}'!D42="","",'{Equipment Data Entry}'!D42)</f>
        <v/>
      </c>
      <c r="E3652" s="400" t="n"/>
      <c r="F3652" s="400" t="n"/>
      <c r="G3652" s="401" t="n"/>
      <c r="I3652" s="199" t="inlineStr">
        <is>
          <t>Unit ESP</t>
        </is>
      </c>
      <c r="J3652" s="401" t="n"/>
      <c r="K3652" s="71">
        <f>IF('{Equipment Data Entry}'!H42="","",'{Equipment Data Entry}'!H42)</f>
        <v/>
      </c>
      <c r="L3652" s="29">
        <f>F3665</f>
        <v/>
      </c>
    </row>
    <row r="3653" ht="13.35" customHeight="1" s="162">
      <c r="I3653" s="199" t="inlineStr">
        <is>
          <t>Fan RPMs</t>
        </is>
      </c>
      <c r="J3653" s="401" t="n"/>
      <c r="K3653" s="24">
        <f>IF('{Equipment Data Entry}'!I42="","",'{Equipment Data Entry}'!I42)</f>
        <v/>
      </c>
      <c r="L3653" s="24">
        <f>IF(L3662="","",L3662)</f>
        <v/>
      </c>
    </row>
    <row r="3654" ht="13.35" customHeight="1" s="162">
      <c r="B3654" s="200" t="inlineStr">
        <is>
          <t>Motor Data</t>
        </is>
      </c>
      <c r="C3654" s="400" t="n"/>
      <c r="D3654" s="400" t="n"/>
      <c r="E3654" s="400" t="n"/>
      <c r="F3654" s="400" t="n"/>
      <c r="G3654" s="401" t="n"/>
      <c r="I3654" s="199" t="inlineStr">
        <is>
          <t>Filter Type/Size/Qty</t>
        </is>
      </c>
      <c r="J3654" s="400" t="n"/>
      <c r="K3654" s="401" t="n"/>
      <c r="L3654" s="24" t="n"/>
      <c r="M3654" s="401" t="n"/>
    </row>
    <row r="3655" ht="13.35" customHeight="1" s="162">
      <c r="B3655" s="199" t="inlineStr">
        <is>
          <t>Manufacturer</t>
        </is>
      </c>
      <c r="C3655" s="401" t="n"/>
      <c r="D3655" s="203" t="n"/>
      <c r="E3655" s="400" t="n"/>
      <c r="F3655" s="400" t="n"/>
      <c r="G3655" s="401" t="n"/>
      <c r="I3655" s="200" t="inlineStr">
        <is>
          <t>Drive Data</t>
        </is>
      </c>
      <c r="J3655" s="400" t="n"/>
      <c r="K3655" s="400" t="n"/>
      <c r="L3655" s="401" t="n"/>
    </row>
    <row r="3656" ht="13.35" customHeight="1" s="162">
      <c r="B3656" s="199" t="inlineStr">
        <is>
          <t>Horsepower</t>
        </is>
      </c>
      <c r="C3656" s="401" t="n"/>
      <c r="D3656" s="28">
        <f>IF('{Equipment Data Entry}'!G42="","",'{Equipment Data Entry}'!G42)</f>
        <v/>
      </c>
      <c r="E3656" s="21" t="inlineStr">
        <is>
          <t>RPM</t>
        </is>
      </c>
      <c r="F3656" s="24" t="n"/>
      <c r="G3656" s="199" t="inlineStr">
        <is>
          <t>SF</t>
        </is>
      </c>
      <c r="I3656" s="199" t="inlineStr">
        <is>
          <t>Motor Shv OD/Bore/PD</t>
        </is>
      </c>
      <c r="J3656" s="400" t="n"/>
      <c r="K3656" s="401" t="n"/>
      <c r="L3656">
        <f>IF('{Equipment Data Entry}'!J42="","",'{Equipment Data Entry}'!J42)</f>
        <v/>
      </c>
    </row>
    <row r="3657" ht="13.35" customHeight="1" s="162">
      <c r="B3657" s="198">
        <f>IF('{Equipment Data Entry}'!N42="","",'{Equipment Data Entry}'!N42)</f>
        <v/>
      </c>
      <c r="C3657" s="198">
        <f>IF('{Equipment Data Entry}'!O42="","",'{Equipment Data Entry}'!O42)</f>
        <v/>
      </c>
      <c r="D3657" s="21" t="inlineStr">
        <is>
          <t>FLA</t>
        </is>
      </c>
      <c r="E3657" s="25" t="n"/>
      <c r="F3657" s="21" t="inlineStr">
        <is>
          <t>Frame</t>
        </is>
      </c>
      <c r="G3657" s="208" t="n"/>
      <c r="I3657" s="199" t="inlineStr">
        <is>
          <t>Fan Sheave OD/Bore</t>
        </is>
      </c>
      <c r="J3657" s="400" t="n"/>
      <c r="K3657" s="401" t="n"/>
      <c r="L3657">
        <f>IF('{Equipment Data Entry}'!K42="","",'{Equipment Data Entry}'!K42)</f>
        <v/>
      </c>
    </row>
    <row r="3658" ht="13.35" customHeight="1" s="162">
      <c r="B3658" s="199" t="inlineStr">
        <is>
          <t>Corrected FLA</t>
        </is>
      </c>
      <c r="C3658" s="401" t="n"/>
      <c r="D3658" s="27">
        <f>IF(OR(E3659="",E3657="",B3657=""),"",B3657/AVERAGE(E3659:G3659)*E3657)</f>
        <v/>
      </c>
      <c r="E3658" s="199" t="inlineStr">
        <is>
          <t>Estimated BHP</t>
        </is>
      </c>
      <c r="F3658" s="401" t="n"/>
      <c r="G3658" s="27">
        <f>IF(OR(COUNT(E3659:G3659)=0,COUNT(E3660:G3660)=0),"",IF(C3657="1-phase", ((0.8*0.9*E3659*E3660)/746), AVERAGE(E3659,F3659,G3659)*AVERAGE(E3660,F3660,G3660)*0.8*0.9*1.732/746))</f>
        <v/>
      </c>
      <c r="I3658" s="199" t="inlineStr">
        <is>
          <t>Belt(s)</t>
        </is>
      </c>
      <c r="J3658" s="208">
        <f>IF('{Equipment Data Entry}'!L42="","",'{Equipment Data Entry}'!L42)</f>
        <v/>
      </c>
      <c r="K3658" s="199" t="inlineStr">
        <is>
          <t>C to C</t>
        </is>
      </c>
      <c r="L3658" s="64">
        <f>IF('{Equipment Data Entry}'!M42="","",'{Equipment Data Entry}'!M42)</f>
        <v/>
      </c>
    </row>
    <row r="3659" ht="13.35" customHeight="1" s="162">
      <c r="B3659" s="199" t="inlineStr">
        <is>
          <t>Measured Voltage</t>
        </is>
      </c>
      <c r="C3659" s="400" t="n"/>
      <c r="D3659" s="401" t="n"/>
      <c r="E3659" s="24" t="n"/>
      <c r="F3659" s="24" t="n"/>
      <c r="G3659" s="24" t="n"/>
      <c r="I3659" s="199" t="inlineStr">
        <is>
          <t>Final Settings</t>
        </is>
      </c>
      <c r="J3659" s="400" t="n"/>
      <c r="K3659" s="401" t="n"/>
      <c r="L3659" s="24" t="n"/>
      <c r="M3659" s="401" t="n"/>
    </row>
    <row r="3660" ht="13.35" customHeight="1" s="162">
      <c r="B3660" s="199" t="inlineStr">
        <is>
          <t>Measured Amperage</t>
        </is>
      </c>
      <c r="C3660" s="400" t="n"/>
      <c r="D3660" s="401" t="n"/>
      <c r="E3660" s="25" t="n"/>
      <c r="F3660" s="25" t="n"/>
      <c r="G3660" s="25" t="n"/>
      <c r="I3660" s="205" t="inlineStr">
        <is>
          <t>RPM Data</t>
        </is>
      </c>
      <c r="J3660" s="401" t="n"/>
      <c r="K3660" s="205" t="inlineStr">
        <is>
          <t>Initial</t>
        </is>
      </c>
      <c r="L3660" s="205" t="inlineStr">
        <is>
          <t>Final</t>
        </is>
      </c>
    </row>
    <row r="3661" ht="13.35" customHeight="1" s="162">
      <c r="I3661" s="199" t="inlineStr">
        <is>
          <t>Motor RPM</t>
        </is>
      </c>
      <c r="J3661" s="401" t="n"/>
      <c r="K3661" s="24" t="n"/>
      <c r="L3661" s="24" t="n"/>
    </row>
    <row r="3662" ht="13.35" customHeight="1" s="162">
      <c r="B3662" s="200" t="inlineStr">
        <is>
          <t xml:space="preserve">Static Pressures Profile </t>
        </is>
      </c>
      <c r="C3662" s="400" t="n"/>
      <c r="D3662" s="400" t="n"/>
      <c r="E3662" s="400" t="n"/>
      <c r="F3662" s="400" t="n"/>
      <c r="G3662" s="401" t="n"/>
      <c r="I3662" s="199" t="inlineStr">
        <is>
          <t>Fan RPM</t>
        </is>
      </c>
      <c r="J3662" s="401" t="n"/>
      <c r="K3662" s="24" t="n"/>
      <c r="L3662" s="24" t="n"/>
    </row>
    <row r="3663" ht="13.35" customHeight="1" s="162">
      <c r="B3663" s="432" t="n"/>
      <c r="C3663" s="401" t="n"/>
      <c r="D3663" s="205" t="inlineStr">
        <is>
          <t>Flt/Coil</t>
        </is>
      </c>
      <c r="E3663" s="205" t="inlineStr">
        <is>
          <t>Fan</t>
        </is>
      </c>
      <c r="F3663" s="432" t="n"/>
      <c r="G3663" s="401" t="n"/>
      <c r="I3663" s="199" t="inlineStr">
        <is>
          <t>VSD Frequency</t>
        </is>
      </c>
      <c r="J3663" s="401" t="n"/>
      <c r="K3663" s="66" t="n"/>
      <c r="L3663" s="66" t="n"/>
    </row>
    <row r="3664" ht="13.35" customHeight="1" s="162">
      <c r="B3664" s="198" t="inlineStr">
        <is>
          <t>Entering</t>
        </is>
      </c>
      <c r="C3664" s="401" t="n"/>
      <c r="D3664" s="19" t="n"/>
      <c r="E3664" s="19" t="n"/>
      <c r="F3664" s="19">
        <f>IF(E3664="","",E3665-N(E3664))</f>
        <v/>
      </c>
      <c r="G3664" s="186" t="inlineStr">
        <is>
          <t>TSP</t>
        </is>
      </c>
      <c r="H3664" s="23" t="n"/>
      <c r="I3664" s="199" t="inlineStr">
        <is>
          <t>OA Damper Position</t>
        </is>
      </c>
      <c r="J3664" s="400" t="n"/>
      <c r="K3664" s="401" t="n"/>
      <c r="L3664" s="56" t="n"/>
    </row>
    <row r="3665" ht="13.35" customHeight="1" s="162">
      <c r="B3665" s="198" t="inlineStr">
        <is>
          <t>Exiting</t>
        </is>
      </c>
      <c r="C3665" s="401" t="n"/>
      <c r="D3665" s="55">
        <f>IF(E3664="", "", E3664)</f>
        <v/>
      </c>
      <c r="E3665" s="19" t="n"/>
      <c r="F3665" s="19">
        <f>IF(E3665="","",E3665-N(D3664))</f>
        <v/>
      </c>
      <c r="G3665" s="186" t="inlineStr">
        <is>
          <t>ESP</t>
        </is>
      </c>
      <c r="H3665" s="23" t="n"/>
    </row>
    <row r="3666" ht="13.35" customHeight="1" s="162">
      <c r="B3666" s="437" t="inlineStr">
        <is>
          <t>Instrument:</t>
        </is>
      </c>
      <c r="C3666" s="13" t="n"/>
      <c r="D3666" s="490" t="n"/>
      <c r="E3666" s="491" t="n"/>
      <c r="F3666" s="491" t="n"/>
      <c r="G3666" s="437" t="inlineStr">
        <is>
          <t>Ak basis / notes:</t>
        </is>
      </c>
      <c r="H3666" s="13" t="n"/>
      <c r="I3666" s="492" t="n"/>
      <c r="J3666" s="491" t="n"/>
      <c r="K3666" s="491" t="n"/>
      <c r="L3666" s="491" t="n"/>
      <c r="M3666" s="491" t="n"/>
    </row>
    <row r="3667" ht="13.35" customHeight="1" s="162">
      <c r="B3667" s="188" t="inlineStr">
        <is>
          <t>Supply Air Diffuser / Outlet Airflow</t>
        </is>
      </c>
      <c r="C3667" s="174" t="n"/>
      <c r="D3667" s="174" t="n"/>
      <c r="E3667" s="174" t="n"/>
      <c r="F3667" s="173" t="n"/>
      <c r="G3667" s="233" t="inlineStr">
        <is>
          <t>Design VEL</t>
        </is>
      </c>
      <c r="H3667" s="194" t="inlineStr">
        <is>
          <t>Design CFM</t>
        </is>
      </c>
      <c r="I3667" s="188" t="inlineStr">
        <is>
          <t>Initial</t>
        </is>
      </c>
      <c r="J3667" s="173" t="n"/>
      <c r="K3667" s="188" t="inlineStr">
        <is>
          <t>Final</t>
        </is>
      </c>
      <c r="L3667" s="173" t="n"/>
      <c r="M3667" s="188" t="inlineStr">
        <is>
          <t>%</t>
        </is>
      </c>
    </row>
    <row r="3668" ht="13.35" customHeight="1" s="162">
      <c r="B3668" s="153" t="inlineStr">
        <is>
          <t>No.</t>
        </is>
      </c>
      <c r="C3668" s="188" t="inlineStr">
        <is>
          <t>Area Served</t>
        </is>
      </c>
      <c r="D3668" s="188" t="inlineStr">
        <is>
          <t>Type</t>
        </is>
      </c>
      <c r="E3668" s="188" t="inlineStr">
        <is>
          <t>Size</t>
        </is>
      </c>
      <c r="F3668" s="188" t="inlineStr">
        <is>
          <t>Ak</t>
        </is>
      </c>
      <c r="G3668" s="440" t="n"/>
      <c r="H3668" s="440" t="n"/>
      <c r="I3668" s="188" t="inlineStr">
        <is>
          <t>VEL</t>
        </is>
      </c>
      <c r="J3668" s="188" t="inlineStr">
        <is>
          <t>CFM</t>
        </is>
      </c>
      <c r="K3668" s="188" t="inlineStr">
        <is>
          <t>VEL</t>
        </is>
      </c>
      <c r="L3668" s="188" t="inlineStr">
        <is>
          <t>CFM</t>
        </is>
      </c>
      <c r="M3668" s="440" t="n"/>
    </row>
    <row r="3669" ht="13.35" customHeight="1" s="162">
      <c r="B3669" s="307" t="n"/>
      <c r="C3669" s="307" t="n"/>
      <c r="E3669" s="307" t="n"/>
      <c r="F3669" s="32" t="n"/>
      <c r="G3669" s="33">
        <f>IF(F3669="", "", H3669/F3669)</f>
        <v/>
      </c>
      <c r="H3669" s="33" t="n"/>
      <c r="I3669" s="33" t="n"/>
      <c r="J3669" s="33">
        <f>IF(I3669="", "", I3669*$F3669)</f>
        <v/>
      </c>
      <c r="K3669" s="33" t="n"/>
      <c r="L3669" s="33">
        <f>IF(K3669="", "", K3669*$F3669)</f>
        <v/>
      </c>
      <c r="M3669" s="30">
        <f>IF(OR(H3669="",H3669=0),"",IF(K3669="",IF(J3669="","",J3669/H3669),L3669/H3669))</f>
        <v/>
      </c>
    </row>
    <row r="3670" ht="13.35" customHeight="1" s="162">
      <c r="B3670" s="307" t="n"/>
      <c r="C3670" s="307" t="n"/>
      <c r="E3670" s="307" t="n"/>
      <c r="F3670" s="32" t="n"/>
      <c r="G3670" s="33">
        <f>IF(F3670="", "", H3670/F3670)</f>
        <v/>
      </c>
      <c r="H3670" s="33" t="n"/>
      <c r="I3670" s="33" t="n"/>
      <c r="J3670" s="33">
        <f>IF(I3670="", "", I3670*$F3670)</f>
        <v/>
      </c>
      <c r="K3670" s="33" t="n"/>
      <c r="L3670" s="33">
        <f>IF(K3670="", "", K3670*$F3670)</f>
        <v/>
      </c>
      <c r="M3670" s="30">
        <f>IF(OR(H3670="",H3670=0),"",IF(K3670="",IF(J3670="","",J3670/H3670),L3670/H3670))</f>
        <v/>
      </c>
    </row>
    <row r="3671" ht="13.35" customHeight="1" s="162">
      <c r="B3671" s="307" t="n"/>
      <c r="C3671" s="307" t="n"/>
      <c r="E3671" s="307" t="n"/>
      <c r="F3671" s="32" t="n"/>
      <c r="G3671" s="33">
        <f>IF(F3671="", "", H3671/F3671)</f>
        <v/>
      </c>
      <c r="H3671" s="33" t="n"/>
      <c r="I3671" s="33" t="n"/>
      <c r="J3671" s="33">
        <f>IF(I3671="", "", I3671*$F3671)</f>
        <v/>
      </c>
      <c r="K3671" s="33" t="n"/>
      <c r="L3671" s="33">
        <f>IF(K3671="", "", K3671*$F3671)</f>
        <v/>
      </c>
      <c r="M3671" s="30">
        <f>IF(OR(H3671="",H3671=0),"",IF(K3671="",IF(J3671="","",J3671/H3671),L3671/H3671))</f>
        <v/>
      </c>
    </row>
    <row r="3672" ht="13.35" customHeight="1" s="162">
      <c r="B3672" s="307" t="n"/>
      <c r="C3672" s="307" t="n"/>
      <c r="E3672" s="307" t="n"/>
      <c r="F3672" s="32" t="n"/>
      <c r="G3672" s="33">
        <f>IF(F3672="", "", H3672/F3672)</f>
        <v/>
      </c>
      <c r="H3672" s="33" t="n"/>
      <c r="I3672" s="33" t="n"/>
      <c r="J3672" s="33">
        <f>IF(I3672="", "", I3672*$F3672)</f>
        <v/>
      </c>
      <c r="K3672" s="33" t="n"/>
      <c r="L3672" s="33">
        <f>IF(K3672="", "", K3672*$F3672)</f>
        <v/>
      </c>
      <c r="M3672" s="30">
        <f>IF(OR(H3672="",H3672=0),"",IF(K3672="",IF(J3672="","",J3672/H3672),L3672/H3672))</f>
        <v/>
      </c>
    </row>
    <row r="3673" ht="13.35" customHeight="1" s="162">
      <c r="B3673" s="307" t="n"/>
      <c r="C3673" s="307" t="n"/>
      <c r="E3673" s="307" t="n"/>
      <c r="F3673" s="32" t="n"/>
      <c r="G3673" s="33">
        <f>IF(F3673="", "", H3673/F3673)</f>
        <v/>
      </c>
      <c r="H3673" s="33" t="n"/>
      <c r="I3673" s="33" t="n"/>
      <c r="J3673" s="33">
        <f>IF(I3673="", "", I3673*$F3673)</f>
        <v/>
      </c>
      <c r="K3673" s="33" t="n"/>
      <c r="L3673" s="33">
        <f>IF(K3673="", "", K3673*$F3673)</f>
        <v/>
      </c>
      <c r="M3673" s="30">
        <f>IF(OR(H3673="",H3673=0),"",IF(K3673="",IF(J3673="","",J3673/H3673),L3673/H3673))</f>
        <v/>
      </c>
    </row>
    <row r="3674" ht="13.35" customHeight="1" s="162">
      <c r="B3674" s="307" t="n"/>
      <c r="C3674" s="307" t="n"/>
      <c r="E3674" s="307" t="n"/>
      <c r="F3674" s="32" t="n"/>
      <c r="G3674" s="33">
        <f>IF(F3674="", "", H3674/F3674)</f>
        <v/>
      </c>
      <c r="H3674" s="33" t="n"/>
      <c r="I3674" s="33" t="n"/>
      <c r="J3674" s="33">
        <f>IF(I3674="", "", I3674*$F3674)</f>
        <v/>
      </c>
      <c r="K3674" s="33" t="n"/>
      <c r="L3674" s="33">
        <f>IF(K3674="", "", K3674*$F3674)</f>
        <v/>
      </c>
      <c r="M3674" s="30">
        <f>IF(OR(H3674="",H3674=0),"",IF(K3674="",IF(J3674="","",J3674/H3674),L3674/H3674))</f>
        <v/>
      </c>
    </row>
    <row r="3675" ht="13.35" customHeight="1" s="162">
      <c r="B3675" s="307" t="n"/>
      <c r="C3675" s="307" t="n"/>
      <c r="E3675" s="307" t="n"/>
      <c r="F3675" s="32" t="n"/>
      <c r="G3675" s="33">
        <f>IF(F3675="", "", H3675/F3675)</f>
        <v/>
      </c>
      <c r="H3675" s="33" t="n"/>
      <c r="I3675" s="33" t="n"/>
      <c r="J3675" s="33">
        <f>IF(I3675="", "", I3675*$F3675)</f>
        <v/>
      </c>
      <c r="K3675" s="33" t="n"/>
      <c r="L3675" s="33">
        <f>IF(K3675="", "", K3675*$F3675)</f>
        <v/>
      </c>
      <c r="M3675" s="30">
        <f>IF(OR(H3675="",H3675=0),"",IF(K3675="",IF(J3675="","",J3675/H3675),L3675/H3675))</f>
        <v/>
      </c>
    </row>
    <row r="3676" ht="13.35" customHeight="1" s="162">
      <c r="B3676" s="307" t="n"/>
      <c r="C3676" s="307" t="n"/>
      <c r="E3676" s="307" t="n"/>
      <c r="F3676" s="32" t="n"/>
      <c r="G3676" s="33">
        <f>IF(F3676="", "", H3676/F3676)</f>
        <v/>
      </c>
      <c r="H3676" s="33" t="n"/>
      <c r="I3676" s="33" t="n"/>
      <c r="J3676" s="33">
        <f>IF(I3676="", "", I3676*$F3676)</f>
        <v/>
      </c>
      <c r="K3676" s="33" t="n"/>
      <c r="L3676" s="33">
        <f>IF(K3676="", "", K3676*$F3676)</f>
        <v/>
      </c>
      <c r="M3676" s="30">
        <f>IF(OR(H3676="",H3676=0),"",IF(K3676="",IF(J3676="","",J3676/H3676),L3676/H3676))</f>
        <v/>
      </c>
    </row>
    <row r="3677" ht="13.35" customHeight="1" s="162">
      <c r="B3677" s="307" t="n"/>
      <c r="C3677" s="307" t="n"/>
      <c r="E3677" s="307" t="n"/>
      <c r="F3677" s="32" t="n"/>
      <c r="G3677" s="33">
        <f>IF(F3677="", "", H3677/F3677)</f>
        <v/>
      </c>
      <c r="H3677" s="33" t="n"/>
      <c r="I3677" s="33" t="n"/>
      <c r="J3677" s="33">
        <f>IF(I3677="", "", I3677*$F3677)</f>
        <v/>
      </c>
      <c r="K3677" s="33" t="n"/>
      <c r="L3677" s="33">
        <f>IF(K3677="", "", K3677*$F3677)</f>
        <v/>
      </c>
      <c r="M3677" s="30">
        <f>IF(OR(H3677="",H3677=0),"",IF(K3677="",IF(J3677="","",J3677/H3677),L3677/H3677))</f>
        <v/>
      </c>
    </row>
    <row r="3678" ht="13.35" customHeight="1" s="162">
      <c r="B3678" s="307" t="n"/>
      <c r="C3678" s="307" t="n"/>
      <c r="E3678" s="307" t="n"/>
      <c r="F3678" s="32" t="n"/>
      <c r="G3678" s="33">
        <f>IF(F3678="", "", H3678/F3678)</f>
        <v/>
      </c>
      <c r="H3678" s="33" t="n"/>
      <c r="I3678" s="33" t="n"/>
      <c r="J3678" s="33">
        <f>IF(I3678="", "", I3678*$F3678)</f>
        <v/>
      </c>
      <c r="K3678" s="33" t="n"/>
      <c r="L3678" s="33">
        <f>IF(K3678="", "", K3678*$F3678)</f>
        <v/>
      </c>
      <c r="M3678" s="30">
        <f>IF(OR(H3678="",H3678=0),"",IF(K3678="",IF(J3678="","",J3678/H3678),L3678/H3678))</f>
        <v/>
      </c>
    </row>
    <row r="3679" ht="13.35" customHeight="1" s="162">
      <c r="B3679" s="307" t="n"/>
      <c r="C3679" s="307" t="n"/>
      <c r="E3679" s="307" t="n"/>
      <c r="F3679" s="32" t="n"/>
      <c r="G3679" s="33">
        <f>IF(F3679="", "", H3679/F3679)</f>
        <v/>
      </c>
      <c r="H3679" s="33" t="n"/>
      <c r="I3679" s="33" t="n"/>
      <c r="J3679" s="33">
        <f>IF(I3679="", "", I3679*$F3679)</f>
        <v/>
      </c>
      <c r="K3679" s="33" t="n"/>
      <c r="L3679" s="33">
        <f>IF(K3679="", "", K3679*$F3679)</f>
        <v/>
      </c>
      <c r="M3679" s="30">
        <f>IF(OR(H3679="",H3679=0),"",IF(K3679="",IF(J3679="","",J3679/H3679),L3679/H3679))</f>
        <v/>
      </c>
    </row>
    <row r="3680" ht="13.35" customHeight="1" s="162">
      <c r="B3680" s="307" t="n"/>
      <c r="C3680" s="307" t="n"/>
      <c r="E3680" s="307" t="n"/>
      <c r="F3680" s="32" t="n"/>
      <c r="G3680" s="33">
        <f>IF(F3680="", "", H3680/F3680)</f>
        <v/>
      </c>
      <c r="H3680" s="33" t="n"/>
      <c r="I3680" s="33" t="n"/>
      <c r="J3680" s="33">
        <f>IF(I3680="", "", I3680*$F3680)</f>
        <v/>
      </c>
      <c r="K3680" s="33" t="n"/>
      <c r="L3680" s="33">
        <f>IF(K3680="", "", K3680*$F3680)</f>
        <v/>
      </c>
      <c r="M3680" s="30">
        <f>IF(OR(H3680="",H3680=0),"",IF(K3680="",IF(J3680="","",J3680/H3680),L3680/H3680))</f>
        <v/>
      </c>
    </row>
    <row r="3681" ht="13.35" customHeight="1" s="162">
      <c r="B3681" s="307" t="n"/>
      <c r="C3681" s="307" t="n"/>
      <c r="E3681" s="307" t="n"/>
      <c r="F3681" s="32" t="n"/>
      <c r="G3681" s="33">
        <f>IF(F3681="", "", H3681/F3681)</f>
        <v/>
      </c>
      <c r="H3681" s="33" t="n"/>
      <c r="I3681" s="33" t="n"/>
      <c r="J3681" s="33">
        <f>IF(I3681="", "", I3681*$F3681)</f>
        <v/>
      </c>
      <c r="K3681" s="33" t="n"/>
      <c r="L3681" s="33">
        <f>IF(K3681="", "", K3681*$F3681)</f>
        <v/>
      </c>
      <c r="M3681" s="30">
        <f>IF(OR(H3681="",H3681=0),"",IF(K3681="",IF(J3681="","",J3681/H3681),L3681/H3681))</f>
        <v/>
      </c>
    </row>
    <row r="3682" ht="13.35" customHeight="1" s="162">
      <c r="B3682" s="307" t="n"/>
      <c r="C3682" s="307" t="n"/>
      <c r="E3682" s="307" t="n"/>
      <c r="F3682" s="32" t="n"/>
      <c r="G3682" s="33">
        <f>IF(F3682="", "", H3682/F3682)</f>
        <v/>
      </c>
      <c r="H3682" s="33" t="n"/>
      <c r="I3682" s="33" t="n"/>
      <c r="J3682" s="33">
        <f>IF(I3682="", "", I3682*$F3682)</f>
        <v/>
      </c>
      <c r="K3682" s="33" t="n"/>
      <c r="L3682" s="33">
        <f>IF(K3682="", "", K3682*$F3682)</f>
        <v/>
      </c>
      <c r="M3682" s="30">
        <f>IF(OR(H3682="",H3682=0),"",IF(K3682="",IF(J3682="","",J3682/H3682),L3682/H3682))</f>
        <v/>
      </c>
    </row>
    <row r="3683" ht="13.35" customHeight="1" s="162">
      <c r="B3683" s="42" t="n"/>
      <c r="C3683" s="231" t="inlineStr">
        <is>
          <t>Total</t>
        </is>
      </c>
      <c r="D3683" s="159" t="n"/>
      <c r="E3683" s="42" t="n"/>
      <c r="F3683" s="42" t="n"/>
      <c r="G3683" s="43" t="n"/>
      <c r="H3683" s="43">
        <f>IF(SUM(H3669:H3682)+SUM(H3700:H3733)=0,"",SUM(H3669:H3682)+SUM(H3700:H3733))</f>
        <v/>
      </c>
      <c r="I3683" s="43" t="n"/>
      <c r="J3683" s="43">
        <f>IF(SUM(J3669:J3682)+SUM(J3700:J3733)=0,"",SUM(J3669:J3682)+SUM(J3700:J3733))</f>
        <v/>
      </c>
      <c r="K3683" s="43" t="n"/>
      <c r="L3683" s="43">
        <f>IF(SUM(L3669:L3682)+SUM(L3700:L3733)=0,"",SUM(L3669:L3682)+SUM(L3700:L3733))</f>
        <v/>
      </c>
      <c r="M3683" s="35">
        <f>IF(OR(H3683="",H3683=0),"",IF(L3683="",IF(J3683="","",J3683/H3683),L3683/H3683))</f>
        <v/>
      </c>
    </row>
    <row r="3684" ht="13.35" customHeight="1" s="162">
      <c r="B3684" s="188" t="inlineStr">
        <is>
          <t>Return Air Register / Inlet Airflow</t>
        </is>
      </c>
      <c r="C3684" s="174" t="n"/>
      <c r="D3684" s="174" t="n"/>
      <c r="E3684" s="174" t="n"/>
      <c r="F3684" s="173" t="n"/>
      <c r="G3684" s="233" t="inlineStr">
        <is>
          <t>Design VEL</t>
        </is>
      </c>
      <c r="H3684" s="194" t="inlineStr">
        <is>
          <t>Design CFM</t>
        </is>
      </c>
      <c r="I3684" s="188" t="inlineStr">
        <is>
          <t>Initial</t>
        </is>
      </c>
      <c r="J3684" s="173" t="n"/>
      <c r="K3684" s="188" t="inlineStr">
        <is>
          <t>Final</t>
        </is>
      </c>
      <c r="L3684" s="173" t="n"/>
      <c r="M3684" s="188" t="inlineStr">
        <is>
          <t>%</t>
        </is>
      </c>
    </row>
    <row r="3685" ht="13.35" customHeight="1" s="162">
      <c r="B3685" s="153" t="inlineStr">
        <is>
          <t>No.</t>
        </is>
      </c>
      <c r="C3685" s="188" t="inlineStr">
        <is>
          <t>Area Served</t>
        </is>
      </c>
      <c r="D3685" s="188" t="inlineStr">
        <is>
          <t>Type</t>
        </is>
      </c>
      <c r="E3685" s="188" t="inlineStr">
        <is>
          <t>Size</t>
        </is>
      </c>
      <c r="F3685" s="188" t="inlineStr">
        <is>
          <t>Ak</t>
        </is>
      </c>
      <c r="G3685" s="440" t="n"/>
      <c r="H3685" s="440" t="n"/>
      <c r="I3685" s="188" t="inlineStr">
        <is>
          <t>VEL</t>
        </is>
      </c>
      <c r="J3685" s="188" t="inlineStr">
        <is>
          <t>CFM</t>
        </is>
      </c>
      <c r="K3685" s="188" t="inlineStr">
        <is>
          <t>VEL</t>
        </is>
      </c>
      <c r="L3685" s="188" t="inlineStr">
        <is>
          <t>CFM</t>
        </is>
      </c>
      <c r="M3685" s="440" t="n"/>
    </row>
    <row r="3686" ht="13.35" customHeight="1" s="162">
      <c r="B3686" s="31" t="n"/>
      <c r="C3686" s="31" t="n"/>
      <c r="E3686" s="31" t="n"/>
      <c r="F3686" s="32" t="n"/>
      <c r="G3686" s="33">
        <f>IF(F3686="", "", H3686/F3686)</f>
        <v/>
      </c>
      <c r="H3686" s="33">
        <f>IF(H3683="","",H3683-N(H3691))</f>
        <v/>
      </c>
      <c r="I3686" s="33" t="n"/>
      <c r="J3686" s="33">
        <f>IF(I3686="", "", I3686*$F3686)</f>
        <v/>
      </c>
      <c r="K3686" s="33" t="n"/>
      <c r="L3686" s="33">
        <f>IF(L3691="","",L3683-N(L3691))</f>
        <v/>
      </c>
      <c r="M3686" s="30">
        <f>IF(OR(H3686="",H3686=0),"",IF(K3686="",IF(J3686="","",J3686/H3686),L3686/H3686))</f>
        <v/>
      </c>
    </row>
    <row r="3687" ht="13.35" customHeight="1" s="162">
      <c r="B3687" s="31" t="n"/>
      <c r="C3687" s="31" t="n"/>
      <c r="E3687" s="31" t="n"/>
      <c r="F3687" s="32" t="n"/>
      <c r="G3687" s="33">
        <f>IF(F3687="", "", H3687/F3687)</f>
        <v/>
      </c>
      <c r="H3687" s="33" t="n"/>
      <c r="I3687" s="33" t="n"/>
      <c r="J3687" s="33">
        <f>IF(I3687="", "", I3687*$F3687)</f>
        <v/>
      </c>
      <c r="K3687" s="33" t="n"/>
      <c r="L3687" s="33">
        <f>IF(K3687="", "", K3687*$F3687)</f>
        <v/>
      </c>
      <c r="M3687" s="30">
        <f>IF(OR(H3687="",H3687=0),"",IF(K3687="",IF(J3687="","",J3687/H3687),L3687/H3687))</f>
        <v/>
      </c>
    </row>
    <row r="3688" ht="13.35" customHeight="1" s="162">
      <c r="B3688" s="42" t="n"/>
      <c r="C3688" s="231" t="inlineStr">
        <is>
          <t>Total</t>
        </is>
      </c>
      <c r="D3688" s="159" t="n"/>
      <c r="E3688" s="42" t="n"/>
      <c r="F3688" s="42" t="n"/>
      <c r="G3688" s="43" t="n"/>
      <c r="H3688" s="43">
        <f>IF(SUM(H3686:H3687)+SUM(H3737:H3740)=0,"",SUM(H3686:H3687)+SUM(H3737:H3740))</f>
        <v/>
      </c>
      <c r="I3688" s="42" t="n"/>
      <c r="J3688" s="43">
        <f>IF(SUM(J3686:J3687)+SUM(J3737:J3740)=0,"",SUM(J3686:J3687)+SUM(J3737:J3740))</f>
        <v/>
      </c>
      <c r="K3688" s="42" t="n"/>
      <c r="L3688" s="43">
        <f>IF(SUM(L3686:L3687)+SUM(L3737:L3740)=0,"",SUM(L3686:L3687)+SUM(L3737:L3740))</f>
        <v/>
      </c>
      <c r="M3688" s="35">
        <f>IF(OR(H3688="",H3688=0),"",IF(L3688="",IF(J3688="","",J3688/H3688),L3688/H3688))</f>
        <v/>
      </c>
    </row>
    <row r="3689" ht="13.35" customHeight="1" s="162">
      <c r="B3689" s="188" t="inlineStr">
        <is>
          <t>Outside Air Inlet / Duct Airflow</t>
        </is>
      </c>
      <c r="C3689" s="174" t="n"/>
      <c r="D3689" s="174" t="n"/>
      <c r="E3689" s="174" t="n"/>
      <c r="F3689" s="173" t="n"/>
      <c r="G3689" s="233" t="inlineStr">
        <is>
          <t>Design VEL</t>
        </is>
      </c>
      <c r="H3689" s="194" t="inlineStr">
        <is>
          <t>Design CFM</t>
        </is>
      </c>
      <c r="I3689" s="188" t="inlineStr">
        <is>
          <t>Initial</t>
        </is>
      </c>
      <c r="J3689" s="173" t="n"/>
      <c r="K3689" s="188" t="inlineStr">
        <is>
          <t>Final</t>
        </is>
      </c>
      <c r="L3689" s="173" t="n"/>
      <c r="M3689" s="188" t="inlineStr">
        <is>
          <t>%</t>
        </is>
      </c>
    </row>
    <row r="3690" ht="13.35" customHeight="1" s="162">
      <c r="B3690" s="153" t="inlineStr">
        <is>
          <t>No.</t>
        </is>
      </c>
      <c r="C3690" s="188" t="inlineStr">
        <is>
          <t>Area Served</t>
        </is>
      </c>
      <c r="D3690" s="188" t="inlineStr">
        <is>
          <t>Type</t>
        </is>
      </c>
      <c r="E3690" s="188" t="inlineStr">
        <is>
          <t>Size</t>
        </is>
      </c>
      <c r="F3690" s="188" t="inlineStr">
        <is>
          <t>Ak</t>
        </is>
      </c>
      <c r="G3690" s="440" t="n"/>
      <c r="H3690" s="440" t="n"/>
      <c r="I3690" s="188" t="inlineStr">
        <is>
          <t>VEL</t>
        </is>
      </c>
      <c r="J3690" s="188" t="inlineStr">
        <is>
          <t>CFM</t>
        </is>
      </c>
      <c r="K3690" s="188" t="inlineStr">
        <is>
          <t>VEL</t>
        </is>
      </c>
      <c r="L3690" s="188" t="inlineStr">
        <is>
          <t>CFM</t>
        </is>
      </c>
      <c r="M3690" s="440" t="n"/>
    </row>
    <row r="3691" ht="13.35" customHeight="1" s="162">
      <c r="B3691" s="31" t="n"/>
      <c r="C3691" s="31" t="n"/>
      <c r="E3691" s="31" t="n"/>
      <c r="F3691" s="32" t="n"/>
      <c r="G3691" s="33">
        <f>IF(F3691="", "", H3691/F3691)</f>
        <v/>
      </c>
      <c r="H3691" s="33" t="n"/>
      <c r="I3691" s="33" t="n"/>
      <c r="J3691" s="33">
        <f>IF(I3691="", "", I3691*$F3691)</f>
        <v/>
      </c>
      <c r="K3691" s="33" t="n"/>
      <c r="L3691" s="33">
        <f>IF(K3691="", "", K3691*$F3691)</f>
        <v/>
      </c>
      <c r="M3691" s="30">
        <f>IF(OR(H3691="",H3691=0),"",IF(K3691="",IF(J3691="","",J3691/H3691),L3691/H3691))</f>
        <v/>
      </c>
    </row>
    <row r="3692" ht="13.35" customHeight="1" s="162">
      <c r="B3692" s="188" t="inlineStr">
        <is>
          <t>Remarks</t>
        </is>
      </c>
      <c r="C3692" s="173" t="n"/>
      <c r="D3692" s="15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Entry}'!B42="","",'{Equipment Data Entry}'!B42)</f>
        <v/>
      </c>
      <c r="E3696" s="418" t="n"/>
      <c r="F3696" s="403" t="n"/>
      <c r="G3696" s="200" t="inlineStr">
        <is>
          <t>Service</t>
        </is>
      </c>
      <c r="H3696" s="403" t="n"/>
      <c r="I3696" s="210">
        <f>IF('{Equipment Data Entry}'!C42="","",'{Equipment Data Entry}'!C42)</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Supply Air Outlets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H3700/F3700)</f>
        <v/>
      </c>
      <c r="H3700" s="33" t="n"/>
      <c r="I3700" s="33" t="n"/>
      <c r="J3700" s="33">
        <f>IF(I3700="", "", I3700*$F3700)</f>
        <v/>
      </c>
      <c r="K3700" s="33" t="n"/>
      <c r="L3700" s="33">
        <f>IF(K3700="", "", K3700*$F3700)</f>
        <v/>
      </c>
      <c r="M3700" s="30">
        <f>IF(OR(H3700="",H3700=0),"",IF(K3700="",IF(J3700="","",J3700/H3700),L3700/H3700))</f>
        <v/>
      </c>
    </row>
    <row r="3701" ht="13.35" customHeight="1" s="162">
      <c r="B3701" s="307" t="n"/>
      <c r="C3701" s="307" t="n"/>
      <c r="E3701" s="307" t="n"/>
      <c r="F3701" s="32" t="n"/>
      <c r="G3701" s="33">
        <f>IF(F3701="", "", H3701/F3701)</f>
        <v/>
      </c>
      <c r="H3701" s="33" t="n"/>
      <c r="I3701" s="33" t="n"/>
      <c r="J3701" s="33">
        <f>IF(I3701="", "", I3701*$F3701)</f>
        <v/>
      </c>
      <c r="K3701" s="33" t="n"/>
      <c r="L3701" s="33">
        <f>IF(K3701="", "", K3701*$F3701)</f>
        <v/>
      </c>
      <c r="M3701" s="30">
        <f>IF(OR(H3701="",H3701=0),"",IF(K3701="",IF(J3701="","",J3701/H3701),L3701/H3701))</f>
        <v/>
      </c>
    </row>
    <row r="3702" ht="13.35" customHeight="1" s="162">
      <c r="B3702" s="307" t="n"/>
      <c r="C3702" s="307" t="n"/>
      <c r="E3702" s="307" t="n"/>
      <c r="F3702" s="32" t="n"/>
      <c r="G3702" s="33">
        <f>IF(F3702="", "", H3702/F3702)</f>
        <v/>
      </c>
      <c r="H3702" s="33" t="n"/>
      <c r="I3702" s="33" t="n"/>
      <c r="J3702" s="33">
        <f>IF(I3702="", "", I3702*$F3702)</f>
        <v/>
      </c>
      <c r="K3702" s="33" t="n"/>
      <c r="L3702" s="33">
        <f>IF(K3702="", "", K3702*$F3702)</f>
        <v/>
      </c>
      <c r="M3702" s="30">
        <f>IF(OR(H3702="",H3702=0),"",IF(K3702="",IF(J3702="","",J3702/H3702),L3702/H3702))</f>
        <v/>
      </c>
    </row>
    <row r="3703" ht="13.35" customHeight="1" s="162">
      <c r="B3703" s="307" t="n"/>
      <c r="C3703" s="307" t="n"/>
      <c r="E3703" s="307" t="n"/>
      <c r="F3703" s="32" t="n"/>
      <c r="G3703" s="33">
        <f>IF(F3703="", "", H3703/F3703)</f>
        <v/>
      </c>
      <c r="H3703" s="33" t="n"/>
      <c r="I3703" s="33" t="n"/>
      <c r="J3703" s="33">
        <f>IF(I3703="", "", I3703*$F3703)</f>
        <v/>
      </c>
      <c r="K3703" s="33" t="n"/>
      <c r="L3703" s="33">
        <f>IF(K3703="", "", K3703*$F3703)</f>
        <v/>
      </c>
      <c r="M3703" s="30">
        <f>IF(OR(H3703="",H3703=0),"",IF(K3703="",IF(J3703="","",J3703/H3703),L3703/H3703))</f>
        <v/>
      </c>
    </row>
    <row r="3704" ht="13.35" customHeight="1" s="162">
      <c r="B3704" s="307" t="n"/>
      <c r="C3704" s="307" t="n"/>
      <c r="E3704" s="307" t="n"/>
      <c r="F3704" s="32" t="n"/>
      <c r="G3704" s="33">
        <f>IF(F3704="", "", H3704/F3704)</f>
        <v/>
      </c>
      <c r="H3704" s="33" t="n"/>
      <c r="I3704" s="33" t="n"/>
      <c r="J3704" s="33">
        <f>IF(I3704="", "", I3704*$F3704)</f>
        <v/>
      </c>
      <c r="K3704" s="33" t="n"/>
      <c r="L3704" s="33">
        <f>IF(K3704="", "", K3704*$F3704)</f>
        <v/>
      </c>
      <c r="M3704" s="30">
        <f>IF(OR(H3704="",H3704=0),"",IF(K3704="",IF(J3704="","",J3704/H3704),L3704/H3704))</f>
        <v/>
      </c>
    </row>
    <row r="3705" ht="13.35" customHeight="1" s="162">
      <c r="B3705" s="307" t="n"/>
      <c r="C3705" s="307" t="n"/>
      <c r="E3705" s="307" t="n"/>
      <c r="F3705" s="32" t="n"/>
      <c r="G3705" s="33">
        <f>IF(F3705="", "", H3705/F3705)</f>
        <v/>
      </c>
      <c r="H3705" s="33" t="n"/>
      <c r="I3705" s="33" t="n"/>
      <c r="J3705" s="33">
        <f>IF(I3705="", "", I3705*$F3705)</f>
        <v/>
      </c>
      <c r="K3705" s="33" t="n"/>
      <c r="L3705" s="33">
        <f>IF(K3705="", "", K3705*$F3705)</f>
        <v/>
      </c>
      <c r="M3705" s="30">
        <f>IF(OR(H3705="",H3705=0),"",IF(K3705="",IF(J3705="","",J3705/H3705),L3705/H3705))</f>
        <v/>
      </c>
    </row>
    <row r="3706" ht="13.35" customHeight="1" s="162">
      <c r="B3706" s="307" t="n"/>
      <c r="C3706" s="307" t="n"/>
      <c r="E3706" s="307" t="n"/>
      <c r="F3706" s="32" t="n"/>
      <c r="G3706" s="33">
        <f>IF(F3706="", "", H3706/F3706)</f>
        <v/>
      </c>
      <c r="H3706" s="33" t="n"/>
      <c r="I3706" s="33" t="n"/>
      <c r="J3706" s="33">
        <f>IF(I3706="", "", I3706*$F3706)</f>
        <v/>
      </c>
      <c r="K3706" s="33" t="n"/>
      <c r="L3706" s="33">
        <f>IF(K3706="", "", K3706*$F3706)</f>
        <v/>
      </c>
      <c r="M3706" s="30">
        <f>IF(OR(H3706="",H3706=0),"",IF(K3706="",IF(J3706="","",J3706/H3706),L3706/H3706))</f>
        <v/>
      </c>
    </row>
    <row r="3707" ht="13.35" customHeight="1" s="162">
      <c r="B3707" s="307" t="n"/>
      <c r="C3707" s="307" t="n"/>
      <c r="E3707" s="307" t="n"/>
      <c r="F3707" s="32" t="n"/>
      <c r="G3707" s="33">
        <f>IF(F3707="", "", H3707/F3707)</f>
        <v/>
      </c>
      <c r="H3707" s="33" t="n"/>
      <c r="I3707" s="33" t="n"/>
      <c r="J3707" s="33">
        <f>IF(I3707="", "", I3707*$F3707)</f>
        <v/>
      </c>
      <c r="K3707" s="33" t="n"/>
      <c r="L3707" s="33">
        <f>IF(K3707="", "", K3707*$F3707)</f>
        <v/>
      </c>
      <c r="M3707" s="30">
        <f>IF(OR(H3707="",H3707=0),"",IF(K3707="",IF(J3707="","",J3707/H3707),L3707/H3707))</f>
        <v/>
      </c>
    </row>
    <row r="3708" ht="13.35" customHeight="1" s="162">
      <c r="B3708" s="307" t="n"/>
      <c r="C3708" s="307" t="n"/>
      <c r="E3708" s="307" t="n"/>
      <c r="F3708" s="32" t="n"/>
      <c r="G3708" s="33">
        <f>IF(F3708="", "", H3708/F3708)</f>
        <v/>
      </c>
      <c r="H3708" s="33" t="n"/>
      <c r="I3708" s="33" t="n"/>
      <c r="J3708" s="33">
        <f>IF(I3708="", "", I3708*$F3708)</f>
        <v/>
      </c>
      <c r="K3708" s="33" t="n"/>
      <c r="L3708" s="33">
        <f>IF(K3708="", "", K3708*$F3708)</f>
        <v/>
      </c>
      <c r="M3708" s="30">
        <f>IF(OR(H3708="",H3708=0),"",IF(K3708="",IF(J3708="","",J3708/H3708),L3708/H3708))</f>
        <v/>
      </c>
    </row>
    <row r="3709" ht="13.35" customHeight="1" s="162">
      <c r="B3709" s="307" t="n"/>
      <c r="C3709" s="307" t="n"/>
      <c r="E3709" s="307" t="n"/>
      <c r="F3709" s="32" t="n"/>
      <c r="G3709" s="33">
        <f>IF(F3709="", "", H3709/F3709)</f>
        <v/>
      </c>
      <c r="H3709" s="33" t="n"/>
      <c r="I3709" s="33" t="n"/>
      <c r="J3709" s="33">
        <f>IF(I3709="", "", I3709*$F3709)</f>
        <v/>
      </c>
      <c r="K3709" s="33" t="n"/>
      <c r="L3709" s="33">
        <f>IF(K3709="", "", K3709*$F3709)</f>
        <v/>
      </c>
      <c r="M3709" s="30">
        <f>IF(OR(H3709="",H3709=0),"",IF(K3709="",IF(J3709="","",J3709/H3709),L3709/H3709))</f>
        <v/>
      </c>
    </row>
    <row r="3710" ht="13.35" customHeight="1" s="162">
      <c r="B3710" s="307" t="n"/>
      <c r="C3710" s="307" t="n"/>
      <c r="E3710" s="307" t="n"/>
      <c r="F3710" s="32" t="n"/>
      <c r="G3710" s="33">
        <f>IF(F3710="", "", H3710/F3710)</f>
        <v/>
      </c>
      <c r="H3710" s="33" t="n"/>
      <c r="I3710" s="33" t="n"/>
      <c r="J3710" s="33">
        <f>IF(I3710="", "", I3710*$F3710)</f>
        <v/>
      </c>
      <c r="K3710" s="33" t="n"/>
      <c r="L3710" s="33">
        <f>IF(K3710="", "", K3710*$F3710)</f>
        <v/>
      </c>
      <c r="M3710" s="30">
        <f>IF(OR(H3710="",H3710=0),"",IF(K3710="",IF(J3710="","",J3710/H3710),L3710/H3710))</f>
        <v/>
      </c>
    </row>
    <row r="3711" ht="13.35" customHeight="1" s="162">
      <c r="B3711" s="307" t="n"/>
      <c r="C3711" s="307" t="n"/>
      <c r="E3711" s="307" t="n"/>
      <c r="F3711" s="32" t="n"/>
      <c r="G3711" s="33">
        <f>IF(F3711="", "", H3711/F3711)</f>
        <v/>
      </c>
      <c r="H3711" s="33" t="n"/>
      <c r="I3711" s="33" t="n"/>
      <c r="J3711" s="33">
        <f>IF(I3711="", "", I3711*$F3711)</f>
        <v/>
      </c>
      <c r="K3711" s="33" t="n"/>
      <c r="L3711" s="33">
        <f>IF(K3711="", "", K3711*$F3711)</f>
        <v/>
      </c>
      <c r="M3711" s="30">
        <f>IF(OR(H3711="",H3711=0),"",IF(K3711="",IF(J3711="","",J3711/H3711),L3711/H3711))</f>
        <v/>
      </c>
    </row>
    <row r="3712" ht="13.35" customHeight="1" s="162">
      <c r="B3712" s="307" t="n"/>
      <c r="C3712" s="307" t="n"/>
      <c r="E3712" s="307" t="n"/>
      <c r="F3712" s="32" t="n"/>
      <c r="G3712" s="33">
        <f>IF(F3712="", "", H3712/F3712)</f>
        <v/>
      </c>
      <c r="H3712" s="33" t="n"/>
      <c r="I3712" s="33" t="n"/>
      <c r="J3712" s="33">
        <f>IF(I3712="", "", I3712*$F3712)</f>
        <v/>
      </c>
      <c r="K3712" s="33" t="n"/>
      <c r="L3712" s="33">
        <f>IF(K3712="", "", K3712*$F3712)</f>
        <v/>
      </c>
      <c r="M3712" s="30">
        <f>IF(OR(H3712="",H3712=0),"",IF(K3712="",IF(J3712="","",J3712/H3712),L3712/H3712))</f>
        <v/>
      </c>
    </row>
    <row r="3713" ht="13.35" customHeight="1" s="162">
      <c r="B3713" s="307" t="n"/>
      <c r="C3713" s="307" t="n"/>
      <c r="E3713" s="307" t="n"/>
      <c r="F3713" s="32" t="n"/>
      <c r="G3713" s="33">
        <f>IF(F3713="", "", H3713/F3713)</f>
        <v/>
      </c>
      <c r="H3713" s="33" t="n"/>
      <c r="I3713" s="33" t="n"/>
      <c r="J3713" s="33">
        <f>IF(I3713="", "", I3713*$F3713)</f>
        <v/>
      </c>
      <c r="K3713" s="33" t="n"/>
      <c r="L3713" s="33">
        <f>IF(K3713="", "", K3713*$F3713)</f>
        <v/>
      </c>
      <c r="M3713" s="30">
        <f>IF(OR(H3713="",H3713=0),"",IF(K3713="",IF(J3713="","",J3713/H3713),L3713/H3713))</f>
        <v/>
      </c>
    </row>
    <row r="3714" ht="13.35" customHeight="1" s="162">
      <c r="B3714" s="307" t="n"/>
      <c r="C3714" s="307" t="n"/>
      <c r="E3714" s="307" t="n"/>
      <c r="F3714" s="32" t="n"/>
      <c r="G3714" s="33">
        <f>IF(F3714="", "", H3714/F3714)</f>
        <v/>
      </c>
      <c r="H3714" s="33" t="n"/>
      <c r="I3714" s="33" t="n"/>
      <c r="J3714" s="33">
        <f>IF(I3714="", "", I3714*$F3714)</f>
        <v/>
      </c>
      <c r="K3714" s="33" t="n"/>
      <c r="L3714" s="33">
        <f>IF(K3714="", "", K3714*$F3714)</f>
        <v/>
      </c>
      <c r="M3714" s="30">
        <f>IF(OR(H3714="",H3714=0),"",IF(K3714="",IF(J3714="","",J3714/H3714),L3714/H3714))</f>
        <v/>
      </c>
    </row>
    <row r="3715" ht="13.35" customHeight="1" s="162">
      <c r="B3715" s="307" t="n"/>
      <c r="C3715" s="307" t="n"/>
      <c r="E3715" s="307" t="n"/>
      <c r="F3715" s="32" t="n"/>
      <c r="G3715" s="33">
        <f>IF(F3715="", "", H3715/F3715)</f>
        <v/>
      </c>
      <c r="H3715" s="33" t="n"/>
      <c r="I3715" s="33" t="n"/>
      <c r="J3715" s="33">
        <f>IF(I3715="", "", I3715*$F3715)</f>
        <v/>
      </c>
      <c r="K3715" s="33" t="n"/>
      <c r="L3715" s="33">
        <f>IF(K3715="", "", K3715*$F3715)</f>
        <v/>
      </c>
      <c r="M3715" s="30">
        <f>IF(OR(H3715="",H3715=0),"",IF(K3715="",IF(J3715="","",J3715/H3715),L3715/H3715))</f>
        <v/>
      </c>
    </row>
    <row r="3716" ht="13.35" customHeight="1" s="162">
      <c r="B3716" s="307" t="n"/>
      <c r="C3716" s="307" t="n"/>
      <c r="E3716" s="307" t="n"/>
      <c r="F3716" s="32" t="n"/>
      <c r="G3716" s="33">
        <f>IF(F3716="", "", H3716/F3716)</f>
        <v/>
      </c>
      <c r="H3716" s="33" t="n"/>
      <c r="I3716" s="33" t="n"/>
      <c r="J3716" s="33">
        <f>IF(I3716="", "", I3716*$F3716)</f>
        <v/>
      </c>
      <c r="K3716" s="33" t="n"/>
      <c r="L3716" s="33">
        <f>IF(K3716="", "", K3716*$F3716)</f>
        <v/>
      </c>
      <c r="M3716" s="30">
        <f>IF(OR(H3716="",H3716=0),"",IF(K3716="",IF(J3716="","",J3716/H3716),L3716/H3716))</f>
        <v/>
      </c>
    </row>
    <row r="3717" ht="13.35" customHeight="1" s="162">
      <c r="B3717" s="307" t="n"/>
      <c r="C3717" s="307" t="n"/>
      <c r="E3717" s="307" t="n"/>
      <c r="F3717" s="32" t="n"/>
      <c r="G3717" s="33">
        <f>IF(F3717="", "", H3717/F3717)</f>
        <v/>
      </c>
      <c r="H3717" s="33" t="n"/>
      <c r="I3717" s="33" t="n"/>
      <c r="J3717" s="33">
        <f>IF(I3717="", "", I3717*$F3717)</f>
        <v/>
      </c>
      <c r="K3717" s="33" t="n"/>
      <c r="L3717" s="33">
        <f>IF(K3717="", "", K3717*$F3717)</f>
        <v/>
      </c>
      <c r="M3717" s="30">
        <f>IF(OR(H3717="",H3717=0),"",IF(K3717="",IF(J3717="","",J3717/H3717),L3717/H3717))</f>
        <v/>
      </c>
    </row>
    <row r="3718" ht="13.35" customHeight="1" s="162">
      <c r="B3718" s="307" t="n"/>
      <c r="C3718" s="307" t="n"/>
      <c r="E3718" s="307" t="n"/>
      <c r="F3718" s="32" t="n"/>
      <c r="G3718" s="33">
        <f>IF(F3718="", "", H3718/F3718)</f>
        <v/>
      </c>
      <c r="H3718" s="33" t="n"/>
      <c r="I3718" s="33" t="n"/>
      <c r="J3718" s="33">
        <f>IF(I3718="", "", I3718*$F3718)</f>
        <v/>
      </c>
      <c r="K3718" s="33" t="n"/>
      <c r="L3718" s="33">
        <f>IF(K3718="", "", K3718*$F3718)</f>
        <v/>
      </c>
      <c r="M3718" s="30">
        <f>IF(OR(H3718="",H3718=0),"",IF(K3718="",IF(J3718="","",J3718/H3718),L3718/H3718))</f>
        <v/>
      </c>
    </row>
    <row r="3719" ht="13.35" customHeight="1" s="162">
      <c r="B3719" s="307" t="n"/>
      <c r="C3719" s="307" t="n"/>
      <c r="E3719" s="307" t="n"/>
      <c r="F3719" s="32" t="n"/>
      <c r="G3719" s="33">
        <f>IF(F3719="", "", H3719/F3719)</f>
        <v/>
      </c>
      <c r="H3719" s="33" t="n"/>
      <c r="I3719" s="33" t="n"/>
      <c r="J3719" s="33">
        <f>IF(I3719="", "", I3719*$F3719)</f>
        <v/>
      </c>
      <c r="K3719" s="33" t="n"/>
      <c r="L3719" s="33">
        <f>IF(K3719="", "", K3719*$F3719)</f>
        <v/>
      </c>
      <c r="M3719" s="30">
        <f>IF(OR(H3719="",H3719=0),"",IF(K3719="",IF(J3719="","",J3719/H3719),L3719/H3719))</f>
        <v/>
      </c>
    </row>
    <row r="3720" ht="13.35" customHeight="1" s="162">
      <c r="B3720" s="307" t="n"/>
      <c r="C3720" s="307" t="n"/>
      <c r="E3720" s="307" t="n"/>
      <c r="F3720" s="32" t="n"/>
      <c r="G3720" s="33">
        <f>IF(F3720="", "", H3720/F3720)</f>
        <v/>
      </c>
      <c r="H3720" s="33" t="n"/>
      <c r="I3720" s="33" t="n"/>
      <c r="J3720" s="33">
        <f>IF(I3720="", "", I3720*$F3720)</f>
        <v/>
      </c>
      <c r="K3720" s="33" t="n"/>
      <c r="L3720" s="33">
        <f>IF(K3720="", "", K3720*$F3720)</f>
        <v/>
      </c>
      <c r="M3720" s="30">
        <f>IF(OR(H3720="",H3720=0),"",IF(K3720="",IF(J3720="","",J3720/H3720),L3720/H3720))</f>
        <v/>
      </c>
    </row>
    <row r="3721" ht="13.35" customHeight="1" s="162">
      <c r="B3721" s="307" t="n"/>
      <c r="C3721" s="307" t="n"/>
      <c r="E3721" s="307" t="n"/>
      <c r="F3721" s="32" t="n"/>
      <c r="G3721" s="33">
        <f>IF(F3721="", "", H3721/F3721)</f>
        <v/>
      </c>
      <c r="H3721" s="33" t="n"/>
      <c r="I3721" s="33" t="n"/>
      <c r="J3721" s="33">
        <f>IF(I3721="", "", I3721*$F3721)</f>
        <v/>
      </c>
      <c r="K3721" s="33" t="n"/>
      <c r="L3721" s="33">
        <f>IF(K3721="", "", K3721*$F3721)</f>
        <v/>
      </c>
      <c r="M3721" s="30">
        <f>IF(OR(H3721="",H3721=0),"",IF(K3721="",IF(J3721="","",J3721/H3721),L3721/H3721))</f>
        <v/>
      </c>
    </row>
    <row r="3722" ht="13.35" customHeight="1" s="162">
      <c r="B3722" s="307" t="n"/>
      <c r="C3722" s="307" t="n"/>
      <c r="E3722" s="307" t="n"/>
      <c r="F3722" s="32" t="n"/>
      <c r="G3722" s="33">
        <f>IF(F3722="", "", H3722/F3722)</f>
        <v/>
      </c>
      <c r="H3722" s="33" t="n"/>
      <c r="I3722" s="33" t="n"/>
      <c r="J3722" s="33">
        <f>IF(I3722="", "", I3722*$F3722)</f>
        <v/>
      </c>
      <c r="K3722" s="33" t="n"/>
      <c r="L3722" s="33">
        <f>IF(K3722="", "", K3722*$F3722)</f>
        <v/>
      </c>
      <c r="M3722" s="30">
        <f>IF(OR(H3722="",H3722=0),"",IF(K3722="",IF(J3722="","",J3722/H3722),L3722/H3722))</f>
        <v/>
      </c>
    </row>
    <row r="3723" ht="13.35" customHeight="1" s="162">
      <c r="B3723" s="307" t="n"/>
      <c r="C3723" s="307" t="n"/>
      <c r="E3723" s="307" t="n"/>
      <c r="F3723" s="32" t="n"/>
      <c r="G3723" s="33">
        <f>IF(F3723="", "", H3723/F3723)</f>
        <v/>
      </c>
      <c r="H3723" s="33" t="n"/>
      <c r="I3723" s="33" t="n"/>
      <c r="J3723" s="33">
        <f>IF(I3723="", "", I3723*$F3723)</f>
        <v/>
      </c>
      <c r="K3723" s="33" t="n"/>
      <c r="L3723" s="33">
        <f>IF(K3723="", "", K3723*$F3723)</f>
        <v/>
      </c>
      <c r="M3723" s="30">
        <f>IF(OR(H3723="",H3723=0),"",IF(K3723="",IF(J3723="","",J3723/H3723),L3723/H3723))</f>
        <v/>
      </c>
    </row>
    <row r="3724" ht="13.35" customHeight="1" s="162">
      <c r="B3724" s="307" t="n"/>
      <c r="C3724" s="307" t="n"/>
      <c r="E3724" s="307" t="n"/>
      <c r="F3724" s="32" t="n"/>
      <c r="G3724" s="33">
        <f>IF(F3724="", "", H3724/F3724)</f>
        <v/>
      </c>
      <c r="H3724" s="33" t="n"/>
      <c r="I3724" s="33" t="n"/>
      <c r="J3724" s="33">
        <f>IF(I3724="", "", I3724*$F3724)</f>
        <v/>
      </c>
      <c r="K3724" s="33" t="n"/>
      <c r="L3724" s="33">
        <f>IF(K3724="", "", K3724*$F3724)</f>
        <v/>
      </c>
      <c r="M3724" s="30">
        <f>IF(OR(H3724="",H3724=0),"",IF(K3724="",IF(J3724="","",J3724/H3724),L3724/H3724))</f>
        <v/>
      </c>
    </row>
    <row r="3725" ht="13.35" customHeight="1" s="162">
      <c r="B3725" s="307" t="n"/>
      <c r="C3725" s="307" t="n"/>
      <c r="E3725" s="307" t="n"/>
      <c r="F3725" s="32" t="n"/>
      <c r="G3725" s="33">
        <f>IF(F3725="", "", H3725/F3725)</f>
        <v/>
      </c>
      <c r="H3725" s="33" t="n"/>
      <c r="I3725" s="33" t="n"/>
      <c r="J3725" s="33">
        <f>IF(I3725="", "", I3725*$F3725)</f>
        <v/>
      </c>
      <c r="K3725" s="33" t="n"/>
      <c r="L3725" s="33">
        <f>IF(K3725="", "", K3725*$F3725)</f>
        <v/>
      </c>
      <c r="M3725" s="30">
        <f>IF(OR(H3725="",H3725=0),"",IF(K3725="",IF(J3725="","",J3725/H3725),L3725/H3725))</f>
        <v/>
      </c>
    </row>
    <row r="3726" ht="13.35" customHeight="1" s="162">
      <c r="B3726" s="307" t="n"/>
      <c r="C3726" s="307" t="n"/>
      <c r="E3726" s="307" t="n"/>
      <c r="F3726" s="32" t="n"/>
      <c r="G3726" s="33">
        <f>IF(F3726="", "", H3726/F3726)</f>
        <v/>
      </c>
      <c r="H3726" s="33" t="n"/>
      <c r="I3726" s="33" t="n"/>
      <c r="J3726" s="33">
        <f>IF(I3726="", "", I3726*$F3726)</f>
        <v/>
      </c>
      <c r="K3726" s="33" t="n"/>
      <c r="L3726" s="33">
        <f>IF(K3726="", "", K3726*$F3726)</f>
        <v/>
      </c>
      <c r="M3726" s="30">
        <f>IF(OR(H3726="",H3726=0),"",IF(K3726="",IF(J3726="","",J3726/H3726),L3726/H3726))</f>
        <v/>
      </c>
    </row>
    <row r="3727" ht="13.35" customHeight="1" s="162">
      <c r="B3727" s="307" t="n"/>
      <c r="C3727" s="307" t="n"/>
      <c r="E3727" s="307" t="n"/>
      <c r="F3727" s="32" t="n"/>
      <c r="G3727" s="33">
        <f>IF(F3727="", "", H3727/F3727)</f>
        <v/>
      </c>
      <c r="H3727" s="33" t="n"/>
      <c r="I3727" s="33" t="n"/>
      <c r="J3727" s="33">
        <f>IF(I3727="", "", I3727*$F3727)</f>
        <v/>
      </c>
      <c r="K3727" s="33" t="n"/>
      <c r="L3727" s="33">
        <f>IF(K3727="", "", K3727*$F3727)</f>
        <v/>
      </c>
      <c r="M3727" s="30">
        <f>IF(OR(H3727="",H3727=0),"",IF(K3727="",IF(J3727="","",J3727/H3727),L3727/H3727))</f>
        <v/>
      </c>
    </row>
    <row r="3728" ht="13.35" customHeight="1" s="162">
      <c r="B3728" s="307" t="n"/>
      <c r="C3728" s="307" t="n"/>
      <c r="E3728" s="307" t="n"/>
      <c r="F3728" s="32" t="n"/>
      <c r="G3728" s="33">
        <f>IF(F3728="", "", H3728/F3728)</f>
        <v/>
      </c>
      <c r="H3728" s="33" t="n"/>
      <c r="I3728" s="33" t="n"/>
      <c r="J3728" s="33">
        <f>IF(I3728="", "", I3728*$F3728)</f>
        <v/>
      </c>
      <c r="K3728" s="33" t="n"/>
      <c r="L3728" s="33">
        <f>IF(K3728="", "", K3728*$F3728)</f>
        <v/>
      </c>
      <c r="M3728" s="30">
        <f>IF(OR(H3728="",H3728=0),"",IF(K3728="",IF(J3728="","",J3728/H3728),L3728/H3728))</f>
        <v/>
      </c>
    </row>
    <row r="3729" ht="13.35" customHeight="1" s="162">
      <c r="B3729" s="307" t="n"/>
      <c r="C3729" s="307" t="n"/>
      <c r="E3729" s="307" t="n"/>
      <c r="F3729" s="32" t="n"/>
      <c r="G3729" s="33">
        <f>IF(F3729="", "", H3729/F3729)</f>
        <v/>
      </c>
      <c r="H3729" s="33" t="n"/>
      <c r="I3729" s="33" t="n"/>
      <c r="J3729" s="33">
        <f>IF(I3729="", "", I3729*$F3729)</f>
        <v/>
      </c>
      <c r="K3729" s="33" t="n"/>
      <c r="L3729" s="33">
        <f>IF(K3729="", "", K3729*$F3729)</f>
        <v/>
      </c>
      <c r="M3729" s="30">
        <f>IF(OR(H3729="",H3729=0),"",IF(K3729="",IF(J3729="","",J3729/H3729),L3729/H3729))</f>
        <v/>
      </c>
    </row>
    <row r="3730" ht="13.35" customHeight="1" s="162">
      <c r="B3730" s="307" t="n"/>
      <c r="C3730" s="307" t="n"/>
      <c r="E3730" s="307" t="n"/>
      <c r="F3730" s="32" t="n"/>
      <c r="G3730" s="33">
        <f>IF(F3730="", "", H3730/F3730)</f>
        <v/>
      </c>
      <c r="H3730" s="33" t="n"/>
      <c r="I3730" s="33" t="n"/>
      <c r="J3730" s="33">
        <f>IF(I3730="", "", I3730*$F3730)</f>
        <v/>
      </c>
      <c r="K3730" s="33" t="n"/>
      <c r="L3730" s="33">
        <f>IF(K3730="", "", K3730*$F3730)</f>
        <v/>
      </c>
      <c r="M3730" s="30">
        <f>IF(OR(H3730="",H3730=0),"",IF(K3730="",IF(J3730="","",J3730/H3730),L3730/H3730))</f>
        <v/>
      </c>
    </row>
    <row r="3731" ht="13.35" customHeight="1" s="162">
      <c r="B3731" s="307" t="n"/>
      <c r="C3731" s="307" t="n"/>
      <c r="E3731" s="307" t="n"/>
      <c r="F3731" s="32" t="n"/>
      <c r="G3731" s="33">
        <f>IF(F3731="", "", H3731/F3731)</f>
        <v/>
      </c>
      <c r="H3731" s="33" t="n"/>
      <c r="I3731" s="33" t="n"/>
      <c r="J3731" s="33">
        <f>IF(I3731="", "", I3731*$F3731)</f>
        <v/>
      </c>
      <c r="K3731" s="33" t="n"/>
      <c r="L3731" s="33">
        <f>IF(K3731="", "", K3731*$F3731)</f>
        <v/>
      </c>
      <c r="M3731" s="30">
        <f>IF(OR(H3731="",H3731=0),"",IF(K3731="",IF(J3731="","",J3731/H3731),L3731/H3731))</f>
        <v/>
      </c>
    </row>
    <row r="3732" ht="13.35" customHeight="1" s="162">
      <c r="B3732" s="307" t="n"/>
      <c r="C3732" s="307" t="n"/>
      <c r="E3732" s="307" t="n"/>
      <c r="F3732" s="32" t="n"/>
      <c r="G3732" s="33">
        <f>IF(F3732="", "", H3732/F3732)</f>
        <v/>
      </c>
      <c r="H3732" s="33" t="n"/>
      <c r="I3732" s="33" t="n"/>
      <c r="J3732" s="33">
        <f>IF(I3732="", "", I3732*$F3732)</f>
        <v/>
      </c>
      <c r="K3732" s="33" t="n"/>
      <c r="L3732" s="33">
        <f>IF(K3732="", "", K3732*$F3732)</f>
        <v/>
      </c>
      <c r="M3732" s="30">
        <f>IF(OR(H3732="",H3732=0),"",IF(K3732="",IF(J3732="","",J3732/H3732),L3732/H3732))</f>
        <v/>
      </c>
    </row>
    <row r="3733" ht="13.35" customHeight="1" s="162">
      <c r="B3733" s="307" t="n"/>
      <c r="C3733" s="307" t="n"/>
      <c r="E3733" s="307" t="n"/>
      <c r="F3733" s="32" t="n"/>
      <c r="G3733" s="33">
        <f>IF(F3733="", "", H3733/F3733)</f>
        <v/>
      </c>
      <c r="H3733" s="33" t="n"/>
      <c r="I3733" s="33" t="n"/>
      <c r="J3733" s="33">
        <f>IF(I3733="", "", I3733*$F3733)</f>
        <v/>
      </c>
      <c r="K3733" s="33" t="n"/>
      <c r="L3733" s="33">
        <f>IF(K3733="", "", K3733*$F3733)</f>
        <v/>
      </c>
      <c r="M3733" s="30">
        <f>IF(OR(H3733="",H3733=0),"",IF(K3733="",IF(J3733="","",J3733/H3733),L3733/H3733))</f>
        <v/>
      </c>
    </row>
    <row r="3734" ht="13.35" customHeight="1" s="162">
      <c r="B3734" s="42" t="n"/>
      <c r="C3734" s="231" t="inlineStr">
        <is>
          <t>Subtotal (this page)</t>
        </is>
      </c>
      <c r="D3734" s="159" t="n"/>
      <c r="E3734" s="42" t="n"/>
      <c r="F3734" s="42" t="n"/>
      <c r="G3734" s="43" t="n"/>
      <c r="H3734" s="43">
        <f>IF(SUM(H3700:H3733)=0,"",SUM(H3700:H3733))</f>
        <v/>
      </c>
      <c r="I3734" s="43" t="n"/>
      <c r="J3734" s="43">
        <f>IF(SUM(J3700:J3733)=0,"",SUM(J3700:J3733))</f>
        <v/>
      </c>
      <c r="K3734" s="43" t="n"/>
      <c r="L3734" s="43">
        <f>IF(SUM(L3700:L3733)=0,"",SUM(L3700:L3733))</f>
        <v/>
      </c>
      <c r="M3734" s="35">
        <f>IF(OR(H3734="",H3734=0),"",IF(L3734="",IF(J3734="","",J3734/H3734),L3734/H3734))</f>
        <v/>
      </c>
    </row>
    <row r="3735" ht="13.35" customHeight="1" s="162">
      <c r="B3735" s="188" t="inlineStr">
        <is>
          <t>Return Air Inlets (cont.)</t>
        </is>
      </c>
      <c r="C3735" s="174" t="n"/>
      <c r="D3735" s="174" t="n"/>
      <c r="E3735" s="174" t="n"/>
      <c r="F3735" s="173" t="n"/>
      <c r="G3735" s="233" t="inlineStr">
        <is>
          <t>Design VEL</t>
        </is>
      </c>
      <c r="H3735" s="194" t="inlineStr">
        <is>
          <t>Design CFM</t>
        </is>
      </c>
      <c r="I3735" s="188" t="inlineStr">
        <is>
          <t>Initial</t>
        </is>
      </c>
      <c r="J3735" s="173" t="n"/>
      <c r="K3735" s="188" t="inlineStr">
        <is>
          <t>Final</t>
        </is>
      </c>
      <c r="L3735" s="173" t="n"/>
      <c r="M3735" s="188" t="inlineStr">
        <is>
          <t>%</t>
        </is>
      </c>
    </row>
    <row r="3736" ht="13.35" customHeight="1" s="162">
      <c r="B3736" s="153" t="inlineStr">
        <is>
          <t>No.</t>
        </is>
      </c>
      <c r="C3736" s="188" t="inlineStr">
        <is>
          <t>Area Served</t>
        </is>
      </c>
      <c r="D3736" s="188" t="inlineStr">
        <is>
          <t>Type</t>
        </is>
      </c>
      <c r="E3736" s="188" t="inlineStr">
        <is>
          <t>Size</t>
        </is>
      </c>
      <c r="F3736" s="188" t="inlineStr">
        <is>
          <t>Ak</t>
        </is>
      </c>
      <c r="G3736" s="440" t="n"/>
      <c r="H3736" s="440" t="n"/>
      <c r="I3736" s="188" t="inlineStr">
        <is>
          <t>VEL</t>
        </is>
      </c>
      <c r="J3736" s="188" t="inlineStr">
        <is>
          <t>CFM</t>
        </is>
      </c>
      <c r="K3736" s="188" t="inlineStr">
        <is>
          <t>VEL</t>
        </is>
      </c>
      <c r="L3736" s="188" t="inlineStr">
        <is>
          <t>CFM</t>
        </is>
      </c>
      <c r="M3736" s="440" t="n"/>
    </row>
    <row r="3737" ht="13.35" customHeight="1" s="162">
      <c r="B3737" s="31" t="n"/>
      <c r="C3737" s="31" t="n"/>
      <c r="E3737" s="31" t="n"/>
      <c r="F3737" s="32" t="n"/>
      <c r="G3737" s="33">
        <f>IF(F3737="", "", H3737/F3737)</f>
        <v/>
      </c>
      <c r="H3737" s="33" t="n"/>
      <c r="I3737" s="33" t="n"/>
      <c r="J3737" s="33">
        <f>IF(I3737="", "", I3737*$F3737)</f>
        <v/>
      </c>
      <c r="K3737" s="33" t="n"/>
      <c r="L3737" s="33">
        <f>IF(K3737="", "", K3737*$F3737)</f>
        <v/>
      </c>
      <c r="M3737" s="30">
        <f>IF(OR(H3737="",H3737=0),"",IF(K3737="",IF(J3737="","",J3737/H3737),L3737/H3737))</f>
        <v/>
      </c>
    </row>
    <row r="3738" ht="13.35" customHeight="1" s="162">
      <c r="B3738" s="31" t="n"/>
      <c r="C3738" s="31" t="n"/>
      <c r="E3738" s="31" t="n"/>
      <c r="F3738" s="32" t="n"/>
      <c r="G3738" s="33">
        <f>IF(F3738="", "", H3738/F3738)</f>
        <v/>
      </c>
      <c r="H3738" s="33" t="n"/>
      <c r="I3738" s="33" t="n"/>
      <c r="J3738" s="33">
        <f>IF(I3738="", "", I3738*$F3738)</f>
        <v/>
      </c>
      <c r="K3738" s="33" t="n"/>
      <c r="L3738" s="33">
        <f>IF(K3738="", "", K3738*$F3738)</f>
        <v/>
      </c>
      <c r="M3738" s="30">
        <f>IF(OR(H3738="",H3738=0),"",IF(K3738="",IF(J3738="","",J3738/H3738),L3738/H3738))</f>
        <v/>
      </c>
    </row>
    <row r="3739" ht="13.35" customHeight="1" s="162">
      <c r="B3739" s="31" t="n"/>
      <c r="C3739" s="31" t="n"/>
      <c r="E3739" s="31" t="n"/>
      <c r="F3739" s="32" t="n"/>
      <c r="G3739" s="33">
        <f>IF(F3739="", "", H3739/F3739)</f>
        <v/>
      </c>
      <c r="H3739" s="33" t="n"/>
      <c r="I3739" s="33" t="n"/>
      <c r="J3739" s="33">
        <f>IF(I3739="", "", I3739*$F3739)</f>
        <v/>
      </c>
      <c r="K3739" s="33" t="n"/>
      <c r="L3739" s="33">
        <f>IF(K3739="", "", K3739*$F3739)</f>
        <v/>
      </c>
      <c r="M3739" s="30">
        <f>IF(OR(H3739="",H3739=0),"",IF(K3739="",IF(J3739="","",J3739/H3739),L3739/H3739))</f>
        <v/>
      </c>
    </row>
    <row r="3740" ht="13.35" customHeight="1" s="162">
      <c r="B3740" s="31" t="n"/>
      <c r="C3740" s="31" t="n"/>
      <c r="E3740" s="31" t="n"/>
      <c r="F3740" s="32" t="n"/>
      <c r="G3740" s="33">
        <f>IF(F3740="", "", H3740/F3740)</f>
        <v/>
      </c>
      <c r="H3740" s="33" t="n"/>
      <c r="I3740" s="33" t="n"/>
      <c r="J3740" s="33">
        <f>IF(I3740="", "", I3740*$F3740)</f>
        <v/>
      </c>
      <c r="K3740" s="33" t="n"/>
      <c r="L3740" s="33">
        <f>IF(K3740="", "", K3740*$F3740)</f>
        <v/>
      </c>
      <c r="M3740" s="30">
        <f>IF(OR(H3740="",H3740=0),"",IF(K3740="",IF(J3740="","",J3740/H3740),L3740/H3740))</f>
        <v/>
      </c>
    </row>
    <row r="3741" ht="13.35" customHeight="1" s="162">
      <c r="B3741" s="42" t="n"/>
      <c r="C3741" s="231" t="inlineStr">
        <is>
          <t>Subtotal (this page)</t>
        </is>
      </c>
      <c r="D3741" s="159" t="n"/>
      <c r="E3741" s="42" t="n"/>
      <c r="F3741" s="42" t="n"/>
      <c r="G3741" s="43" t="n"/>
      <c r="H3741" s="43">
        <f>IF(SUM(H3737:H3740)=0,"",SUM(H3737:H3740))</f>
        <v/>
      </c>
      <c r="I3741" s="42" t="n"/>
      <c r="J3741" s="43">
        <f>IF(SUM(J3737:J3740)=0,"",SUM(J3737:J3740))</f>
        <v/>
      </c>
      <c r="K3741" s="42" t="n"/>
      <c r="L3741" s="43">
        <f>IF(SUM(L3737:L3740)=0,"",SUM(L3737:L3740))</f>
        <v/>
      </c>
      <c r="M3741" s="35">
        <f>IF(OR(H3741="",H3741=0),"",IF(L3741="",IF(J3741="","",J3741/H3741),L3741/H3741))</f>
        <v/>
      </c>
    </row>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Entry}'!B43="","",'{Equipment Data Entry}'!B43)</f>
        <v/>
      </c>
      <c r="E3748" s="418" t="n"/>
      <c r="F3748" s="403" t="n"/>
      <c r="G3748" s="200" t="inlineStr">
        <is>
          <t>Service</t>
        </is>
      </c>
      <c r="H3748" s="403" t="n"/>
      <c r="I3748" s="210">
        <f>IF('{Equipment Data Entry}'!C43="","",'{Equipment Data Entry}'!C43)</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25" t="inlineStr">
        <is>
          <t>Drive Type:</t>
        </is>
      </c>
      <c r="D3750" s="426" t="n"/>
      <c r="E3750" s="425" t="inlineStr">
        <is>
          <t>Rotation – Design:</t>
        </is>
      </c>
      <c r="G3750" s="426" t="n"/>
      <c r="I3750" s="425" t="inlineStr">
        <is>
          <t>Actual:</t>
        </is>
      </c>
      <c r="J3750" s="426" t="n"/>
      <c r="K3750" s="425" t="inlineStr">
        <is>
          <t>Shv Bore M/F:</t>
        </is>
      </c>
      <c r="M3750" s="426" t="n"/>
    </row>
    <row r="3751" ht="13.35" customHeight="1" s="162">
      <c r="B3751" s="200" t="inlineStr">
        <is>
          <t>Unit Data</t>
        </is>
      </c>
      <c r="C3751" s="400" t="n"/>
      <c r="D3751" s="400" t="n"/>
      <c r="E3751" s="400" t="n"/>
      <c r="F3751" s="400" t="n"/>
      <c r="G3751" s="401" t="n"/>
      <c r="I3751" s="200" t="inlineStr">
        <is>
          <t>Design and Performance Data</t>
        </is>
      </c>
      <c r="J3751" s="400" t="n"/>
      <c r="K3751" s="400" t="n"/>
      <c r="L3751" s="401" t="n"/>
      <c r="M3751" s="283" t="n"/>
    </row>
    <row r="3752" ht="13.35" customHeight="1" s="162">
      <c r="B3752" s="199" t="inlineStr">
        <is>
          <t>Manufacturer</t>
        </is>
      </c>
      <c r="C3752" s="401" t="n"/>
      <c r="D3752" s="204">
        <f>IF('{Equipment Data Entry}'!E43="","",'{Equipment Data Entry}'!E43)</f>
        <v/>
      </c>
      <c r="E3752" s="400" t="n"/>
      <c r="F3752" s="400" t="n"/>
      <c r="G3752" s="401" t="n"/>
      <c r="I3752" s="199" t="inlineStr">
        <is>
          <t>Design Criteria</t>
        </is>
      </c>
      <c r="J3752" s="401" t="n"/>
      <c r="K3752" s="199" t="inlineStr">
        <is>
          <t>Design</t>
        </is>
      </c>
      <c r="L3752" s="199" t="inlineStr">
        <is>
          <t>Actual</t>
        </is>
      </c>
    </row>
    <row r="3753" ht="13.35" customHeight="1" s="162">
      <c r="B3753" s="199" t="inlineStr">
        <is>
          <t>Model Number</t>
        </is>
      </c>
      <c r="C3753" s="401" t="n"/>
      <c r="D3753" s="204">
        <f>IF('{Equipment Data Entry}'!F43="","",'{Equipment Data Entry}'!F43)</f>
        <v/>
      </c>
      <c r="E3753" s="400" t="n"/>
      <c r="F3753" s="400" t="n"/>
      <c r="G3753" s="401" t="n"/>
      <c r="I3753" s="199" t="inlineStr">
        <is>
          <t>Total Airflow</t>
        </is>
      </c>
      <c r="J3753" s="401" t="n"/>
      <c r="K3753" s="24">
        <f>H3787</f>
        <v/>
      </c>
      <c r="L3753" s="24">
        <f>L3787</f>
        <v/>
      </c>
      <c r="M3753" s="22">
        <f>IF(OR(L3753="",K3753="",K3753=0),"",L3753/K3753)</f>
        <v/>
      </c>
    </row>
    <row r="3754" ht="13.35" customHeight="1" s="162">
      <c r="B3754" s="199" t="inlineStr">
        <is>
          <t>Serial Number</t>
        </is>
      </c>
      <c r="C3754" s="401" t="n"/>
      <c r="D3754" s="204" t="n"/>
      <c r="E3754" s="400" t="n"/>
      <c r="F3754" s="400" t="n"/>
      <c r="G3754" s="401" t="n"/>
      <c r="I3754" s="199" t="inlineStr">
        <is>
          <t>Outside Airflow</t>
        </is>
      </c>
      <c r="J3754" s="401" t="n"/>
      <c r="K3754" s="24">
        <f>IF(N(H3795)=0,"",H3795)</f>
        <v/>
      </c>
      <c r="L3754" s="24">
        <f>L3795</f>
        <v/>
      </c>
      <c r="M3754" s="22">
        <f>IF(OR(L3754="",K3754="",K3754=0),"",L3754/K3754)</f>
        <v/>
      </c>
    </row>
    <row r="3755" ht="13.35" customHeight="1" s="162">
      <c r="B3755" s="199" t="inlineStr">
        <is>
          <t>Area Served</t>
        </is>
      </c>
      <c r="C3755" s="401" t="n"/>
      <c r="D3755" s="204">
        <f>I3748</f>
        <v/>
      </c>
      <c r="E3755" s="400" t="n"/>
      <c r="F3755" s="400" t="n"/>
      <c r="G3755" s="401" t="n"/>
      <c r="I3755" s="199" t="inlineStr">
        <is>
          <t>Return Airflow</t>
        </is>
      </c>
      <c r="J3755" s="401" t="n"/>
      <c r="K3755" s="24">
        <f>IF(K3753="","",K3753-N(K3754))</f>
        <v/>
      </c>
      <c r="L3755" s="24">
        <f>IF(L3753="","",L3753-N(L3754))</f>
        <v/>
      </c>
    </row>
    <row r="3756" ht="13.35" customHeight="1" s="162">
      <c r="B3756" s="199" t="inlineStr">
        <is>
          <t>Location</t>
        </is>
      </c>
      <c r="C3756" s="401" t="n"/>
      <c r="D3756" s="204">
        <f>IF('{Equipment Data Entry}'!D43="","",'{Equipment Data Entry}'!D43)</f>
        <v/>
      </c>
      <c r="E3756" s="400" t="n"/>
      <c r="F3756" s="400" t="n"/>
      <c r="G3756" s="401" t="n"/>
      <c r="I3756" s="199" t="inlineStr">
        <is>
          <t>Unit ESP</t>
        </is>
      </c>
      <c r="J3756" s="401" t="n"/>
      <c r="K3756" s="71">
        <f>IF('{Equipment Data Entry}'!H43="","",'{Equipment Data Entry}'!H43)</f>
        <v/>
      </c>
      <c r="L3756" s="29">
        <f>F3769</f>
        <v/>
      </c>
    </row>
    <row r="3757" ht="13.35" customHeight="1" s="162">
      <c r="I3757" s="199" t="inlineStr">
        <is>
          <t>Fan RPMs</t>
        </is>
      </c>
      <c r="J3757" s="401" t="n"/>
      <c r="K3757" s="24">
        <f>IF('{Equipment Data Entry}'!I43="","",'{Equipment Data Entry}'!I43)</f>
        <v/>
      </c>
      <c r="L3757" s="24">
        <f>IF(L3766="","",L3766)</f>
        <v/>
      </c>
    </row>
    <row r="3758" ht="13.35" customHeight="1" s="162">
      <c r="B3758" s="200" t="inlineStr">
        <is>
          <t>Motor Data</t>
        </is>
      </c>
      <c r="C3758" s="400" t="n"/>
      <c r="D3758" s="400" t="n"/>
      <c r="E3758" s="400" t="n"/>
      <c r="F3758" s="400" t="n"/>
      <c r="G3758" s="401" t="n"/>
      <c r="I3758" s="199" t="inlineStr">
        <is>
          <t>Filter Type/Size/Qty</t>
        </is>
      </c>
      <c r="J3758" s="400" t="n"/>
      <c r="K3758" s="401" t="n"/>
      <c r="L3758" s="24" t="n"/>
      <c r="M3758" s="401" t="n"/>
    </row>
    <row r="3759" ht="13.35" customHeight="1" s="162">
      <c r="B3759" s="199" t="inlineStr">
        <is>
          <t>Manufacturer</t>
        </is>
      </c>
      <c r="C3759" s="401" t="n"/>
      <c r="D3759" s="203" t="n"/>
      <c r="E3759" s="400" t="n"/>
      <c r="F3759" s="400" t="n"/>
      <c r="G3759" s="401" t="n"/>
      <c r="I3759" s="200" t="inlineStr">
        <is>
          <t>Drive Data</t>
        </is>
      </c>
      <c r="J3759" s="400" t="n"/>
      <c r="K3759" s="400" t="n"/>
      <c r="L3759" s="401" t="n"/>
    </row>
    <row r="3760" ht="13.35" customHeight="1" s="162">
      <c r="B3760" s="199" t="inlineStr">
        <is>
          <t>Horsepower</t>
        </is>
      </c>
      <c r="C3760" s="401" t="n"/>
      <c r="D3760" s="28">
        <f>IF('{Equipment Data Entry}'!G43="","",'{Equipment Data Entry}'!G43)</f>
        <v/>
      </c>
      <c r="E3760" s="21" t="inlineStr">
        <is>
          <t>RPM</t>
        </is>
      </c>
      <c r="F3760" s="24" t="n"/>
      <c r="G3760" s="199" t="inlineStr">
        <is>
          <t>SF</t>
        </is>
      </c>
      <c r="I3760" s="199" t="inlineStr">
        <is>
          <t>Motor Shv OD/Bore/PD</t>
        </is>
      </c>
      <c r="J3760" s="400" t="n"/>
      <c r="K3760" s="401" t="n"/>
      <c r="L3760">
        <f>IF('{Equipment Data Entry}'!J43="","",'{Equipment Data Entry}'!J43)</f>
        <v/>
      </c>
    </row>
    <row r="3761" ht="13.35" customHeight="1" s="162">
      <c r="B3761" s="198">
        <f>IF('{Equipment Data Entry}'!N43="","",'{Equipment Data Entry}'!N43)</f>
        <v/>
      </c>
      <c r="C3761" s="198">
        <f>IF('{Equipment Data Entry}'!O43="","",'{Equipment Data Entry}'!O43)</f>
        <v/>
      </c>
      <c r="D3761" s="21" t="inlineStr">
        <is>
          <t>FLA</t>
        </is>
      </c>
      <c r="E3761" s="25" t="n"/>
      <c r="F3761" s="21" t="inlineStr">
        <is>
          <t>Frame</t>
        </is>
      </c>
      <c r="G3761" s="208" t="n"/>
      <c r="I3761" s="199" t="inlineStr">
        <is>
          <t>Fan Sheave OD/Bore</t>
        </is>
      </c>
      <c r="J3761" s="400" t="n"/>
      <c r="K3761" s="401" t="n"/>
      <c r="L3761">
        <f>IF('{Equipment Data Entry}'!K43="","",'{Equipment Data Entry}'!K43)</f>
        <v/>
      </c>
    </row>
    <row r="3762" ht="13.35" customHeight="1" s="162">
      <c r="B3762" s="199" t="inlineStr">
        <is>
          <t>Corrected FLA</t>
        </is>
      </c>
      <c r="C3762" s="401" t="n"/>
      <c r="D3762" s="27">
        <f>IF(OR(E3763="",E3761="",B3761=""),"",B3761/AVERAGE(E3763:G3763)*E3761)</f>
        <v/>
      </c>
      <c r="E3762" s="199" t="inlineStr">
        <is>
          <t>Estimated BHP</t>
        </is>
      </c>
      <c r="F3762" s="401" t="n"/>
      <c r="G3762" s="27">
        <f>IF(OR(COUNT(E3763:G3763)=0,COUNT(E3764:G3764)=0),"",IF(C3761="1-phase", ((0.8*0.9*E3763*E3764)/746), AVERAGE(E3763,F3763,G3763)*AVERAGE(E3764,F3764,G3764)*0.8*0.9*1.732/746))</f>
        <v/>
      </c>
      <c r="I3762" s="199" t="inlineStr">
        <is>
          <t>Belt(s)</t>
        </is>
      </c>
      <c r="J3762" s="208">
        <f>IF('{Equipment Data Entry}'!L43="","",'{Equipment Data Entry}'!L43)</f>
        <v/>
      </c>
      <c r="K3762" s="199" t="inlineStr">
        <is>
          <t>C to C</t>
        </is>
      </c>
      <c r="L3762" s="64">
        <f>IF('{Equipment Data Entry}'!M43="","",'{Equipment Data Entry}'!M43)</f>
        <v/>
      </c>
    </row>
    <row r="3763" ht="13.35" customHeight="1" s="162">
      <c r="B3763" s="199" t="inlineStr">
        <is>
          <t>Measured Voltage</t>
        </is>
      </c>
      <c r="C3763" s="400" t="n"/>
      <c r="D3763" s="401" t="n"/>
      <c r="E3763" s="24" t="n"/>
      <c r="F3763" s="24" t="n"/>
      <c r="G3763" s="24" t="n"/>
      <c r="I3763" s="199" t="inlineStr">
        <is>
          <t>Final Settings</t>
        </is>
      </c>
      <c r="J3763" s="400" t="n"/>
      <c r="K3763" s="401" t="n"/>
      <c r="L3763" s="24" t="n"/>
      <c r="M3763" s="401" t="n"/>
    </row>
    <row r="3764" ht="13.35" customHeight="1" s="162">
      <c r="B3764" s="199" t="inlineStr">
        <is>
          <t>Measured Amperage</t>
        </is>
      </c>
      <c r="C3764" s="400" t="n"/>
      <c r="D3764" s="401" t="n"/>
      <c r="E3764" s="25" t="n"/>
      <c r="F3764" s="25" t="n"/>
      <c r="G3764" s="25" t="n"/>
      <c r="I3764" s="205" t="inlineStr">
        <is>
          <t>RPM Data</t>
        </is>
      </c>
      <c r="J3764" s="401" t="n"/>
      <c r="K3764" s="205" t="inlineStr">
        <is>
          <t>Initial</t>
        </is>
      </c>
      <c r="L3764" s="205" t="inlineStr">
        <is>
          <t>Final</t>
        </is>
      </c>
    </row>
    <row r="3765" ht="13.35" customHeight="1" s="162">
      <c r="I3765" s="199" t="inlineStr">
        <is>
          <t>Motor RPM</t>
        </is>
      </c>
      <c r="J3765" s="401" t="n"/>
      <c r="K3765" s="24" t="n"/>
      <c r="L3765" s="24" t="n"/>
    </row>
    <row r="3766" ht="13.35" customHeight="1" s="162">
      <c r="B3766" s="200" t="inlineStr">
        <is>
          <t xml:space="preserve">Static Pressures Profile </t>
        </is>
      </c>
      <c r="C3766" s="400" t="n"/>
      <c r="D3766" s="400" t="n"/>
      <c r="E3766" s="400" t="n"/>
      <c r="F3766" s="400" t="n"/>
      <c r="G3766" s="401" t="n"/>
      <c r="I3766" s="199" t="inlineStr">
        <is>
          <t>Fan RPM</t>
        </is>
      </c>
      <c r="J3766" s="401" t="n"/>
      <c r="K3766" s="24" t="n"/>
      <c r="L3766" s="24" t="n"/>
    </row>
    <row r="3767" ht="13.35" customHeight="1" s="162">
      <c r="B3767" s="432" t="n"/>
      <c r="C3767" s="401" t="n"/>
      <c r="D3767" s="205" t="inlineStr">
        <is>
          <t>Flt/Coil</t>
        </is>
      </c>
      <c r="E3767" s="205" t="inlineStr">
        <is>
          <t>Fan</t>
        </is>
      </c>
      <c r="F3767" s="432" t="n"/>
      <c r="G3767" s="401" t="n"/>
      <c r="I3767" s="199" t="inlineStr">
        <is>
          <t>VSD Frequency</t>
        </is>
      </c>
      <c r="J3767" s="401" t="n"/>
      <c r="K3767" s="66" t="n"/>
      <c r="L3767" s="66" t="n"/>
    </row>
    <row r="3768" ht="13.35" customHeight="1" s="162">
      <c r="B3768" s="198" t="inlineStr">
        <is>
          <t>Entering</t>
        </is>
      </c>
      <c r="C3768" s="401" t="n"/>
      <c r="D3768" s="19" t="n"/>
      <c r="E3768" s="19" t="n"/>
      <c r="F3768" s="19">
        <f>IF(E3768="","",E3769-N(E3768))</f>
        <v/>
      </c>
      <c r="G3768" s="186" t="inlineStr">
        <is>
          <t>TSP</t>
        </is>
      </c>
      <c r="H3768" s="23" t="n"/>
      <c r="I3768" s="199" t="inlineStr">
        <is>
          <t>OA Damper Position</t>
        </is>
      </c>
      <c r="J3768" s="400" t="n"/>
      <c r="K3768" s="401" t="n"/>
      <c r="L3768" s="56" t="n"/>
    </row>
    <row r="3769" ht="13.35" customHeight="1" s="162">
      <c r="B3769" s="198" t="inlineStr">
        <is>
          <t>Exiting</t>
        </is>
      </c>
      <c r="C3769" s="401" t="n"/>
      <c r="D3769" s="55">
        <f>IF(E3768="", "", E3768)</f>
        <v/>
      </c>
      <c r="E3769" s="19" t="n"/>
      <c r="F3769" s="19">
        <f>IF(E3769="","",E3769-N(D3768))</f>
        <v/>
      </c>
      <c r="G3769" s="186" t="inlineStr">
        <is>
          <t>ESP</t>
        </is>
      </c>
      <c r="H3769" s="23" t="n"/>
    </row>
    <row r="3770" ht="13.35" customHeight="1" s="162">
      <c r="B3770" s="437" t="inlineStr">
        <is>
          <t>Instrument:</t>
        </is>
      </c>
      <c r="C3770" s="13" t="n"/>
      <c r="D3770" s="490" t="n"/>
      <c r="E3770" s="491" t="n"/>
      <c r="F3770" s="491" t="n"/>
      <c r="G3770" s="437" t="inlineStr">
        <is>
          <t>Ak basis / notes:</t>
        </is>
      </c>
      <c r="H3770" s="13" t="n"/>
      <c r="I3770" s="492" t="n"/>
      <c r="J3770" s="491" t="n"/>
      <c r="K3770" s="491" t="n"/>
      <c r="L3770" s="491" t="n"/>
      <c r="M3770" s="491" t="n"/>
    </row>
    <row r="3771" ht="13.35" customHeight="1" s="162">
      <c r="B3771" s="188" t="inlineStr">
        <is>
          <t>Supply Air Diffuser / Outlet Airflow</t>
        </is>
      </c>
      <c r="C3771" s="174" t="n"/>
      <c r="D3771" s="174" t="n"/>
      <c r="E3771" s="174" t="n"/>
      <c r="F3771" s="173" t="n"/>
      <c r="G3771" s="233" t="inlineStr">
        <is>
          <t>Design VEL</t>
        </is>
      </c>
      <c r="H3771" s="194" t="inlineStr">
        <is>
          <t>Design CFM</t>
        </is>
      </c>
      <c r="I3771" s="188" t="inlineStr">
        <is>
          <t>Initial</t>
        </is>
      </c>
      <c r="J3771" s="173" t="n"/>
      <c r="K3771" s="188" t="inlineStr">
        <is>
          <t>Final</t>
        </is>
      </c>
      <c r="L3771" s="173" t="n"/>
      <c r="M3771" s="188" t="inlineStr">
        <is>
          <t>%</t>
        </is>
      </c>
    </row>
    <row r="3772" ht="13.35" customHeight="1" s="162">
      <c r="B3772" s="153" t="inlineStr">
        <is>
          <t>No.</t>
        </is>
      </c>
      <c r="C3772" s="188" t="inlineStr">
        <is>
          <t>Area Served</t>
        </is>
      </c>
      <c r="D3772" s="188" t="inlineStr">
        <is>
          <t>Type</t>
        </is>
      </c>
      <c r="E3772" s="188" t="inlineStr">
        <is>
          <t>Size</t>
        </is>
      </c>
      <c r="F3772" s="188" t="inlineStr">
        <is>
          <t>Ak</t>
        </is>
      </c>
      <c r="G3772" s="440" t="n"/>
      <c r="H3772" s="440" t="n"/>
      <c r="I3772" s="188" t="inlineStr">
        <is>
          <t>VEL</t>
        </is>
      </c>
      <c r="J3772" s="188" t="inlineStr">
        <is>
          <t>CFM</t>
        </is>
      </c>
      <c r="K3772" s="188" t="inlineStr">
        <is>
          <t>VEL</t>
        </is>
      </c>
      <c r="L3772" s="188" t="inlineStr">
        <is>
          <t>CFM</t>
        </is>
      </c>
      <c r="M3772" s="440" t="n"/>
    </row>
    <row r="3773" ht="13.35" customHeight="1" s="162">
      <c r="B3773" s="307" t="n"/>
      <c r="C3773" s="307" t="n"/>
      <c r="E3773" s="307" t="n"/>
      <c r="F3773" s="32" t="n"/>
      <c r="G3773" s="33">
        <f>IF(F3773="", "", H3773/F3773)</f>
        <v/>
      </c>
      <c r="H3773" s="33" t="n"/>
      <c r="I3773" s="33" t="n"/>
      <c r="J3773" s="33">
        <f>IF(I3773="", "", I3773*$F3773)</f>
        <v/>
      </c>
      <c r="K3773" s="33" t="n"/>
      <c r="L3773" s="33">
        <f>IF(K3773="", "", K3773*$F3773)</f>
        <v/>
      </c>
      <c r="M3773" s="30">
        <f>IF(OR(H3773="",H3773=0),"",IF(K3773="",IF(J3773="","",J3773/H3773),L3773/H3773))</f>
        <v/>
      </c>
    </row>
    <row r="3774" ht="13.35" customHeight="1" s="162">
      <c r="B3774" s="307" t="n"/>
      <c r="C3774" s="307" t="n"/>
      <c r="E3774" s="307" t="n"/>
      <c r="F3774" s="32" t="n"/>
      <c r="G3774" s="33">
        <f>IF(F3774="", "", H3774/F3774)</f>
        <v/>
      </c>
      <c r="H3774" s="33" t="n"/>
      <c r="I3774" s="33" t="n"/>
      <c r="J3774" s="33">
        <f>IF(I3774="", "", I3774*$F3774)</f>
        <v/>
      </c>
      <c r="K3774" s="33" t="n"/>
      <c r="L3774" s="33">
        <f>IF(K3774="", "", K3774*$F3774)</f>
        <v/>
      </c>
      <c r="M3774" s="30">
        <f>IF(OR(H3774="",H3774=0),"",IF(K3774="",IF(J3774="","",J3774/H3774),L3774/H3774))</f>
        <v/>
      </c>
    </row>
    <row r="3775" ht="13.35" customHeight="1" s="162">
      <c r="B3775" s="307" t="n"/>
      <c r="C3775" s="307" t="n"/>
      <c r="E3775" s="307" t="n"/>
      <c r="F3775" s="32" t="n"/>
      <c r="G3775" s="33">
        <f>IF(F3775="", "", H3775/F3775)</f>
        <v/>
      </c>
      <c r="H3775" s="33" t="n"/>
      <c r="I3775" s="33" t="n"/>
      <c r="J3775" s="33">
        <f>IF(I3775="", "", I3775*$F3775)</f>
        <v/>
      </c>
      <c r="K3775" s="33" t="n"/>
      <c r="L3775" s="33">
        <f>IF(K3775="", "", K3775*$F3775)</f>
        <v/>
      </c>
      <c r="M3775" s="30">
        <f>IF(OR(H3775="",H3775=0),"",IF(K3775="",IF(J3775="","",J3775/H3775),L3775/H3775))</f>
        <v/>
      </c>
    </row>
    <row r="3776" ht="13.35" customHeight="1" s="162">
      <c r="B3776" s="307" t="n"/>
      <c r="C3776" s="307" t="n"/>
      <c r="E3776" s="307" t="n"/>
      <c r="F3776" s="32" t="n"/>
      <c r="G3776" s="33">
        <f>IF(F3776="", "", H3776/F3776)</f>
        <v/>
      </c>
      <c r="H3776" s="33" t="n"/>
      <c r="I3776" s="33" t="n"/>
      <c r="J3776" s="33">
        <f>IF(I3776="", "", I3776*$F3776)</f>
        <v/>
      </c>
      <c r="K3776" s="33" t="n"/>
      <c r="L3776" s="33">
        <f>IF(K3776="", "", K3776*$F3776)</f>
        <v/>
      </c>
      <c r="M3776" s="30">
        <f>IF(OR(H3776="",H3776=0),"",IF(K3776="",IF(J3776="","",J3776/H3776),L3776/H3776))</f>
        <v/>
      </c>
    </row>
    <row r="3777" ht="13.35" customHeight="1" s="162">
      <c r="B3777" s="307" t="n"/>
      <c r="C3777" s="307" t="n"/>
      <c r="E3777" s="307" t="n"/>
      <c r="F3777" s="32" t="n"/>
      <c r="G3777" s="33">
        <f>IF(F3777="", "", H3777/F3777)</f>
        <v/>
      </c>
      <c r="H3777" s="33" t="n"/>
      <c r="I3777" s="33" t="n"/>
      <c r="J3777" s="33">
        <f>IF(I3777="", "", I3777*$F3777)</f>
        <v/>
      </c>
      <c r="K3777" s="33" t="n"/>
      <c r="L3777" s="33">
        <f>IF(K3777="", "", K3777*$F3777)</f>
        <v/>
      </c>
      <c r="M3777" s="30">
        <f>IF(OR(H3777="",H3777=0),"",IF(K3777="",IF(J3777="","",J3777/H3777),L3777/H3777))</f>
        <v/>
      </c>
    </row>
    <row r="3778" ht="13.35" customHeight="1" s="162">
      <c r="B3778" s="307" t="n"/>
      <c r="C3778" s="307" t="n"/>
      <c r="E3778" s="307" t="n"/>
      <c r="F3778" s="32" t="n"/>
      <c r="G3778" s="33">
        <f>IF(F3778="", "", H3778/F3778)</f>
        <v/>
      </c>
      <c r="H3778" s="33" t="n"/>
      <c r="I3778" s="33" t="n"/>
      <c r="J3778" s="33">
        <f>IF(I3778="", "", I3778*$F3778)</f>
        <v/>
      </c>
      <c r="K3778" s="33" t="n"/>
      <c r="L3778" s="33">
        <f>IF(K3778="", "", K3778*$F3778)</f>
        <v/>
      </c>
      <c r="M3778" s="30">
        <f>IF(OR(H3778="",H3778=0),"",IF(K3778="",IF(J3778="","",J3778/H3778),L3778/H3778))</f>
        <v/>
      </c>
    </row>
    <row r="3779" ht="13.35" customHeight="1" s="162">
      <c r="B3779" s="307" t="n"/>
      <c r="C3779" s="307" t="n"/>
      <c r="E3779" s="307" t="n"/>
      <c r="F3779" s="32" t="n"/>
      <c r="G3779" s="33">
        <f>IF(F3779="", "", H3779/F3779)</f>
        <v/>
      </c>
      <c r="H3779" s="33" t="n"/>
      <c r="I3779" s="33" t="n"/>
      <c r="J3779" s="33">
        <f>IF(I3779="", "", I3779*$F3779)</f>
        <v/>
      </c>
      <c r="K3779" s="33" t="n"/>
      <c r="L3779" s="33">
        <f>IF(K3779="", "", K3779*$F3779)</f>
        <v/>
      </c>
      <c r="M3779" s="30">
        <f>IF(OR(H3779="",H3779=0),"",IF(K3779="",IF(J3779="","",J3779/H3779),L3779/H3779))</f>
        <v/>
      </c>
    </row>
    <row r="3780" ht="13.35" customHeight="1" s="162">
      <c r="B3780" s="307" t="n"/>
      <c r="C3780" s="307" t="n"/>
      <c r="E3780" s="307" t="n"/>
      <c r="F3780" s="32" t="n"/>
      <c r="G3780" s="33">
        <f>IF(F3780="", "", H3780/F3780)</f>
        <v/>
      </c>
      <c r="H3780" s="33" t="n"/>
      <c r="I3780" s="33" t="n"/>
      <c r="J3780" s="33">
        <f>IF(I3780="", "", I3780*$F3780)</f>
        <v/>
      </c>
      <c r="K3780" s="33" t="n"/>
      <c r="L3780" s="33">
        <f>IF(K3780="", "", K3780*$F3780)</f>
        <v/>
      </c>
      <c r="M3780" s="30">
        <f>IF(OR(H3780="",H3780=0),"",IF(K3780="",IF(J3780="","",J3780/H3780),L3780/H3780))</f>
        <v/>
      </c>
    </row>
    <row r="3781" ht="13.35" customHeight="1" s="162">
      <c r="B3781" s="307" t="n"/>
      <c r="C3781" s="307" t="n"/>
      <c r="E3781" s="307" t="n"/>
      <c r="F3781" s="32" t="n"/>
      <c r="G3781" s="33">
        <f>IF(F3781="", "", H3781/F3781)</f>
        <v/>
      </c>
      <c r="H3781" s="33" t="n"/>
      <c r="I3781" s="33" t="n"/>
      <c r="J3781" s="33">
        <f>IF(I3781="", "", I3781*$F3781)</f>
        <v/>
      </c>
      <c r="K3781" s="33" t="n"/>
      <c r="L3781" s="33">
        <f>IF(K3781="", "", K3781*$F3781)</f>
        <v/>
      </c>
      <c r="M3781" s="30">
        <f>IF(OR(H3781="",H3781=0),"",IF(K3781="",IF(J3781="","",J3781/H3781),L3781/H3781))</f>
        <v/>
      </c>
    </row>
    <row r="3782" ht="13.35" customHeight="1" s="162">
      <c r="B3782" s="307" t="n"/>
      <c r="C3782" s="307" t="n"/>
      <c r="E3782" s="307" t="n"/>
      <c r="F3782" s="32" t="n"/>
      <c r="G3782" s="33">
        <f>IF(F3782="", "", H3782/F3782)</f>
        <v/>
      </c>
      <c r="H3782" s="33" t="n"/>
      <c r="I3782" s="33" t="n"/>
      <c r="J3782" s="33">
        <f>IF(I3782="", "", I3782*$F3782)</f>
        <v/>
      </c>
      <c r="K3782" s="33" t="n"/>
      <c r="L3782" s="33">
        <f>IF(K3782="", "", K3782*$F3782)</f>
        <v/>
      </c>
      <c r="M3782" s="30">
        <f>IF(OR(H3782="",H3782=0),"",IF(K3782="",IF(J3782="","",J3782/H3782),L3782/H3782))</f>
        <v/>
      </c>
    </row>
    <row r="3783" ht="13.35" customHeight="1" s="162">
      <c r="B3783" s="307" t="n"/>
      <c r="C3783" s="307" t="n"/>
      <c r="E3783" s="307" t="n"/>
      <c r="F3783" s="32" t="n"/>
      <c r="G3783" s="33">
        <f>IF(F3783="", "", H3783/F3783)</f>
        <v/>
      </c>
      <c r="H3783" s="33" t="n"/>
      <c r="I3783" s="33" t="n"/>
      <c r="J3783" s="33">
        <f>IF(I3783="", "", I3783*$F3783)</f>
        <v/>
      </c>
      <c r="K3783" s="33" t="n"/>
      <c r="L3783" s="33">
        <f>IF(K3783="", "", K3783*$F3783)</f>
        <v/>
      </c>
      <c r="M3783" s="30">
        <f>IF(OR(H3783="",H3783=0),"",IF(K3783="",IF(J3783="","",J3783/H3783),L3783/H3783))</f>
        <v/>
      </c>
    </row>
    <row r="3784" ht="13.35" customHeight="1" s="162">
      <c r="B3784" s="307" t="n"/>
      <c r="C3784" s="307" t="n"/>
      <c r="E3784" s="307" t="n"/>
      <c r="F3784" s="32" t="n"/>
      <c r="G3784" s="33">
        <f>IF(F3784="", "", H3784/F3784)</f>
        <v/>
      </c>
      <c r="H3784" s="33" t="n"/>
      <c r="I3784" s="33" t="n"/>
      <c r="J3784" s="33">
        <f>IF(I3784="", "", I3784*$F3784)</f>
        <v/>
      </c>
      <c r="K3784" s="33" t="n"/>
      <c r="L3784" s="33">
        <f>IF(K3784="", "", K3784*$F3784)</f>
        <v/>
      </c>
      <c r="M3784" s="30">
        <f>IF(OR(H3784="",H3784=0),"",IF(K3784="",IF(J3784="","",J3784/H3784),L3784/H3784))</f>
        <v/>
      </c>
    </row>
    <row r="3785" ht="13.35" customHeight="1" s="162">
      <c r="B3785" s="307" t="n"/>
      <c r="C3785" s="307" t="n"/>
      <c r="E3785" s="307" t="n"/>
      <c r="F3785" s="32" t="n"/>
      <c r="G3785" s="33">
        <f>IF(F3785="", "", H3785/F3785)</f>
        <v/>
      </c>
      <c r="H3785" s="33" t="n"/>
      <c r="I3785" s="33" t="n"/>
      <c r="J3785" s="33">
        <f>IF(I3785="", "", I3785*$F3785)</f>
        <v/>
      </c>
      <c r="K3785" s="33" t="n"/>
      <c r="L3785" s="33">
        <f>IF(K3785="", "", K3785*$F3785)</f>
        <v/>
      </c>
      <c r="M3785" s="30">
        <f>IF(OR(H3785="",H3785=0),"",IF(K3785="",IF(J3785="","",J3785/H3785),L3785/H3785))</f>
        <v/>
      </c>
    </row>
    <row r="3786" ht="13.35" customHeight="1" s="162">
      <c r="B3786" s="307" t="n"/>
      <c r="C3786" s="307" t="n"/>
      <c r="E3786" s="307" t="n"/>
      <c r="F3786" s="32" t="n"/>
      <c r="G3786" s="33">
        <f>IF(F3786="", "", H3786/F3786)</f>
        <v/>
      </c>
      <c r="H3786" s="33" t="n"/>
      <c r="I3786" s="33" t="n"/>
      <c r="J3786" s="33">
        <f>IF(I3786="", "", I3786*$F3786)</f>
        <v/>
      </c>
      <c r="K3786" s="33" t="n"/>
      <c r="L3786" s="33">
        <f>IF(K3786="", "", K3786*$F3786)</f>
        <v/>
      </c>
      <c r="M3786" s="30">
        <f>IF(OR(H3786="",H3786=0),"",IF(K3786="",IF(J3786="","",J3786/H3786),L3786/H3786))</f>
        <v/>
      </c>
    </row>
    <row r="3787" ht="13.35" customHeight="1" s="162">
      <c r="B3787" s="42" t="n"/>
      <c r="C3787" s="231" t="inlineStr">
        <is>
          <t>Total</t>
        </is>
      </c>
      <c r="D3787" s="159" t="n"/>
      <c r="E3787" s="42" t="n"/>
      <c r="F3787" s="42" t="n"/>
      <c r="G3787" s="43" t="n"/>
      <c r="H3787" s="43">
        <f>IF(SUM(H3773:H3786)+SUM(H3804:H3837)=0,"",SUM(H3773:H3786)+SUM(H3804:H3837))</f>
        <v/>
      </c>
      <c r="I3787" s="43" t="n"/>
      <c r="J3787" s="43">
        <f>IF(SUM(J3773:J3786)+SUM(J3804:J3837)=0,"",SUM(J3773:J3786)+SUM(J3804:J3837))</f>
        <v/>
      </c>
      <c r="K3787" s="43" t="n"/>
      <c r="L3787" s="43">
        <f>IF(SUM(L3773:L3786)+SUM(L3804:L3837)=0,"",SUM(L3773:L3786)+SUM(L3804:L3837))</f>
        <v/>
      </c>
      <c r="M3787" s="35">
        <f>IF(OR(H3787="",H3787=0),"",IF(L3787="",IF(J3787="","",J3787/H3787),L3787/H3787))</f>
        <v/>
      </c>
    </row>
    <row r="3788" ht="13.35" customHeight="1" s="162">
      <c r="B3788" s="188" t="inlineStr">
        <is>
          <t>Return Air Register / Inlet Airflow</t>
        </is>
      </c>
      <c r="C3788" s="174" t="n"/>
      <c r="D3788" s="174" t="n"/>
      <c r="E3788" s="174" t="n"/>
      <c r="F3788" s="173" t="n"/>
      <c r="G3788" s="233" t="inlineStr">
        <is>
          <t>Design VEL</t>
        </is>
      </c>
      <c r="H3788" s="194" t="inlineStr">
        <is>
          <t>Design CFM</t>
        </is>
      </c>
      <c r="I3788" s="188" t="inlineStr">
        <is>
          <t>Initial</t>
        </is>
      </c>
      <c r="J3788" s="173" t="n"/>
      <c r="K3788" s="188" t="inlineStr">
        <is>
          <t>Final</t>
        </is>
      </c>
      <c r="L3788" s="173" t="n"/>
      <c r="M3788" s="188" t="inlineStr">
        <is>
          <t>%</t>
        </is>
      </c>
    </row>
    <row r="3789" ht="13.35" customHeight="1" s="162">
      <c r="B3789" s="153" t="inlineStr">
        <is>
          <t>No.</t>
        </is>
      </c>
      <c r="C3789" s="188" t="inlineStr">
        <is>
          <t>Area Served</t>
        </is>
      </c>
      <c r="D3789" s="188" t="inlineStr">
        <is>
          <t>Type</t>
        </is>
      </c>
      <c r="E3789" s="188" t="inlineStr">
        <is>
          <t>Size</t>
        </is>
      </c>
      <c r="F3789" s="188" t="inlineStr">
        <is>
          <t>Ak</t>
        </is>
      </c>
      <c r="G3789" s="440" t="n"/>
      <c r="H3789" s="440" t="n"/>
      <c r="I3789" s="188" t="inlineStr">
        <is>
          <t>VEL</t>
        </is>
      </c>
      <c r="J3789" s="188" t="inlineStr">
        <is>
          <t>CFM</t>
        </is>
      </c>
      <c r="K3789" s="188" t="inlineStr">
        <is>
          <t>VEL</t>
        </is>
      </c>
      <c r="L3789" s="188" t="inlineStr">
        <is>
          <t>CFM</t>
        </is>
      </c>
      <c r="M3789" s="440" t="n"/>
    </row>
    <row r="3790" ht="13.35" customHeight="1" s="162">
      <c r="B3790" s="31" t="n"/>
      <c r="C3790" s="31" t="n"/>
      <c r="E3790" s="31" t="n"/>
      <c r="F3790" s="32" t="n"/>
      <c r="G3790" s="33">
        <f>IF(F3790="", "", H3790/F3790)</f>
        <v/>
      </c>
      <c r="H3790" s="33">
        <f>IF(H3787="","",H3787-N(H3795))</f>
        <v/>
      </c>
      <c r="I3790" s="33" t="n"/>
      <c r="J3790" s="33">
        <f>IF(I3790="", "", I3790*$F3790)</f>
        <v/>
      </c>
      <c r="K3790" s="33" t="n"/>
      <c r="L3790" s="33">
        <f>IF(L3795="","",L3787-N(L3795))</f>
        <v/>
      </c>
      <c r="M3790" s="30">
        <f>IF(OR(H3790="",H3790=0),"",IF(K3790="",IF(J3790="","",J3790/H3790),L3790/H3790))</f>
        <v/>
      </c>
    </row>
    <row r="3791" ht="13.35" customHeight="1" s="162">
      <c r="B3791" s="31" t="n"/>
      <c r="C3791" s="31" t="n"/>
      <c r="E3791" s="31" t="n"/>
      <c r="F3791" s="32" t="n"/>
      <c r="G3791" s="33">
        <f>IF(F3791="", "", H3791/F3791)</f>
        <v/>
      </c>
      <c r="H3791" s="33" t="n"/>
      <c r="I3791" s="33" t="n"/>
      <c r="J3791" s="33">
        <f>IF(I3791="", "", I3791*$F3791)</f>
        <v/>
      </c>
      <c r="K3791" s="33" t="n"/>
      <c r="L3791" s="33">
        <f>IF(K3791="", "", K3791*$F3791)</f>
        <v/>
      </c>
      <c r="M3791" s="30">
        <f>IF(OR(H3791="",H3791=0),"",IF(K3791="",IF(J3791="","",J3791/H3791),L3791/H3791))</f>
        <v/>
      </c>
    </row>
    <row r="3792" ht="13.35" customHeight="1" s="162">
      <c r="B3792" s="42" t="n"/>
      <c r="C3792" s="231" t="inlineStr">
        <is>
          <t>Total</t>
        </is>
      </c>
      <c r="D3792" s="159" t="n"/>
      <c r="E3792" s="42" t="n"/>
      <c r="F3792" s="42" t="n"/>
      <c r="G3792" s="43" t="n"/>
      <c r="H3792" s="43">
        <f>IF(SUM(H3790:H3791)+SUM(H3841:H3844)=0,"",SUM(H3790:H3791)+SUM(H3841:H3844))</f>
        <v/>
      </c>
      <c r="I3792" s="42" t="n"/>
      <c r="J3792" s="43">
        <f>IF(SUM(J3790:J3791)+SUM(J3841:J3844)=0,"",SUM(J3790:J3791)+SUM(J3841:J3844))</f>
        <v/>
      </c>
      <c r="K3792" s="42" t="n"/>
      <c r="L3792" s="43">
        <f>IF(SUM(L3790:L3791)+SUM(L3841:L3844)=0,"",SUM(L3790:L3791)+SUM(L3841:L3844))</f>
        <v/>
      </c>
      <c r="M3792" s="35">
        <f>IF(OR(H3792="",H3792=0),"",IF(L3792="",IF(J3792="","",J3792/H3792),L3792/H3792))</f>
        <v/>
      </c>
    </row>
    <row r="3793" ht="13.35" customHeight="1" s="162">
      <c r="B3793" s="188" t="inlineStr">
        <is>
          <t>Outside Air Inlet / Duct Airflow</t>
        </is>
      </c>
      <c r="C3793" s="174" t="n"/>
      <c r="D3793" s="174" t="n"/>
      <c r="E3793" s="174" t="n"/>
      <c r="F3793" s="173" t="n"/>
      <c r="G3793" s="233" t="inlineStr">
        <is>
          <t>Design VEL</t>
        </is>
      </c>
      <c r="H3793" s="194" t="inlineStr">
        <is>
          <t>Design CFM</t>
        </is>
      </c>
      <c r="I3793" s="188" t="inlineStr">
        <is>
          <t>Initial</t>
        </is>
      </c>
      <c r="J3793" s="173" t="n"/>
      <c r="K3793" s="188" t="inlineStr">
        <is>
          <t>Final</t>
        </is>
      </c>
      <c r="L3793" s="173" t="n"/>
      <c r="M3793" s="188" t="inlineStr">
        <is>
          <t>%</t>
        </is>
      </c>
    </row>
    <row r="3794" ht="13.35" customHeight="1" s="162">
      <c r="B3794" s="153" t="inlineStr">
        <is>
          <t>No.</t>
        </is>
      </c>
      <c r="C3794" s="188" t="inlineStr">
        <is>
          <t>Area Served</t>
        </is>
      </c>
      <c r="D3794" s="188" t="inlineStr">
        <is>
          <t>Type</t>
        </is>
      </c>
      <c r="E3794" s="188" t="inlineStr">
        <is>
          <t>Size</t>
        </is>
      </c>
      <c r="F3794" s="188" t="inlineStr">
        <is>
          <t>Ak</t>
        </is>
      </c>
      <c r="G3794" s="440" t="n"/>
      <c r="H3794" s="440" t="n"/>
      <c r="I3794" s="188" t="inlineStr">
        <is>
          <t>VEL</t>
        </is>
      </c>
      <c r="J3794" s="188" t="inlineStr">
        <is>
          <t>CFM</t>
        </is>
      </c>
      <c r="K3794" s="188" t="inlineStr">
        <is>
          <t>VEL</t>
        </is>
      </c>
      <c r="L3794" s="188" t="inlineStr">
        <is>
          <t>CFM</t>
        </is>
      </c>
      <c r="M3794" s="440" t="n"/>
    </row>
    <row r="3795" ht="13.35" customHeight="1" s="162">
      <c r="B3795" s="31" t="n"/>
      <c r="C3795" s="31" t="n"/>
      <c r="E3795" s="31" t="n"/>
      <c r="F3795" s="32" t="n"/>
      <c r="G3795" s="33">
        <f>IF(F3795="", "", H3795/F3795)</f>
        <v/>
      </c>
      <c r="H3795" s="33" t="n"/>
      <c r="I3795" s="33" t="n"/>
      <c r="J3795" s="33">
        <f>IF(I3795="", "", I3795*$F3795)</f>
        <v/>
      </c>
      <c r="K3795" s="33" t="n"/>
      <c r="L3795" s="33">
        <f>IF(K3795="", "", K3795*$F3795)</f>
        <v/>
      </c>
      <c r="M3795" s="30">
        <f>IF(OR(H3795="",H3795=0),"",IF(K3795="",IF(J3795="","",J3795/H3795),L3795/H3795))</f>
        <v/>
      </c>
    </row>
    <row r="3796" ht="13.35" customHeight="1" s="162">
      <c r="B3796" s="188" t="inlineStr">
        <is>
          <t>Remarks</t>
        </is>
      </c>
      <c r="C3796" s="173" t="n"/>
      <c r="D3796" s="15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Entry}'!B43="","",'{Equipment Data Entry}'!B43)</f>
        <v/>
      </c>
      <c r="E3800" s="418" t="n"/>
      <c r="F3800" s="403" t="n"/>
      <c r="G3800" s="200" t="inlineStr">
        <is>
          <t>Service</t>
        </is>
      </c>
      <c r="H3800" s="403" t="n"/>
      <c r="I3800" s="210">
        <f>IF('{Equipment Data Entry}'!C43="","",'{Equipment Data Entry}'!C43)</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Supply Air Outlets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H3804/F3804)</f>
        <v/>
      </c>
      <c r="H3804" s="33" t="n"/>
      <c r="I3804" s="33" t="n"/>
      <c r="J3804" s="33">
        <f>IF(I3804="", "", I3804*$F3804)</f>
        <v/>
      </c>
      <c r="K3804" s="33" t="n"/>
      <c r="L3804" s="33">
        <f>IF(K3804="", "", K3804*$F3804)</f>
        <v/>
      </c>
      <c r="M3804" s="30">
        <f>IF(OR(H3804="",H3804=0),"",IF(K3804="",IF(J3804="","",J3804/H3804),L3804/H3804))</f>
        <v/>
      </c>
    </row>
    <row r="3805" ht="13.35" customHeight="1" s="162">
      <c r="B3805" s="307" t="n"/>
      <c r="C3805" s="307" t="n"/>
      <c r="E3805" s="307" t="n"/>
      <c r="F3805" s="32" t="n"/>
      <c r="G3805" s="33">
        <f>IF(F3805="", "", H3805/F3805)</f>
        <v/>
      </c>
      <c r="H3805" s="33" t="n"/>
      <c r="I3805" s="33" t="n"/>
      <c r="J3805" s="33">
        <f>IF(I3805="", "", I3805*$F3805)</f>
        <v/>
      </c>
      <c r="K3805" s="33" t="n"/>
      <c r="L3805" s="33">
        <f>IF(K3805="", "", K3805*$F3805)</f>
        <v/>
      </c>
      <c r="M3805" s="30">
        <f>IF(OR(H3805="",H3805=0),"",IF(K3805="",IF(J3805="","",J3805/H3805),L3805/H3805))</f>
        <v/>
      </c>
    </row>
    <row r="3806" ht="13.35" customHeight="1" s="162">
      <c r="B3806" s="307" t="n"/>
      <c r="C3806" s="307" t="n"/>
      <c r="E3806" s="307" t="n"/>
      <c r="F3806" s="32" t="n"/>
      <c r="G3806" s="33">
        <f>IF(F3806="", "", H3806/F3806)</f>
        <v/>
      </c>
      <c r="H3806" s="33" t="n"/>
      <c r="I3806" s="33" t="n"/>
      <c r="J3806" s="33">
        <f>IF(I3806="", "", I3806*$F3806)</f>
        <v/>
      </c>
      <c r="K3806" s="33" t="n"/>
      <c r="L3806" s="33">
        <f>IF(K3806="", "", K3806*$F3806)</f>
        <v/>
      </c>
      <c r="M3806" s="30">
        <f>IF(OR(H3806="",H3806=0),"",IF(K3806="",IF(J3806="","",J3806/H3806),L3806/H3806))</f>
        <v/>
      </c>
    </row>
    <row r="3807" ht="13.35" customHeight="1" s="162">
      <c r="B3807" s="307" t="n"/>
      <c r="C3807" s="307" t="n"/>
      <c r="E3807" s="307" t="n"/>
      <c r="F3807" s="32" t="n"/>
      <c r="G3807" s="33">
        <f>IF(F3807="", "", H3807/F3807)</f>
        <v/>
      </c>
      <c r="H3807" s="33" t="n"/>
      <c r="I3807" s="33" t="n"/>
      <c r="J3807" s="33">
        <f>IF(I3807="", "", I3807*$F3807)</f>
        <v/>
      </c>
      <c r="K3807" s="33" t="n"/>
      <c r="L3807" s="33">
        <f>IF(K3807="", "", K3807*$F3807)</f>
        <v/>
      </c>
      <c r="M3807" s="30">
        <f>IF(OR(H3807="",H3807=0),"",IF(K3807="",IF(J3807="","",J3807/H3807),L3807/H3807))</f>
        <v/>
      </c>
    </row>
    <row r="3808" ht="13.35" customHeight="1" s="162">
      <c r="B3808" s="307" t="n"/>
      <c r="C3808" s="307" t="n"/>
      <c r="E3808" s="307" t="n"/>
      <c r="F3808" s="32" t="n"/>
      <c r="G3808" s="33">
        <f>IF(F3808="", "", H3808/F3808)</f>
        <v/>
      </c>
      <c r="H3808" s="33" t="n"/>
      <c r="I3808" s="33" t="n"/>
      <c r="J3808" s="33">
        <f>IF(I3808="", "", I3808*$F3808)</f>
        <v/>
      </c>
      <c r="K3808" s="33" t="n"/>
      <c r="L3808" s="33">
        <f>IF(K3808="", "", K3808*$F3808)</f>
        <v/>
      </c>
      <c r="M3808" s="30">
        <f>IF(OR(H3808="",H3808=0),"",IF(K3808="",IF(J3808="","",J3808/H3808),L3808/H3808))</f>
        <v/>
      </c>
    </row>
    <row r="3809" ht="13.35" customHeight="1" s="162">
      <c r="B3809" s="307" t="n"/>
      <c r="C3809" s="307" t="n"/>
      <c r="E3809" s="307" t="n"/>
      <c r="F3809" s="32" t="n"/>
      <c r="G3809" s="33">
        <f>IF(F3809="", "", H3809/F3809)</f>
        <v/>
      </c>
      <c r="H3809" s="33" t="n"/>
      <c r="I3809" s="33" t="n"/>
      <c r="J3809" s="33">
        <f>IF(I3809="", "", I3809*$F3809)</f>
        <v/>
      </c>
      <c r="K3809" s="33" t="n"/>
      <c r="L3809" s="33">
        <f>IF(K3809="", "", K3809*$F3809)</f>
        <v/>
      </c>
      <c r="M3809" s="30">
        <f>IF(OR(H3809="",H3809=0),"",IF(K3809="",IF(J3809="","",J3809/H3809),L3809/H3809))</f>
        <v/>
      </c>
    </row>
    <row r="3810" ht="13.35" customHeight="1" s="162">
      <c r="B3810" s="307" t="n"/>
      <c r="C3810" s="307" t="n"/>
      <c r="E3810" s="307" t="n"/>
      <c r="F3810" s="32" t="n"/>
      <c r="G3810" s="33">
        <f>IF(F3810="", "", H3810/F3810)</f>
        <v/>
      </c>
      <c r="H3810" s="33" t="n"/>
      <c r="I3810" s="33" t="n"/>
      <c r="J3810" s="33">
        <f>IF(I3810="", "", I3810*$F3810)</f>
        <v/>
      </c>
      <c r="K3810" s="33" t="n"/>
      <c r="L3810" s="33">
        <f>IF(K3810="", "", K3810*$F3810)</f>
        <v/>
      </c>
      <c r="M3810" s="30">
        <f>IF(OR(H3810="",H3810=0),"",IF(K3810="",IF(J3810="","",J3810/H3810),L3810/H3810))</f>
        <v/>
      </c>
    </row>
    <row r="3811" ht="13.35" customHeight="1" s="162">
      <c r="B3811" s="307" t="n"/>
      <c r="C3811" s="307" t="n"/>
      <c r="E3811" s="307" t="n"/>
      <c r="F3811" s="32" t="n"/>
      <c r="G3811" s="33">
        <f>IF(F3811="", "", H3811/F3811)</f>
        <v/>
      </c>
      <c r="H3811" s="33" t="n"/>
      <c r="I3811" s="33" t="n"/>
      <c r="J3811" s="33">
        <f>IF(I3811="", "", I3811*$F3811)</f>
        <v/>
      </c>
      <c r="K3811" s="33" t="n"/>
      <c r="L3811" s="33">
        <f>IF(K3811="", "", K3811*$F3811)</f>
        <v/>
      </c>
      <c r="M3811" s="30">
        <f>IF(OR(H3811="",H3811=0),"",IF(K3811="",IF(J3811="","",J3811/H3811),L3811/H3811))</f>
        <v/>
      </c>
    </row>
    <row r="3812" ht="13.35" customHeight="1" s="162">
      <c r="B3812" s="307" t="n"/>
      <c r="C3812" s="307" t="n"/>
      <c r="E3812" s="307" t="n"/>
      <c r="F3812" s="32" t="n"/>
      <c r="G3812" s="33">
        <f>IF(F3812="", "", H3812/F3812)</f>
        <v/>
      </c>
      <c r="H3812" s="33" t="n"/>
      <c r="I3812" s="33" t="n"/>
      <c r="J3812" s="33">
        <f>IF(I3812="", "", I3812*$F3812)</f>
        <v/>
      </c>
      <c r="K3812" s="33" t="n"/>
      <c r="L3812" s="33">
        <f>IF(K3812="", "", K3812*$F3812)</f>
        <v/>
      </c>
      <c r="M3812" s="30">
        <f>IF(OR(H3812="",H3812=0),"",IF(K3812="",IF(J3812="","",J3812/H3812),L3812/H3812))</f>
        <v/>
      </c>
    </row>
    <row r="3813" ht="13.35" customHeight="1" s="162">
      <c r="B3813" s="307" t="n"/>
      <c r="C3813" s="307" t="n"/>
      <c r="E3813" s="307" t="n"/>
      <c r="F3813" s="32" t="n"/>
      <c r="G3813" s="33">
        <f>IF(F3813="", "", H3813/F3813)</f>
        <v/>
      </c>
      <c r="H3813" s="33" t="n"/>
      <c r="I3813" s="33" t="n"/>
      <c r="J3813" s="33">
        <f>IF(I3813="", "", I3813*$F3813)</f>
        <v/>
      </c>
      <c r="K3813" s="33" t="n"/>
      <c r="L3813" s="33">
        <f>IF(K3813="", "", K3813*$F3813)</f>
        <v/>
      </c>
      <c r="M3813" s="30">
        <f>IF(OR(H3813="",H3813=0),"",IF(K3813="",IF(J3813="","",J3813/H3813),L3813/H3813))</f>
        <v/>
      </c>
    </row>
    <row r="3814" ht="13.35" customHeight="1" s="162">
      <c r="B3814" s="307" t="n"/>
      <c r="C3814" s="307" t="n"/>
      <c r="E3814" s="307" t="n"/>
      <c r="F3814" s="32" t="n"/>
      <c r="G3814" s="33">
        <f>IF(F3814="", "", H3814/F3814)</f>
        <v/>
      </c>
      <c r="H3814" s="33" t="n"/>
      <c r="I3814" s="33" t="n"/>
      <c r="J3814" s="33">
        <f>IF(I3814="", "", I3814*$F3814)</f>
        <v/>
      </c>
      <c r="K3814" s="33" t="n"/>
      <c r="L3814" s="33">
        <f>IF(K3814="", "", K3814*$F3814)</f>
        <v/>
      </c>
      <c r="M3814" s="30">
        <f>IF(OR(H3814="",H3814=0),"",IF(K3814="",IF(J3814="","",J3814/H3814),L3814/H3814))</f>
        <v/>
      </c>
    </row>
    <row r="3815" ht="13.35" customHeight="1" s="162">
      <c r="B3815" s="307" t="n"/>
      <c r="C3815" s="307" t="n"/>
      <c r="E3815" s="307" t="n"/>
      <c r="F3815" s="32" t="n"/>
      <c r="G3815" s="33">
        <f>IF(F3815="", "", H3815/F3815)</f>
        <v/>
      </c>
      <c r="H3815" s="33" t="n"/>
      <c r="I3815" s="33" t="n"/>
      <c r="J3815" s="33">
        <f>IF(I3815="", "", I3815*$F3815)</f>
        <v/>
      </c>
      <c r="K3815" s="33" t="n"/>
      <c r="L3815" s="33">
        <f>IF(K3815="", "", K3815*$F3815)</f>
        <v/>
      </c>
      <c r="M3815" s="30">
        <f>IF(OR(H3815="",H3815=0),"",IF(K3815="",IF(J3815="","",J3815/H3815),L3815/H3815))</f>
        <v/>
      </c>
    </row>
    <row r="3816" ht="13.35" customHeight="1" s="162">
      <c r="B3816" s="307" t="n"/>
      <c r="C3816" s="307" t="n"/>
      <c r="E3816" s="307" t="n"/>
      <c r="F3816" s="32" t="n"/>
      <c r="G3816" s="33">
        <f>IF(F3816="", "", H3816/F3816)</f>
        <v/>
      </c>
      <c r="H3816" s="33" t="n"/>
      <c r="I3816" s="33" t="n"/>
      <c r="J3816" s="33">
        <f>IF(I3816="", "", I3816*$F3816)</f>
        <v/>
      </c>
      <c r="K3816" s="33" t="n"/>
      <c r="L3816" s="33">
        <f>IF(K3816="", "", K3816*$F3816)</f>
        <v/>
      </c>
      <c r="M3816" s="30">
        <f>IF(OR(H3816="",H3816=0),"",IF(K3816="",IF(J3816="","",J3816/H3816),L3816/H3816))</f>
        <v/>
      </c>
    </row>
    <row r="3817" ht="13.35" customHeight="1" s="162">
      <c r="B3817" s="307" t="n"/>
      <c r="C3817" s="307" t="n"/>
      <c r="E3817" s="307" t="n"/>
      <c r="F3817" s="32" t="n"/>
      <c r="G3817" s="33">
        <f>IF(F3817="", "", H3817/F3817)</f>
        <v/>
      </c>
      <c r="H3817" s="33" t="n"/>
      <c r="I3817" s="33" t="n"/>
      <c r="J3817" s="33">
        <f>IF(I3817="", "", I3817*$F3817)</f>
        <v/>
      </c>
      <c r="K3817" s="33" t="n"/>
      <c r="L3817" s="33">
        <f>IF(K3817="", "", K3817*$F3817)</f>
        <v/>
      </c>
      <c r="M3817" s="30">
        <f>IF(OR(H3817="",H3817=0),"",IF(K3817="",IF(J3817="","",J3817/H3817),L3817/H3817))</f>
        <v/>
      </c>
    </row>
    <row r="3818" ht="13.35" customHeight="1" s="162">
      <c r="B3818" s="307" t="n"/>
      <c r="C3818" s="307" t="n"/>
      <c r="E3818" s="307" t="n"/>
      <c r="F3818" s="32" t="n"/>
      <c r="G3818" s="33">
        <f>IF(F3818="", "", H3818/F3818)</f>
        <v/>
      </c>
      <c r="H3818" s="33" t="n"/>
      <c r="I3818" s="33" t="n"/>
      <c r="J3818" s="33">
        <f>IF(I3818="", "", I3818*$F3818)</f>
        <v/>
      </c>
      <c r="K3818" s="33" t="n"/>
      <c r="L3818" s="33">
        <f>IF(K3818="", "", K3818*$F3818)</f>
        <v/>
      </c>
      <c r="M3818" s="30">
        <f>IF(OR(H3818="",H3818=0),"",IF(K3818="",IF(J3818="","",J3818/H3818),L3818/H3818))</f>
        <v/>
      </c>
    </row>
    <row r="3819" ht="13.35" customHeight="1" s="162">
      <c r="B3819" s="307" t="n"/>
      <c r="C3819" s="307" t="n"/>
      <c r="E3819" s="307" t="n"/>
      <c r="F3819" s="32" t="n"/>
      <c r="G3819" s="33">
        <f>IF(F3819="", "", H3819/F3819)</f>
        <v/>
      </c>
      <c r="H3819" s="33" t="n"/>
      <c r="I3819" s="33" t="n"/>
      <c r="J3819" s="33">
        <f>IF(I3819="", "", I3819*$F3819)</f>
        <v/>
      </c>
      <c r="K3819" s="33" t="n"/>
      <c r="L3819" s="33">
        <f>IF(K3819="", "", K3819*$F3819)</f>
        <v/>
      </c>
      <c r="M3819" s="30">
        <f>IF(OR(H3819="",H3819=0),"",IF(K3819="",IF(J3819="","",J3819/H3819),L3819/H3819))</f>
        <v/>
      </c>
    </row>
    <row r="3820" ht="13.35" customHeight="1" s="162">
      <c r="B3820" s="307" t="n"/>
      <c r="C3820" s="307" t="n"/>
      <c r="E3820" s="307" t="n"/>
      <c r="F3820" s="32" t="n"/>
      <c r="G3820" s="33">
        <f>IF(F3820="", "", H3820/F3820)</f>
        <v/>
      </c>
      <c r="H3820" s="33" t="n"/>
      <c r="I3820" s="33" t="n"/>
      <c r="J3820" s="33">
        <f>IF(I3820="", "", I3820*$F3820)</f>
        <v/>
      </c>
      <c r="K3820" s="33" t="n"/>
      <c r="L3820" s="33">
        <f>IF(K3820="", "", K3820*$F3820)</f>
        <v/>
      </c>
      <c r="M3820" s="30">
        <f>IF(OR(H3820="",H3820=0),"",IF(K3820="",IF(J3820="","",J3820/H3820),L3820/H3820))</f>
        <v/>
      </c>
    </row>
    <row r="3821" ht="13.35" customHeight="1" s="162">
      <c r="B3821" s="307" t="n"/>
      <c r="C3821" s="307" t="n"/>
      <c r="E3821" s="307" t="n"/>
      <c r="F3821" s="32" t="n"/>
      <c r="G3821" s="33">
        <f>IF(F3821="", "", H3821/F3821)</f>
        <v/>
      </c>
      <c r="H3821" s="33" t="n"/>
      <c r="I3821" s="33" t="n"/>
      <c r="J3821" s="33">
        <f>IF(I3821="", "", I3821*$F3821)</f>
        <v/>
      </c>
      <c r="K3821" s="33" t="n"/>
      <c r="L3821" s="33">
        <f>IF(K3821="", "", K3821*$F3821)</f>
        <v/>
      </c>
      <c r="M3821" s="30">
        <f>IF(OR(H3821="",H3821=0),"",IF(K3821="",IF(J3821="","",J3821/H3821),L3821/H3821))</f>
        <v/>
      </c>
    </row>
    <row r="3822" ht="13.35" customHeight="1" s="162">
      <c r="B3822" s="307" t="n"/>
      <c r="C3822" s="307" t="n"/>
      <c r="E3822" s="307" t="n"/>
      <c r="F3822" s="32" t="n"/>
      <c r="G3822" s="33">
        <f>IF(F3822="", "", H3822/F3822)</f>
        <v/>
      </c>
      <c r="H3822" s="33" t="n"/>
      <c r="I3822" s="33" t="n"/>
      <c r="J3822" s="33">
        <f>IF(I3822="", "", I3822*$F3822)</f>
        <v/>
      </c>
      <c r="K3822" s="33" t="n"/>
      <c r="L3822" s="33">
        <f>IF(K3822="", "", K3822*$F3822)</f>
        <v/>
      </c>
      <c r="M3822" s="30">
        <f>IF(OR(H3822="",H3822=0),"",IF(K3822="",IF(J3822="","",J3822/H3822),L3822/H3822))</f>
        <v/>
      </c>
    </row>
    <row r="3823" ht="13.35" customHeight="1" s="162">
      <c r="B3823" s="307" t="n"/>
      <c r="C3823" s="307" t="n"/>
      <c r="E3823" s="307" t="n"/>
      <c r="F3823" s="32" t="n"/>
      <c r="G3823" s="33">
        <f>IF(F3823="", "", H3823/F3823)</f>
        <v/>
      </c>
      <c r="H3823" s="33" t="n"/>
      <c r="I3823" s="33" t="n"/>
      <c r="J3823" s="33">
        <f>IF(I3823="", "", I3823*$F3823)</f>
        <v/>
      </c>
      <c r="K3823" s="33" t="n"/>
      <c r="L3823" s="33">
        <f>IF(K3823="", "", K3823*$F3823)</f>
        <v/>
      </c>
      <c r="M3823" s="30">
        <f>IF(OR(H3823="",H3823=0),"",IF(K3823="",IF(J3823="","",J3823/H3823),L3823/H3823))</f>
        <v/>
      </c>
    </row>
    <row r="3824" ht="13.35" customHeight="1" s="162">
      <c r="B3824" s="307" t="n"/>
      <c r="C3824" s="307" t="n"/>
      <c r="E3824" s="307" t="n"/>
      <c r="F3824" s="32" t="n"/>
      <c r="G3824" s="33">
        <f>IF(F3824="", "", H3824/F3824)</f>
        <v/>
      </c>
      <c r="H3824" s="33" t="n"/>
      <c r="I3824" s="33" t="n"/>
      <c r="J3824" s="33">
        <f>IF(I3824="", "", I3824*$F3824)</f>
        <v/>
      </c>
      <c r="K3824" s="33" t="n"/>
      <c r="L3824" s="33">
        <f>IF(K3824="", "", K3824*$F3824)</f>
        <v/>
      </c>
      <c r="M3824" s="30">
        <f>IF(OR(H3824="",H3824=0),"",IF(K3824="",IF(J3824="","",J3824/H3824),L3824/H3824))</f>
        <v/>
      </c>
    </row>
    <row r="3825" ht="13.35" customHeight="1" s="162">
      <c r="B3825" s="307" t="n"/>
      <c r="C3825" s="307" t="n"/>
      <c r="E3825" s="307" t="n"/>
      <c r="F3825" s="32" t="n"/>
      <c r="G3825" s="33">
        <f>IF(F3825="", "", H3825/F3825)</f>
        <v/>
      </c>
      <c r="H3825" s="33" t="n"/>
      <c r="I3825" s="33" t="n"/>
      <c r="J3825" s="33">
        <f>IF(I3825="", "", I3825*$F3825)</f>
        <v/>
      </c>
      <c r="K3825" s="33" t="n"/>
      <c r="L3825" s="33">
        <f>IF(K3825="", "", K3825*$F3825)</f>
        <v/>
      </c>
      <c r="M3825" s="30">
        <f>IF(OR(H3825="",H3825=0),"",IF(K3825="",IF(J3825="","",J3825/H3825),L3825/H3825))</f>
        <v/>
      </c>
    </row>
    <row r="3826" ht="13.35" customHeight="1" s="162">
      <c r="B3826" s="307" t="n"/>
      <c r="C3826" s="307" t="n"/>
      <c r="E3826" s="307" t="n"/>
      <c r="F3826" s="32" t="n"/>
      <c r="G3826" s="33">
        <f>IF(F3826="", "", H3826/F3826)</f>
        <v/>
      </c>
      <c r="H3826" s="33" t="n"/>
      <c r="I3826" s="33" t="n"/>
      <c r="J3826" s="33">
        <f>IF(I3826="", "", I3826*$F3826)</f>
        <v/>
      </c>
      <c r="K3826" s="33" t="n"/>
      <c r="L3826" s="33">
        <f>IF(K3826="", "", K3826*$F3826)</f>
        <v/>
      </c>
      <c r="M3826" s="30">
        <f>IF(OR(H3826="",H3826=0),"",IF(K3826="",IF(J3826="","",J3826/H3826),L3826/H3826))</f>
        <v/>
      </c>
    </row>
    <row r="3827" ht="13.35" customHeight="1" s="162">
      <c r="B3827" s="307" t="n"/>
      <c r="C3827" s="307" t="n"/>
      <c r="E3827" s="307" t="n"/>
      <c r="F3827" s="32" t="n"/>
      <c r="G3827" s="33">
        <f>IF(F3827="", "", H3827/F3827)</f>
        <v/>
      </c>
      <c r="H3827" s="33" t="n"/>
      <c r="I3827" s="33" t="n"/>
      <c r="J3827" s="33">
        <f>IF(I3827="", "", I3827*$F3827)</f>
        <v/>
      </c>
      <c r="K3827" s="33" t="n"/>
      <c r="L3827" s="33">
        <f>IF(K3827="", "", K3827*$F3827)</f>
        <v/>
      </c>
      <c r="M3827" s="30">
        <f>IF(OR(H3827="",H3827=0),"",IF(K3827="",IF(J3827="","",J3827/H3827),L3827/H3827))</f>
        <v/>
      </c>
    </row>
    <row r="3828" ht="13.35" customHeight="1" s="162">
      <c r="B3828" s="307" t="n"/>
      <c r="C3828" s="307" t="n"/>
      <c r="E3828" s="307" t="n"/>
      <c r="F3828" s="32" t="n"/>
      <c r="G3828" s="33">
        <f>IF(F3828="", "", H3828/F3828)</f>
        <v/>
      </c>
      <c r="H3828" s="33" t="n"/>
      <c r="I3828" s="33" t="n"/>
      <c r="J3828" s="33">
        <f>IF(I3828="", "", I3828*$F3828)</f>
        <v/>
      </c>
      <c r="K3828" s="33" t="n"/>
      <c r="L3828" s="33">
        <f>IF(K3828="", "", K3828*$F3828)</f>
        <v/>
      </c>
      <c r="M3828" s="30">
        <f>IF(OR(H3828="",H3828=0),"",IF(K3828="",IF(J3828="","",J3828/H3828),L3828/H3828))</f>
        <v/>
      </c>
    </row>
    <row r="3829" ht="13.35" customHeight="1" s="162">
      <c r="B3829" s="307" t="n"/>
      <c r="C3829" s="307" t="n"/>
      <c r="E3829" s="307" t="n"/>
      <c r="F3829" s="32" t="n"/>
      <c r="G3829" s="33">
        <f>IF(F3829="", "", H3829/F3829)</f>
        <v/>
      </c>
      <c r="H3829" s="33" t="n"/>
      <c r="I3829" s="33" t="n"/>
      <c r="J3829" s="33">
        <f>IF(I3829="", "", I3829*$F3829)</f>
        <v/>
      </c>
      <c r="K3829" s="33" t="n"/>
      <c r="L3829" s="33">
        <f>IF(K3829="", "", K3829*$F3829)</f>
        <v/>
      </c>
      <c r="M3829" s="30">
        <f>IF(OR(H3829="",H3829=0),"",IF(K3829="",IF(J3829="","",J3829/H3829),L3829/H3829))</f>
        <v/>
      </c>
    </row>
    <row r="3830" ht="13.35" customHeight="1" s="162">
      <c r="B3830" s="307" t="n"/>
      <c r="C3830" s="307" t="n"/>
      <c r="E3830" s="307" t="n"/>
      <c r="F3830" s="32" t="n"/>
      <c r="G3830" s="33">
        <f>IF(F3830="", "", H3830/F3830)</f>
        <v/>
      </c>
      <c r="H3830" s="33" t="n"/>
      <c r="I3830" s="33" t="n"/>
      <c r="J3830" s="33">
        <f>IF(I3830="", "", I3830*$F3830)</f>
        <v/>
      </c>
      <c r="K3830" s="33" t="n"/>
      <c r="L3830" s="33">
        <f>IF(K3830="", "", K3830*$F3830)</f>
        <v/>
      </c>
      <c r="M3830" s="30">
        <f>IF(OR(H3830="",H3830=0),"",IF(K3830="",IF(J3830="","",J3830/H3830),L3830/H3830))</f>
        <v/>
      </c>
    </row>
    <row r="3831" ht="13.35" customHeight="1" s="162">
      <c r="B3831" s="307" t="n"/>
      <c r="C3831" s="307" t="n"/>
      <c r="E3831" s="307" t="n"/>
      <c r="F3831" s="32" t="n"/>
      <c r="G3831" s="33">
        <f>IF(F3831="", "", H3831/F3831)</f>
        <v/>
      </c>
      <c r="H3831" s="33" t="n"/>
      <c r="I3831" s="33" t="n"/>
      <c r="J3831" s="33">
        <f>IF(I3831="", "", I3831*$F3831)</f>
        <v/>
      </c>
      <c r="K3831" s="33" t="n"/>
      <c r="L3831" s="33">
        <f>IF(K3831="", "", K3831*$F3831)</f>
        <v/>
      </c>
      <c r="M3831" s="30">
        <f>IF(OR(H3831="",H3831=0),"",IF(K3831="",IF(J3831="","",J3831/H3831),L3831/H3831))</f>
        <v/>
      </c>
    </row>
    <row r="3832" ht="13.35" customHeight="1" s="162">
      <c r="B3832" s="307" t="n"/>
      <c r="C3832" s="307" t="n"/>
      <c r="E3832" s="307" t="n"/>
      <c r="F3832" s="32" t="n"/>
      <c r="G3832" s="33">
        <f>IF(F3832="", "", H3832/F3832)</f>
        <v/>
      </c>
      <c r="H3832" s="33" t="n"/>
      <c r="I3832" s="33" t="n"/>
      <c r="J3832" s="33">
        <f>IF(I3832="", "", I3832*$F3832)</f>
        <v/>
      </c>
      <c r="K3832" s="33" t="n"/>
      <c r="L3832" s="33">
        <f>IF(K3832="", "", K3832*$F3832)</f>
        <v/>
      </c>
      <c r="M3832" s="30">
        <f>IF(OR(H3832="",H3832=0),"",IF(K3832="",IF(J3832="","",J3832/H3832),L3832/H3832))</f>
        <v/>
      </c>
    </row>
    <row r="3833" ht="13.35" customHeight="1" s="162">
      <c r="B3833" s="307" t="n"/>
      <c r="C3833" s="307" t="n"/>
      <c r="E3833" s="307" t="n"/>
      <c r="F3833" s="32" t="n"/>
      <c r="G3833" s="33">
        <f>IF(F3833="", "", H3833/F3833)</f>
        <v/>
      </c>
      <c r="H3833" s="33" t="n"/>
      <c r="I3833" s="33" t="n"/>
      <c r="J3833" s="33">
        <f>IF(I3833="", "", I3833*$F3833)</f>
        <v/>
      </c>
      <c r="K3833" s="33" t="n"/>
      <c r="L3833" s="33">
        <f>IF(K3833="", "", K3833*$F3833)</f>
        <v/>
      </c>
      <c r="M3833" s="30">
        <f>IF(OR(H3833="",H3833=0),"",IF(K3833="",IF(J3833="","",J3833/H3833),L3833/H3833))</f>
        <v/>
      </c>
    </row>
    <row r="3834" ht="13.35" customHeight="1" s="162">
      <c r="B3834" s="307" t="n"/>
      <c r="C3834" s="307" t="n"/>
      <c r="E3834" s="307" t="n"/>
      <c r="F3834" s="32" t="n"/>
      <c r="G3834" s="33">
        <f>IF(F3834="", "", H3834/F3834)</f>
        <v/>
      </c>
      <c r="H3834" s="33" t="n"/>
      <c r="I3834" s="33" t="n"/>
      <c r="J3834" s="33">
        <f>IF(I3834="", "", I3834*$F3834)</f>
        <v/>
      </c>
      <c r="K3834" s="33" t="n"/>
      <c r="L3834" s="33">
        <f>IF(K3834="", "", K3834*$F3834)</f>
        <v/>
      </c>
      <c r="M3834" s="30">
        <f>IF(OR(H3834="",H3834=0),"",IF(K3834="",IF(J3834="","",J3834/H3834),L3834/H3834))</f>
        <v/>
      </c>
    </row>
    <row r="3835" ht="13.35" customHeight="1" s="162">
      <c r="B3835" s="307" t="n"/>
      <c r="C3835" s="307" t="n"/>
      <c r="E3835" s="307" t="n"/>
      <c r="F3835" s="32" t="n"/>
      <c r="G3835" s="33">
        <f>IF(F3835="", "", H3835/F3835)</f>
        <v/>
      </c>
      <c r="H3835" s="33" t="n"/>
      <c r="I3835" s="33" t="n"/>
      <c r="J3835" s="33">
        <f>IF(I3835="", "", I3835*$F3835)</f>
        <v/>
      </c>
      <c r="K3835" s="33" t="n"/>
      <c r="L3835" s="33">
        <f>IF(K3835="", "", K3835*$F3835)</f>
        <v/>
      </c>
      <c r="M3835" s="30">
        <f>IF(OR(H3835="",H3835=0),"",IF(K3835="",IF(J3835="","",J3835/H3835),L3835/H3835))</f>
        <v/>
      </c>
    </row>
    <row r="3836" ht="13.35" customHeight="1" s="162">
      <c r="B3836" s="307" t="n"/>
      <c r="C3836" s="307" t="n"/>
      <c r="E3836" s="307" t="n"/>
      <c r="F3836" s="32" t="n"/>
      <c r="G3836" s="33">
        <f>IF(F3836="", "", H3836/F3836)</f>
        <v/>
      </c>
      <c r="H3836" s="33" t="n"/>
      <c r="I3836" s="33" t="n"/>
      <c r="J3836" s="33">
        <f>IF(I3836="", "", I3836*$F3836)</f>
        <v/>
      </c>
      <c r="K3836" s="33" t="n"/>
      <c r="L3836" s="33">
        <f>IF(K3836="", "", K3836*$F3836)</f>
        <v/>
      </c>
      <c r="M3836" s="30">
        <f>IF(OR(H3836="",H3836=0),"",IF(K3836="",IF(J3836="","",J3836/H3836),L3836/H3836))</f>
        <v/>
      </c>
    </row>
    <row r="3837" ht="13.35" customHeight="1" s="162">
      <c r="B3837" s="307" t="n"/>
      <c r="C3837" s="307" t="n"/>
      <c r="E3837" s="307" t="n"/>
      <c r="F3837" s="32" t="n"/>
      <c r="G3837" s="33">
        <f>IF(F3837="", "", H3837/F3837)</f>
        <v/>
      </c>
      <c r="H3837" s="33" t="n"/>
      <c r="I3837" s="33" t="n"/>
      <c r="J3837" s="33">
        <f>IF(I3837="", "", I3837*$F3837)</f>
        <v/>
      </c>
      <c r="K3837" s="33" t="n"/>
      <c r="L3837" s="33">
        <f>IF(K3837="", "", K3837*$F3837)</f>
        <v/>
      </c>
      <c r="M3837" s="30">
        <f>IF(OR(H3837="",H3837=0),"",IF(K3837="",IF(J3837="","",J3837/H3837),L3837/H3837))</f>
        <v/>
      </c>
    </row>
    <row r="3838" ht="13.35" customHeight="1" s="162">
      <c r="B3838" s="42" t="n"/>
      <c r="C3838" s="231" t="inlineStr">
        <is>
          <t>Subtotal (this page)</t>
        </is>
      </c>
      <c r="D3838" s="159" t="n"/>
      <c r="E3838" s="42" t="n"/>
      <c r="F3838" s="42" t="n"/>
      <c r="G3838" s="43" t="n"/>
      <c r="H3838" s="43">
        <f>IF(SUM(H3804:H3837)=0,"",SUM(H3804:H3837))</f>
        <v/>
      </c>
      <c r="I3838" s="43" t="n"/>
      <c r="J3838" s="43">
        <f>IF(SUM(J3804:J3837)=0,"",SUM(J3804:J3837))</f>
        <v/>
      </c>
      <c r="K3838" s="43" t="n"/>
      <c r="L3838" s="43">
        <f>IF(SUM(L3804:L3837)=0,"",SUM(L3804:L3837))</f>
        <v/>
      </c>
      <c r="M3838" s="35">
        <f>IF(OR(H3838="",H3838=0),"",IF(L3838="",IF(J3838="","",J3838/H3838),L3838/H3838))</f>
        <v/>
      </c>
    </row>
    <row r="3839" ht="13.35" customHeight="1" s="162">
      <c r="B3839" s="188" t="inlineStr">
        <is>
          <t>Return Air Inlets (cont.)</t>
        </is>
      </c>
      <c r="C3839" s="174" t="n"/>
      <c r="D3839" s="174" t="n"/>
      <c r="E3839" s="174" t="n"/>
      <c r="F3839" s="173" t="n"/>
      <c r="G3839" s="233" t="inlineStr">
        <is>
          <t>Design VEL</t>
        </is>
      </c>
      <c r="H3839" s="194" t="inlineStr">
        <is>
          <t>Design CFM</t>
        </is>
      </c>
      <c r="I3839" s="188" t="inlineStr">
        <is>
          <t>Initial</t>
        </is>
      </c>
      <c r="J3839" s="173" t="n"/>
      <c r="K3839" s="188" t="inlineStr">
        <is>
          <t>Final</t>
        </is>
      </c>
      <c r="L3839" s="173" t="n"/>
      <c r="M3839" s="188" t="inlineStr">
        <is>
          <t>%</t>
        </is>
      </c>
    </row>
    <row r="3840" ht="13.35" customHeight="1" s="162">
      <c r="B3840" s="153" t="inlineStr">
        <is>
          <t>No.</t>
        </is>
      </c>
      <c r="C3840" s="188" t="inlineStr">
        <is>
          <t>Area Served</t>
        </is>
      </c>
      <c r="D3840" s="188" t="inlineStr">
        <is>
          <t>Type</t>
        </is>
      </c>
      <c r="E3840" s="188" t="inlineStr">
        <is>
          <t>Size</t>
        </is>
      </c>
      <c r="F3840" s="188" t="inlineStr">
        <is>
          <t>Ak</t>
        </is>
      </c>
      <c r="G3840" s="440" t="n"/>
      <c r="H3840" s="440" t="n"/>
      <c r="I3840" s="188" t="inlineStr">
        <is>
          <t>VEL</t>
        </is>
      </c>
      <c r="J3840" s="188" t="inlineStr">
        <is>
          <t>CFM</t>
        </is>
      </c>
      <c r="K3840" s="188" t="inlineStr">
        <is>
          <t>VEL</t>
        </is>
      </c>
      <c r="L3840" s="188" t="inlineStr">
        <is>
          <t>CFM</t>
        </is>
      </c>
      <c r="M3840" s="440" t="n"/>
    </row>
    <row r="3841" ht="13.35" customHeight="1" s="162">
      <c r="B3841" s="31" t="n"/>
      <c r="C3841" s="31" t="n"/>
      <c r="E3841" s="31" t="n"/>
      <c r="F3841" s="32" t="n"/>
      <c r="G3841" s="33">
        <f>IF(F3841="", "", H3841/F3841)</f>
        <v/>
      </c>
      <c r="H3841" s="33" t="n"/>
      <c r="I3841" s="33" t="n"/>
      <c r="J3841" s="33">
        <f>IF(I3841="", "", I3841*$F3841)</f>
        <v/>
      </c>
      <c r="K3841" s="33" t="n"/>
      <c r="L3841" s="33">
        <f>IF(K3841="", "", K3841*$F3841)</f>
        <v/>
      </c>
      <c r="M3841" s="30">
        <f>IF(OR(H3841="",H3841=0),"",IF(K3841="",IF(J3841="","",J3841/H3841),L3841/H3841))</f>
        <v/>
      </c>
    </row>
    <row r="3842" ht="13.35" customHeight="1" s="162">
      <c r="B3842" s="31" t="n"/>
      <c r="C3842" s="31" t="n"/>
      <c r="E3842" s="31" t="n"/>
      <c r="F3842" s="32" t="n"/>
      <c r="G3842" s="33">
        <f>IF(F3842="", "", H3842/F3842)</f>
        <v/>
      </c>
      <c r="H3842" s="33" t="n"/>
      <c r="I3842" s="33" t="n"/>
      <c r="J3842" s="33">
        <f>IF(I3842="", "", I3842*$F3842)</f>
        <v/>
      </c>
      <c r="K3842" s="33" t="n"/>
      <c r="L3842" s="33">
        <f>IF(K3842="", "", K3842*$F3842)</f>
        <v/>
      </c>
      <c r="M3842" s="30">
        <f>IF(OR(H3842="",H3842=0),"",IF(K3842="",IF(J3842="","",J3842/H3842),L3842/H3842))</f>
        <v/>
      </c>
    </row>
    <row r="3843" ht="13.35" customHeight="1" s="162">
      <c r="B3843" s="31" t="n"/>
      <c r="C3843" s="31" t="n"/>
      <c r="E3843" s="31" t="n"/>
      <c r="F3843" s="32" t="n"/>
      <c r="G3843" s="33">
        <f>IF(F3843="", "", H3843/F3843)</f>
        <v/>
      </c>
      <c r="H3843" s="33" t="n"/>
      <c r="I3843" s="33" t="n"/>
      <c r="J3843" s="33">
        <f>IF(I3843="", "", I3843*$F3843)</f>
        <v/>
      </c>
      <c r="K3843" s="33" t="n"/>
      <c r="L3843" s="33">
        <f>IF(K3843="", "", K3843*$F3843)</f>
        <v/>
      </c>
      <c r="M3843" s="30">
        <f>IF(OR(H3843="",H3843=0),"",IF(K3843="",IF(J3843="","",J3843/H3843),L3843/H3843))</f>
        <v/>
      </c>
    </row>
    <row r="3844" ht="13.35" customHeight="1" s="162">
      <c r="B3844" s="31" t="n"/>
      <c r="C3844" s="31" t="n"/>
      <c r="E3844" s="31" t="n"/>
      <c r="F3844" s="32" t="n"/>
      <c r="G3844" s="33">
        <f>IF(F3844="", "", H3844/F3844)</f>
        <v/>
      </c>
      <c r="H3844" s="33" t="n"/>
      <c r="I3844" s="33" t="n"/>
      <c r="J3844" s="33">
        <f>IF(I3844="", "", I3844*$F3844)</f>
        <v/>
      </c>
      <c r="K3844" s="33" t="n"/>
      <c r="L3844" s="33">
        <f>IF(K3844="", "", K3844*$F3844)</f>
        <v/>
      </c>
      <c r="M3844" s="30">
        <f>IF(OR(H3844="",H3844=0),"",IF(K3844="",IF(J3844="","",J3844/H3844),L3844/H3844))</f>
        <v/>
      </c>
    </row>
    <row r="3845" ht="13.35" customHeight="1" s="162">
      <c r="B3845" s="42" t="n"/>
      <c r="C3845" s="231" t="inlineStr">
        <is>
          <t>Subtotal (this page)</t>
        </is>
      </c>
      <c r="D3845" s="159" t="n"/>
      <c r="E3845" s="42" t="n"/>
      <c r="F3845" s="42" t="n"/>
      <c r="G3845" s="43" t="n"/>
      <c r="H3845" s="43">
        <f>IF(SUM(H3841:H3844)=0,"",SUM(H3841:H3844))</f>
        <v/>
      </c>
      <c r="I3845" s="42" t="n"/>
      <c r="J3845" s="43">
        <f>IF(SUM(J3841:J3844)=0,"",SUM(J3841:J3844))</f>
        <v/>
      </c>
      <c r="K3845" s="42" t="n"/>
      <c r="L3845" s="43">
        <f>IF(SUM(L3841:L3844)=0,"",SUM(L3841:L3844))</f>
        <v/>
      </c>
      <c r="M3845" s="35">
        <f>IF(OR(H3845="",H3845=0),"",IF(L3845="",IF(J3845="","",J3845/H3845),L3845/H3845))</f>
        <v/>
      </c>
    </row>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Entry}'!B44="","",'{Equipment Data Entry}'!B44)</f>
        <v/>
      </c>
      <c r="E3852" s="418" t="n"/>
      <c r="F3852" s="403" t="n"/>
      <c r="G3852" s="200" t="inlineStr">
        <is>
          <t>Service</t>
        </is>
      </c>
      <c r="H3852" s="403" t="n"/>
      <c r="I3852" s="210">
        <f>IF('{Equipment Data Entry}'!C44="","",'{Equipment Data Entry}'!C44)</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25" t="inlineStr">
        <is>
          <t>Drive Type:</t>
        </is>
      </c>
      <c r="D3854" s="426" t="n"/>
      <c r="E3854" s="425" t="inlineStr">
        <is>
          <t>Rotation – Design:</t>
        </is>
      </c>
      <c r="G3854" s="426" t="n"/>
      <c r="I3854" s="425" t="inlineStr">
        <is>
          <t>Actual:</t>
        </is>
      </c>
      <c r="J3854" s="426" t="n"/>
      <c r="K3854" s="425" t="inlineStr">
        <is>
          <t>Shv Bore M/F:</t>
        </is>
      </c>
      <c r="M3854" s="426" t="n"/>
    </row>
    <row r="3855" ht="13.35" customHeight="1" s="162">
      <c r="B3855" s="200" t="inlineStr">
        <is>
          <t>Unit Data</t>
        </is>
      </c>
      <c r="C3855" s="400" t="n"/>
      <c r="D3855" s="400" t="n"/>
      <c r="E3855" s="400" t="n"/>
      <c r="F3855" s="400" t="n"/>
      <c r="G3855" s="401" t="n"/>
      <c r="I3855" s="200" t="inlineStr">
        <is>
          <t>Design and Performance Data</t>
        </is>
      </c>
      <c r="J3855" s="400" t="n"/>
      <c r="K3855" s="400" t="n"/>
      <c r="L3855" s="401" t="n"/>
      <c r="M3855" s="283" t="n"/>
    </row>
    <row r="3856" ht="13.35" customHeight="1" s="162">
      <c r="B3856" s="199" t="inlineStr">
        <is>
          <t>Manufacturer</t>
        </is>
      </c>
      <c r="C3856" s="401" t="n"/>
      <c r="D3856" s="204">
        <f>IF('{Equipment Data Entry}'!E44="","",'{Equipment Data Entry}'!E44)</f>
        <v/>
      </c>
      <c r="E3856" s="400" t="n"/>
      <c r="F3856" s="400" t="n"/>
      <c r="G3856" s="401" t="n"/>
      <c r="I3856" s="199" t="inlineStr">
        <is>
          <t>Design Criteria</t>
        </is>
      </c>
      <c r="J3856" s="401" t="n"/>
      <c r="K3856" s="199" t="inlineStr">
        <is>
          <t>Design</t>
        </is>
      </c>
      <c r="L3856" s="199" t="inlineStr">
        <is>
          <t>Actual</t>
        </is>
      </c>
    </row>
    <row r="3857" ht="13.35" customHeight="1" s="162">
      <c r="B3857" s="199" t="inlineStr">
        <is>
          <t>Model Number</t>
        </is>
      </c>
      <c r="C3857" s="401" t="n"/>
      <c r="D3857" s="204">
        <f>IF('{Equipment Data Entry}'!F44="","",'{Equipment Data Entry}'!F44)</f>
        <v/>
      </c>
      <c r="E3857" s="400" t="n"/>
      <c r="F3857" s="400" t="n"/>
      <c r="G3857" s="401" t="n"/>
      <c r="I3857" s="199" t="inlineStr">
        <is>
          <t>Total Airflow</t>
        </is>
      </c>
      <c r="J3857" s="401" t="n"/>
      <c r="K3857" s="24">
        <f>H3891</f>
        <v/>
      </c>
      <c r="L3857" s="24">
        <f>L3891</f>
        <v/>
      </c>
      <c r="M3857" s="22">
        <f>IF(OR(L3857="",K3857="",K3857=0),"",L3857/K3857)</f>
        <v/>
      </c>
    </row>
    <row r="3858" ht="13.35" customHeight="1" s="162">
      <c r="B3858" s="199" t="inlineStr">
        <is>
          <t>Serial Number</t>
        </is>
      </c>
      <c r="C3858" s="401" t="n"/>
      <c r="D3858" s="204" t="n"/>
      <c r="E3858" s="400" t="n"/>
      <c r="F3858" s="400" t="n"/>
      <c r="G3858" s="401" t="n"/>
      <c r="I3858" s="199" t="inlineStr">
        <is>
          <t>Outside Airflow</t>
        </is>
      </c>
      <c r="J3858" s="401" t="n"/>
      <c r="K3858" s="24">
        <f>IF(N(H3899)=0,"",H3899)</f>
        <v/>
      </c>
      <c r="L3858" s="24">
        <f>L3899</f>
        <v/>
      </c>
      <c r="M3858" s="22">
        <f>IF(OR(L3858="",K3858="",K3858=0),"",L3858/K3858)</f>
        <v/>
      </c>
    </row>
    <row r="3859" ht="13.35" customHeight="1" s="162">
      <c r="B3859" s="199" t="inlineStr">
        <is>
          <t>Area Served</t>
        </is>
      </c>
      <c r="C3859" s="401" t="n"/>
      <c r="D3859" s="204">
        <f>I3852</f>
        <v/>
      </c>
      <c r="E3859" s="400" t="n"/>
      <c r="F3859" s="400" t="n"/>
      <c r="G3859" s="401" t="n"/>
      <c r="I3859" s="199" t="inlineStr">
        <is>
          <t>Return Airflow</t>
        </is>
      </c>
      <c r="J3859" s="401" t="n"/>
      <c r="K3859" s="24">
        <f>IF(K3857="","",K3857-N(K3858))</f>
        <v/>
      </c>
      <c r="L3859" s="24">
        <f>IF(L3857="","",L3857-N(L3858))</f>
        <v/>
      </c>
    </row>
    <row r="3860" ht="13.35" customHeight="1" s="162">
      <c r="B3860" s="199" t="inlineStr">
        <is>
          <t>Location</t>
        </is>
      </c>
      <c r="C3860" s="401" t="n"/>
      <c r="D3860" s="204">
        <f>IF('{Equipment Data Entry}'!D44="","",'{Equipment Data Entry}'!D44)</f>
        <v/>
      </c>
      <c r="E3860" s="400" t="n"/>
      <c r="F3860" s="400" t="n"/>
      <c r="G3860" s="401" t="n"/>
      <c r="I3860" s="199" t="inlineStr">
        <is>
          <t>Unit ESP</t>
        </is>
      </c>
      <c r="J3860" s="401" t="n"/>
      <c r="K3860" s="71">
        <f>IF('{Equipment Data Entry}'!H44="","",'{Equipment Data Entry}'!H44)</f>
        <v/>
      </c>
      <c r="L3860" s="29">
        <f>F3873</f>
        <v/>
      </c>
    </row>
    <row r="3861" ht="13.35" customHeight="1" s="162">
      <c r="I3861" s="199" t="inlineStr">
        <is>
          <t>Fan RPMs</t>
        </is>
      </c>
      <c r="J3861" s="401" t="n"/>
      <c r="K3861" s="24">
        <f>IF('{Equipment Data Entry}'!I44="","",'{Equipment Data Entry}'!I44)</f>
        <v/>
      </c>
      <c r="L3861" s="24">
        <f>IF(L3870="","",L3870)</f>
        <v/>
      </c>
    </row>
    <row r="3862" ht="13.35" customHeight="1" s="162">
      <c r="B3862" s="200" t="inlineStr">
        <is>
          <t>Motor Data</t>
        </is>
      </c>
      <c r="C3862" s="400" t="n"/>
      <c r="D3862" s="400" t="n"/>
      <c r="E3862" s="400" t="n"/>
      <c r="F3862" s="400" t="n"/>
      <c r="G3862" s="401" t="n"/>
      <c r="I3862" s="199" t="inlineStr">
        <is>
          <t>Filter Type/Size/Qty</t>
        </is>
      </c>
      <c r="J3862" s="400" t="n"/>
      <c r="K3862" s="401" t="n"/>
      <c r="L3862" s="24" t="n"/>
      <c r="M3862" s="401" t="n"/>
    </row>
    <row r="3863" ht="13.35" customHeight="1" s="162">
      <c r="B3863" s="199" t="inlineStr">
        <is>
          <t>Manufacturer</t>
        </is>
      </c>
      <c r="C3863" s="401" t="n"/>
      <c r="D3863" s="203" t="n"/>
      <c r="E3863" s="400" t="n"/>
      <c r="F3863" s="400" t="n"/>
      <c r="G3863" s="401" t="n"/>
      <c r="I3863" s="200" t="inlineStr">
        <is>
          <t>Drive Data</t>
        </is>
      </c>
      <c r="J3863" s="400" t="n"/>
      <c r="K3863" s="400" t="n"/>
      <c r="L3863" s="401" t="n"/>
    </row>
    <row r="3864" ht="13.35" customHeight="1" s="162">
      <c r="B3864" s="199" t="inlineStr">
        <is>
          <t>Horsepower</t>
        </is>
      </c>
      <c r="C3864" s="401" t="n"/>
      <c r="D3864" s="28">
        <f>IF('{Equipment Data Entry}'!G44="","",'{Equipment Data Entry}'!G44)</f>
        <v/>
      </c>
      <c r="E3864" s="21" t="inlineStr">
        <is>
          <t>RPM</t>
        </is>
      </c>
      <c r="F3864" s="24" t="n"/>
      <c r="G3864" s="199" t="inlineStr">
        <is>
          <t>SF</t>
        </is>
      </c>
      <c r="I3864" s="199" t="inlineStr">
        <is>
          <t>Motor Shv OD/Bore/PD</t>
        </is>
      </c>
      <c r="J3864" s="400" t="n"/>
      <c r="K3864" s="401" t="n"/>
      <c r="L3864">
        <f>IF('{Equipment Data Entry}'!J44="","",'{Equipment Data Entry}'!J44)</f>
        <v/>
      </c>
    </row>
    <row r="3865" ht="13.35" customHeight="1" s="162">
      <c r="B3865" s="198">
        <f>IF('{Equipment Data Entry}'!N44="","",'{Equipment Data Entry}'!N44)</f>
        <v/>
      </c>
      <c r="C3865" s="198">
        <f>IF('{Equipment Data Entry}'!O44="","",'{Equipment Data Entry}'!O44)</f>
        <v/>
      </c>
      <c r="D3865" s="21" t="inlineStr">
        <is>
          <t>FLA</t>
        </is>
      </c>
      <c r="E3865" s="25" t="n"/>
      <c r="F3865" s="21" t="inlineStr">
        <is>
          <t>Frame</t>
        </is>
      </c>
      <c r="G3865" s="208" t="n"/>
      <c r="I3865" s="199" t="inlineStr">
        <is>
          <t>Fan Sheave OD/Bore</t>
        </is>
      </c>
      <c r="J3865" s="400" t="n"/>
      <c r="K3865" s="401" t="n"/>
      <c r="L3865">
        <f>IF('{Equipment Data Entry}'!K44="","",'{Equipment Data Entry}'!K44)</f>
        <v/>
      </c>
    </row>
    <row r="3866" ht="13.35" customHeight="1" s="162">
      <c r="B3866" s="199" t="inlineStr">
        <is>
          <t>Corrected FLA</t>
        </is>
      </c>
      <c r="C3866" s="401" t="n"/>
      <c r="D3866" s="27">
        <f>IF(OR(E3867="",E3865="",B3865=""),"",B3865/AVERAGE(E3867:G3867)*E3865)</f>
        <v/>
      </c>
      <c r="E3866" s="199" t="inlineStr">
        <is>
          <t>Estimated BHP</t>
        </is>
      </c>
      <c r="F3866" s="401" t="n"/>
      <c r="G3866" s="27">
        <f>IF(OR(COUNT(E3867:G3867)=0,COUNT(E3868:G3868)=0),"",IF(C3865="1-phase", ((0.8*0.9*E3867*E3868)/746), AVERAGE(E3867,F3867,G3867)*AVERAGE(E3868,F3868,G3868)*0.8*0.9*1.732/746))</f>
        <v/>
      </c>
      <c r="I3866" s="199" t="inlineStr">
        <is>
          <t>Belt(s)</t>
        </is>
      </c>
      <c r="J3866" s="208">
        <f>IF('{Equipment Data Entry}'!L44="","",'{Equipment Data Entry}'!L44)</f>
        <v/>
      </c>
      <c r="K3866" s="199" t="inlineStr">
        <is>
          <t>C to C</t>
        </is>
      </c>
      <c r="L3866" s="64">
        <f>IF('{Equipment Data Entry}'!M44="","",'{Equipment Data Entry}'!M44)</f>
        <v/>
      </c>
    </row>
    <row r="3867" ht="13.35" customHeight="1" s="162">
      <c r="B3867" s="199" t="inlineStr">
        <is>
          <t>Measured Voltage</t>
        </is>
      </c>
      <c r="C3867" s="400" t="n"/>
      <c r="D3867" s="401" t="n"/>
      <c r="E3867" s="24" t="n"/>
      <c r="F3867" s="24" t="n"/>
      <c r="G3867" s="24" t="n"/>
      <c r="I3867" s="199" t="inlineStr">
        <is>
          <t>Final Settings</t>
        </is>
      </c>
      <c r="J3867" s="400" t="n"/>
      <c r="K3867" s="401" t="n"/>
      <c r="L3867" s="24" t="n"/>
      <c r="M3867" s="401" t="n"/>
    </row>
    <row r="3868" ht="13.35" customHeight="1" s="162">
      <c r="B3868" s="199" t="inlineStr">
        <is>
          <t>Measured Amperage</t>
        </is>
      </c>
      <c r="C3868" s="400" t="n"/>
      <c r="D3868" s="401" t="n"/>
      <c r="E3868" s="25" t="n"/>
      <c r="F3868" s="25" t="n"/>
      <c r="G3868" s="25" t="n"/>
      <c r="I3868" s="205" t="inlineStr">
        <is>
          <t>RPM Data</t>
        </is>
      </c>
      <c r="J3868" s="401" t="n"/>
      <c r="K3868" s="205" t="inlineStr">
        <is>
          <t>Initial</t>
        </is>
      </c>
      <c r="L3868" s="205" t="inlineStr">
        <is>
          <t>Final</t>
        </is>
      </c>
    </row>
    <row r="3869" ht="13.35" customHeight="1" s="162">
      <c r="I3869" s="199" t="inlineStr">
        <is>
          <t>Motor RPM</t>
        </is>
      </c>
      <c r="J3869" s="401" t="n"/>
      <c r="K3869" s="24" t="n"/>
      <c r="L3869" s="24" t="n"/>
    </row>
    <row r="3870" ht="13.35" customHeight="1" s="162">
      <c r="B3870" s="200" t="inlineStr">
        <is>
          <t xml:space="preserve">Static Pressures Profile </t>
        </is>
      </c>
      <c r="C3870" s="400" t="n"/>
      <c r="D3870" s="400" t="n"/>
      <c r="E3870" s="400" t="n"/>
      <c r="F3870" s="400" t="n"/>
      <c r="G3870" s="401" t="n"/>
      <c r="I3870" s="199" t="inlineStr">
        <is>
          <t>Fan RPM</t>
        </is>
      </c>
      <c r="J3870" s="401" t="n"/>
      <c r="K3870" s="24" t="n"/>
      <c r="L3870" s="24" t="n"/>
    </row>
    <row r="3871" ht="13.35" customHeight="1" s="162">
      <c r="B3871" s="432" t="n"/>
      <c r="C3871" s="401" t="n"/>
      <c r="D3871" s="205" t="inlineStr">
        <is>
          <t>Flt/Coil</t>
        </is>
      </c>
      <c r="E3871" s="205" t="inlineStr">
        <is>
          <t>Fan</t>
        </is>
      </c>
      <c r="F3871" s="432" t="n"/>
      <c r="G3871" s="401" t="n"/>
      <c r="I3871" s="199" t="inlineStr">
        <is>
          <t>VSD Frequency</t>
        </is>
      </c>
      <c r="J3871" s="401" t="n"/>
      <c r="K3871" s="66" t="n"/>
      <c r="L3871" s="66" t="n"/>
    </row>
    <row r="3872" ht="13.35" customHeight="1" s="162">
      <c r="B3872" s="198" t="inlineStr">
        <is>
          <t>Entering</t>
        </is>
      </c>
      <c r="C3872" s="401" t="n"/>
      <c r="D3872" s="19" t="n"/>
      <c r="E3872" s="19" t="n"/>
      <c r="F3872" s="19">
        <f>IF(E3872="","",E3873-N(E3872))</f>
        <v/>
      </c>
      <c r="G3872" s="186" t="inlineStr">
        <is>
          <t>TSP</t>
        </is>
      </c>
      <c r="H3872" s="23" t="n"/>
      <c r="I3872" s="199" t="inlineStr">
        <is>
          <t>OA Damper Position</t>
        </is>
      </c>
      <c r="J3872" s="400" t="n"/>
      <c r="K3872" s="401" t="n"/>
      <c r="L3872" s="56" t="n"/>
    </row>
    <row r="3873" ht="13.35" customHeight="1" s="162">
      <c r="B3873" s="198" t="inlineStr">
        <is>
          <t>Exiting</t>
        </is>
      </c>
      <c r="C3873" s="401" t="n"/>
      <c r="D3873" s="55">
        <f>IF(E3872="", "", E3872)</f>
        <v/>
      </c>
      <c r="E3873" s="19" t="n"/>
      <c r="F3873" s="19">
        <f>IF(E3873="","",E3873-N(D3872))</f>
        <v/>
      </c>
      <c r="G3873" s="186" t="inlineStr">
        <is>
          <t>ESP</t>
        </is>
      </c>
      <c r="H3873" s="23" t="n"/>
    </row>
    <row r="3874" ht="13.35" customHeight="1" s="162">
      <c r="B3874" s="437" t="inlineStr">
        <is>
          <t>Instrument:</t>
        </is>
      </c>
      <c r="C3874" s="13" t="n"/>
      <c r="D3874" s="490" t="n"/>
      <c r="E3874" s="491" t="n"/>
      <c r="F3874" s="491" t="n"/>
      <c r="G3874" s="437" t="inlineStr">
        <is>
          <t>Ak basis / notes:</t>
        </is>
      </c>
      <c r="H3874" s="13" t="n"/>
      <c r="I3874" s="492" t="n"/>
      <c r="J3874" s="491" t="n"/>
      <c r="K3874" s="491" t="n"/>
      <c r="L3874" s="491" t="n"/>
      <c r="M3874" s="491" t="n"/>
    </row>
    <row r="3875" ht="13.35" customHeight="1" s="162">
      <c r="B3875" s="188" t="inlineStr">
        <is>
          <t>Supply Air Diffuser / Outlet Airflow</t>
        </is>
      </c>
      <c r="C3875" s="174" t="n"/>
      <c r="D3875" s="174" t="n"/>
      <c r="E3875" s="174" t="n"/>
      <c r="F3875" s="173" t="n"/>
      <c r="G3875" s="233" t="inlineStr">
        <is>
          <t>Design VEL</t>
        </is>
      </c>
      <c r="H3875" s="194" t="inlineStr">
        <is>
          <t>Design CFM</t>
        </is>
      </c>
      <c r="I3875" s="188" t="inlineStr">
        <is>
          <t>Initial</t>
        </is>
      </c>
      <c r="J3875" s="173" t="n"/>
      <c r="K3875" s="188" t="inlineStr">
        <is>
          <t>Final</t>
        </is>
      </c>
      <c r="L3875" s="173" t="n"/>
      <c r="M3875" s="188" t="inlineStr">
        <is>
          <t>%</t>
        </is>
      </c>
    </row>
    <row r="3876" ht="13.35" customHeight="1" s="162">
      <c r="B3876" s="153" t="inlineStr">
        <is>
          <t>No.</t>
        </is>
      </c>
      <c r="C3876" s="188" t="inlineStr">
        <is>
          <t>Area Served</t>
        </is>
      </c>
      <c r="D3876" s="188" t="inlineStr">
        <is>
          <t>Type</t>
        </is>
      </c>
      <c r="E3876" s="188" t="inlineStr">
        <is>
          <t>Size</t>
        </is>
      </c>
      <c r="F3876" s="188" t="inlineStr">
        <is>
          <t>Ak</t>
        </is>
      </c>
      <c r="G3876" s="440" t="n"/>
      <c r="H3876" s="440" t="n"/>
      <c r="I3876" s="188" t="inlineStr">
        <is>
          <t>VEL</t>
        </is>
      </c>
      <c r="J3876" s="188" t="inlineStr">
        <is>
          <t>CFM</t>
        </is>
      </c>
      <c r="K3876" s="188" t="inlineStr">
        <is>
          <t>VEL</t>
        </is>
      </c>
      <c r="L3876" s="188" t="inlineStr">
        <is>
          <t>CFM</t>
        </is>
      </c>
      <c r="M3876" s="440" t="n"/>
    </row>
    <row r="3877" ht="13.35" customHeight="1" s="162">
      <c r="B3877" s="307" t="n"/>
      <c r="C3877" s="307" t="n"/>
      <c r="E3877" s="307" t="n"/>
      <c r="F3877" s="32" t="n"/>
      <c r="G3877" s="33">
        <f>IF(F3877="", "", H3877/F3877)</f>
        <v/>
      </c>
      <c r="H3877" s="33" t="n"/>
      <c r="I3877" s="33" t="n"/>
      <c r="J3877" s="33">
        <f>IF(I3877="", "", I3877*$F3877)</f>
        <v/>
      </c>
      <c r="K3877" s="33" t="n"/>
      <c r="L3877" s="33">
        <f>IF(K3877="", "", K3877*$F3877)</f>
        <v/>
      </c>
      <c r="M3877" s="30">
        <f>IF(OR(H3877="",H3877=0),"",IF(K3877="",IF(J3877="","",J3877/H3877),L3877/H3877))</f>
        <v/>
      </c>
    </row>
    <row r="3878" ht="13.35" customHeight="1" s="162">
      <c r="B3878" s="307" t="n"/>
      <c r="C3878" s="307" t="n"/>
      <c r="E3878" s="307" t="n"/>
      <c r="F3878" s="32" t="n"/>
      <c r="G3878" s="33">
        <f>IF(F3878="", "", H3878/F3878)</f>
        <v/>
      </c>
      <c r="H3878" s="33" t="n"/>
      <c r="I3878" s="33" t="n"/>
      <c r="J3878" s="33">
        <f>IF(I3878="", "", I3878*$F3878)</f>
        <v/>
      </c>
      <c r="K3878" s="33" t="n"/>
      <c r="L3878" s="33">
        <f>IF(K3878="", "", K3878*$F3878)</f>
        <v/>
      </c>
      <c r="M3878" s="30">
        <f>IF(OR(H3878="",H3878=0),"",IF(K3878="",IF(J3878="","",J3878/H3878),L3878/H3878))</f>
        <v/>
      </c>
    </row>
    <row r="3879" ht="13.35" customHeight="1" s="162">
      <c r="B3879" s="307" t="n"/>
      <c r="C3879" s="307" t="n"/>
      <c r="E3879" s="307" t="n"/>
      <c r="F3879" s="32" t="n"/>
      <c r="G3879" s="33">
        <f>IF(F3879="", "", H3879/F3879)</f>
        <v/>
      </c>
      <c r="H3879" s="33" t="n"/>
      <c r="I3879" s="33" t="n"/>
      <c r="J3879" s="33">
        <f>IF(I3879="", "", I3879*$F3879)</f>
        <v/>
      </c>
      <c r="K3879" s="33" t="n"/>
      <c r="L3879" s="33">
        <f>IF(K3879="", "", K3879*$F3879)</f>
        <v/>
      </c>
      <c r="M3879" s="30">
        <f>IF(OR(H3879="",H3879=0),"",IF(K3879="",IF(J3879="","",J3879/H3879),L3879/H3879))</f>
        <v/>
      </c>
    </row>
    <row r="3880" ht="13.35" customHeight="1" s="162">
      <c r="B3880" s="307" t="n"/>
      <c r="C3880" s="307" t="n"/>
      <c r="E3880" s="307" t="n"/>
      <c r="F3880" s="32" t="n"/>
      <c r="G3880" s="33">
        <f>IF(F3880="", "", H3880/F3880)</f>
        <v/>
      </c>
      <c r="H3880" s="33" t="n"/>
      <c r="I3880" s="33" t="n"/>
      <c r="J3880" s="33">
        <f>IF(I3880="", "", I3880*$F3880)</f>
        <v/>
      </c>
      <c r="K3880" s="33" t="n"/>
      <c r="L3880" s="33">
        <f>IF(K3880="", "", K3880*$F3880)</f>
        <v/>
      </c>
      <c r="M3880" s="30">
        <f>IF(OR(H3880="",H3880=0),"",IF(K3880="",IF(J3880="","",J3880/H3880),L3880/H3880))</f>
        <v/>
      </c>
    </row>
    <row r="3881" ht="13.35" customHeight="1" s="162">
      <c r="B3881" s="307" t="n"/>
      <c r="C3881" s="307" t="n"/>
      <c r="E3881" s="307" t="n"/>
      <c r="F3881" s="32" t="n"/>
      <c r="G3881" s="33">
        <f>IF(F3881="", "", H3881/F3881)</f>
        <v/>
      </c>
      <c r="H3881" s="33" t="n"/>
      <c r="I3881" s="33" t="n"/>
      <c r="J3881" s="33">
        <f>IF(I3881="", "", I3881*$F3881)</f>
        <v/>
      </c>
      <c r="K3881" s="33" t="n"/>
      <c r="L3881" s="33">
        <f>IF(K3881="", "", K3881*$F3881)</f>
        <v/>
      </c>
      <c r="M3881" s="30">
        <f>IF(OR(H3881="",H3881=0),"",IF(K3881="",IF(J3881="","",J3881/H3881),L3881/H3881))</f>
        <v/>
      </c>
    </row>
    <row r="3882" ht="13.35" customHeight="1" s="162">
      <c r="B3882" s="307" t="n"/>
      <c r="C3882" s="307" t="n"/>
      <c r="E3882" s="307" t="n"/>
      <c r="F3882" s="32" t="n"/>
      <c r="G3882" s="33">
        <f>IF(F3882="", "", H3882/F3882)</f>
        <v/>
      </c>
      <c r="H3882" s="33" t="n"/>
      <c r="I3882" s="33" t="n"/>
      <c r="J3882" s="33">
        <f>IF(I3882="", "", I3882*$F3882)</f>
        <v/>
      </c>
      <c r="K3882" s="33" t="n"/>
      <c r="L3882" s="33">
        <f>IF(K3882="", "", K3882*$F3882)</f>
        <v/>
      </c>
      <c r="M3882" s="30">
        <f>IF(OR(H3882="",H3882=0),"",IF(K3882="",IF(J3882="","",J3882/H3882),L3882/H3882))</f>
        <v/>
      </c>
    </row>
    <row r="3883" ht="13.35" customHeight="1" s="162">
      <c r="B3883" s="307" t="n"/>
      <c r="C3883" s="307" t="n"/>
      <c r="E3883" s="307" t="n"/>
      <c r="F3883" s="32" t="n"/>
      <c r="G3883" s="33">
        <f>IF(F3883="", "", H3883/F3883)</f>
        <v/>
      </c>
      <c r="H3883" s="33" t="n"/>
      <c r="I3883" s="33" t="n"/>
      <c r="J3883" s="33">
        <f>IF(I3883="", "", I3883*$F3883)</f>
        <v/>
      </c>
      <c r="K3883" s="33" t="n"/>
      <c r="L3883" s="33">
        <f>IF(K3883="", "", K3883*$F3883)</f>
        <v/>
      </c>
      <c r="M3883" s="30">
        <f>IF(OR(H3883="",H3883=0),"",IF(K3883="",IF(J3883="","",J3883/H3883),L3883/H3883))</f>
        <v/>
      </c>
    </row>
    <row r="3884" ht="13.35" customHeight="1" s="162">
      <c r="B3884" s="307" t="n"/>
      <c r="C3884" s="307" t="n"/>
      <c r="E3884" s="307" t="n"/>
      <c r="F3884" s="32" t="n"/>
      <c r="G3884" s="33">
        <f>IF(F3884="", "", H3884/F3884)</f>
        <v/>
      </c>
      <c r="H3884" s="33" t="n"/>
      <c r="I3884" s="33" t="n"/>
      <c r="J3884" s="33">
        <f>IF(I3884="", "", I3884*$F3884)</f>
        <v/>
      </c>
      <c r="K3884" s="33" t="n"/>
      <c r="L3884" s="33">
        <f>IF(K3884="", "", K3884*$F3884)</f>
        <v/>
      </c>
      <c r="M3884" s="30">
        <f>IF(OR(H3884="",H3884=0),"",IF(K3884="",IF(J3884="","",J3884/H3884),L3884/H3884))</f>
        <v/>
      </c>
    </row>
    <row r="3885" ht="13.35" customHeight="1" s="162">
      <c r="B3885" s="307" t="n"/>
      <c r="C3885" s="307" t="n"/>
      <c r="E3885" s="307" t="n"/>
      <c r="F3885" s="32" t="n"/>
      <c r="G3885" s="33">
        <f>IF(F3885="", "", H3885/F3885)</f>
        <v/>
      </c>
      <c r="H3885" s="33" t="n"/>
      <c r="I3885" s="33" t="n"/>
      <c r="J3885" s="33">
        <f>IF(I3885="", "", I3885*$F3885)</f>
        <v/>
      </c>
      <c r="K3885" s="33" t="n"/>
      <c r="L3885" s="33">
        <f>IF(K3885="", "", K3885*$F3885)</f>
        <v/>
      </c>
      <c r="M3885" s="30">
        <f>IF(OR(H3885="",H3885=0),"",IF(K3885="",IF(J3885="","",J3885/H3885),L3885/H3885))</f>
        <v/>
      </c>
    </row>
    <row r="3886" ht="13.35" customHeight="1" s="162">
      <c r="B3886" s="307" t="n"/>
      <c r="C3886" s="307" t="n"/>
      <c r="E3886" s="307" t="n"/>
      <c r="F3886" s="32" t="n"/>
      <c r="G3886" s="33">
        <f>IF(F3886="", "", H3886/F3886)</f>
        <v/>
      </c>
      <c r="H3886" s="33" t="n"/>
      <c r="I3886" s="33" t="n"/>
      <c r="J3886" s="33">
        <f>IF(I3886="", "", I3886*$F3886)</f>
        <v/>
      </c>
      <c r="K3886" s="33" t="n"/>
      <c r="L3886" s="33">
        <f>IF(K3886="", "", K3886*$F3886)</f>
        <v/>
      </c>
      <c r="M3886" s="30">
        <f>IF(OR(H3886="",H3886=0),"",IF(K3886="",IF(J3886="","",J3886/H3886),L3886/H3886))</f>
        <v/>
      </c>
    </row>
    <row r="3887" ht="13.35" customHeight="1" s="162">
      <c r="B3887" s="307" t="n"/>
      <c r="C3887" s="307" t="n"/>
      <c r="E3887" s="307" t="n"/>
      <c r="F3887" s="32" t="n"/>
      <c r="G3887" s="33">
        <f>IF(F3887="", "", H3887/F3887)</f>
        <v/>
      </c>
      <c r="H3887" s="33" t="n"/>
      <c r="I3887" s="33" t="n"/>
      <c r="J3887" s="33">
        <f>IF(I3887="", "", I3887*$F3887)</f>
        <v/>
      </c>
      <c r="K3887" s="33" t="n"/>
      <c r="L3887" s="33">
        <f>IF(K3887="", "", K3887*$F3887)</f>
        <v/>
      </c>
      <c r="M3887" s="30">
        <f>IF(OR(H3887="",H3887=0),"",IF(K3887="",IF(J3887="","",J3887/H3887),L3887/H3887))</f>
        <v/>
      </c>
    </row>
    <row r="3888" ht="13.35" customHeight="1" s="162">
      <c r="B3888" s="307" t="n"/>
      <c r="C3888" s="307" t="n"/>
      <c r="E3888" s="307" t="n"/>
      <c r="F3888" s="32" t="n"/>
      <c r="G3888" s="33">
        <f>IF(F3888="", "", H3888/F3888)</f>
        <v/>
      </c>
      <c r="H3888" s="33" t="n"/>
      <c r="I3888" s="33" t="n"/>
      <c r="J3888" s="33">
        <f>IF(I3888="", "", I3888*$F3888)</f>
        <v/>
      </c>
      <c r="K3888" s="33" t="n"/>
      <c r="L3888" s="33">
        <f>IF(K3888="", "", K3888*$F3888)</f>
        <v/>
      </c>
      <c r="M3888" s="30">
        <f>IF(OR(H3888="",H3888=0),"",IF(K3888="",IF(J3888="","",J3888/H3888),L3888/H3888))</f>
        <v/>
      </c>
    </row>
    <row r="3889" ht="13.35" customHeight="1" s="162">
      <c r="B3889" s="307" t="n"/>
      <c r="C3889" s="307" t="n"/>
      <c r="E3889" s="307" t="n"/>
      <c r="F3889" s="32" t="n"/>
      <c r="G3889" s="33">
        <f>IF(F3889="", "", H3889/F3889)</f>
        <v/>
      </c>
      <c r="H3889" s="33" t="n"/>
      <c r="I3889" s="33" t="n"/>
      <c r="J3889" s="33">
        <f>IF(I3889="", "", I3889*$F3889)</f>
        <v/>
      </c>
      <c r="K3889" s="33" t="n"/>
      <c r="L3889" s="33">
        <f>IF(K3889="", "", K3889*$F3889)</f>
        <v/>
      </c>
      <c r="M3889" s="30">
        <f>IF(OR(H3889="",H3889=0),"",IF(K3889="",IF(J3889="","",J3889/H3889),L3889/H3889))</f>
        <v/>
      </c>
    </row>
    <row r="3890" ht="13.35" customHeight="1" s="162">
      <c r="B3890" s="307" t="n"/>
      <c r="C3890" s="307" t="n"/>
      <c r="E3890" s="307" t="n"/>
      <c r="F3890" s="32" t="n"/>
      <c r="G3890" s="33">
        <f>IF(F3890="", "", H3890/F3890)</f>
        <v/>
      </c>
      <c r="H3890" s="33" t="n"/>
      <c r="I3890" s="33" t="n"/>
      <c r="J3890" s="33">
        <f>IF(I3890="", "", I3890*$F3890)</f>
        <v/>
      </c>
      <c r="K3890" s="33" t="n"/>
      <c r="L3890" s="33">
        <f>IF(K3890="", "", K3890*$F3890)</f>
        <v/>
      </c>
      <c r="M3890" s="30">
        <f>IF(OR(H3890="",H3890=0),"",IF(K3890="",IF(J3890="","",J3890/H3890),L3890/H3890))</f>
        <v/>
      </c>
    </row>
    <row r="3891" ht="13.35" customHeight="1" s="162">
      <c r="B3891" s="42" t="n"/>
      <c r="C3891" s="231" t="inlineStr">
        <is>
          <t>Total</t>
        </is>
      </c>
      <c r="D3891" s="159" t="n"/>
      <c r="E3891" s="42" t="n"/>
      <c r="F3891" s="42" t="n"/>
      <c r="G3891" s="43" t="n"/>
      <c r="H3891" s="43">
        <f>IF(SUM(H3877:H3890)+SUM(H3908:H3941)=0,"",SUM(H3877:H3890)+SUM(H3908:H3941))</f>
        <v/>
      </c>
      <c r="I3891" s="43" t="n"/>
      <c r="J3891" s="43">
        <f>IF(SUM(J3877:J3890)+SUM(J3908:J3941)=0,"",SUM(J3877:J3890)+SUM(J3908:J3941))</f>
        <v/>
      </c>
      <c r="K3891" s="43" t="n"/>
      <c r="L3891" s="43">
        <f>IF(SUM(L3877:L3890)+SUM(L3908:L3941)=0,"",SUM(L3877:L3890)+SUM(L3908:L3941))</f>
        <v/>
      </c>
      <c r="M3891" s="35">
        <f>IF(OR(H3891="",H3891=0),"",IF(L3891="",IF(J3891="","",J3891/H3891),L3891/H3891))</f>
        <v/>
      </c>
    </row>
    <row r="3892" ht="13.35" customHeight="1" s="162">
      <c r="B3892" s="188" t="inlineStr">
        <is>
          <t>Return Air Register / Inlet Airflow</t>
        </is>
      </c>
      <c r="C3892" s="174" t="n"/>
      <c r="D3892" s="174" t="n"/>
      <c r="E3892" s="174" t="n"/>
      <c r="F3892" s="173" t="n"/>
      <c r="G3892" s="233" t="inlineStr">
        <is>
          <t>Design VEL</t>
        </is>
      </c>
      <c r="H3892" s="194" t="inlineStr">
        <is>
          <t>Design CFM</t>
        </is>
      </c>
      <c r="I3892" s="188" t="inlineStr">
        <is>
          <t>Initial</t>
        </is>
      </c>
      <c r="J3892" s="173" t="n"/>
      <c r="K3892" s="188" t="inlineStr">
        <is>
          <t>Final</t>
        </is>
      </c>
      <c r="L3892" s="173" t="n"/>
      <c r="M3892" s="188" t="inlineStr">
        <is>
          <t>%</t>
        </is>
      </c>
    </row>
    <row r="3893" ht="13.35" customHeight="1" s="162">
      <c r="B3893" s="153" t="inlineStr">
        <is>
          <t>No.</t>
        </is>
      </c>
      <c r="C3893" s="188" t="inlineStr">
        <is>
          <t>Area Served</t>
        </is>
      </c>
      <c r="D3893" s="188" t="inlineStr">
        <is>
          <t>Type</t>
        </is>
      </c>
      <c r="E3893" s="188" t="inlineStr">
        <is>
          <t>Size</t>
        </is>
      </c>
      <c r="F3893" s="188" t="inlineStr">
        <is>
          <t>Ak</t>
        </is>
      </c>
      <c r="G3893" s="440" t="n"/>
      <c r="H3893" s="440" t="n"/>
      <c r="I3893" s="188" t="inlineStr">
        <is>
          <t>VEL</t>
        </is>
      </c>
      <c r="J3893" s="188" t="inlineStr">
        <is>
          <t>CFM</t>
        </is>
      </c>
      <c r="K3893" s="188" t="inlineStr">
        <is>
          <t>VEL</t>
        </is>
      </c>
      <c r="L3893" s="188" t="inlineStr">
        <is>
          <t>CFM</t>
        </is>
      </c>
      <c r="M3893" s="440" t="n"/>
    </row>
    <row r="3894" ht="13.35" customHeight="1" s="162">
      <c r="B3894" s="31" t="n"/>
      <c r="C3894" s="31" t="n"/>
      <c r="E3894" s="31" t="n"/>
      <c r="F3894" s="32" t="n"/>
      <c r="G3894" s="33">
        <f>IF(F3894="", "", H3894/F3894)</f>
        <v/>
      </c>
      <c r="H3894" s="33">
        <f>IF(H3891="","",H3891-N(H3899))</f>
        <v/>
      </c>
      <c r="I3894" s="33" t="n"/>
      <c r="J3894" s="33">
        <f>IF(I3894="", "", I3894*$F3894)</f>
        <v/>
      </c>
      <c r="K3894" s="33" t="n"/>
      <c r="L3894" s="33">
        <f>IF(L3899="","",L3891-N(L3899))</f>
        <v/>
      </c>
      <c r="M3894" s="30">
        <f>IF(OR(H3894="",H3894=0),"",IF(K3894="",IF(J3894="","",J3894/H3894),L3894/H3894))</f>
        <v/>
      </c>
    </row>
    <row r="3895" ht="13.35" customHeight="1" s="162">
      <c r="B3895" s="31" t="n"/>
      <c r="C3895" s="31" t="n"/>
      <c r="E3895" s="31" t="n"/>
      <c r="F3895" s="32" t="n"/>
      <c r="G3895" s="33">
        <f>IF(F3895="", "", H3895/F3895)</f>
        <v/>
      </c>
      <c r="H3895" s="33" t="n"/>
      <c r="I3895" s="33" t="n"/>
      <c r="J3895" s="33">
        <f>IF(I3895="", "", I3895*$F3895)</f>
        <v/>
      </c>
      <c r="K3895" s="33" t="n"/>
      <c r="L3895" s="33">
        <f>IF(K3895="", "", K3895*$F3895)</f>
        <v/>
      </c>
      <c r="M3895" s="30">
        <f>IF(OR(H3895="",H3895=0),"",IF(K3895="",IF(J3895="","",J3895/H3895),L3895/H3895))</f>
        <v/>
      </c>
    </row>
    <row r="3896" ht="13.35" customHeight="1" s="162">
      <c r="B3896" s="42" t="n"/>
      <c r="C3896" s="231" t="inlineStr">
        <is>
          <t>Total</t>
        </is>
      </c>
      <c r="D3896" s="159" t="n"/>
      <c r="E3896" s="42" t="n"/>
      <c r="F3896" s="42" t="n"/>
      <c r="G3896" s="43" t="n"/>
      <c r="H3896" s="43">
        <f>IF(SUM(H3894:H3895)+SUM(H3945:H3948)=0,"",SUM(H3894:H3895)+SUM(H3945:H3948))</f>
        <v/>
      </c>
      <c r="I3896" s="42" t="n"/>
      <c r="J3896" s="43">
        <f>IF(SUM(J3894:J3895)+SUM(J3945:J3948)=0,"",SUM(J3894:J3895)+SUM(J3945:J3948))</f>
        <v/>
      </c>
      <c r="K3896" s="42" t="n"/>
      <c r="L3896" s="43">
        <f>IF(SUM(L3894:L3895)+SUM(L3945:L3948)=0,"",SUM(L3894:L3895)+SUM(L3945:L3948))</f>
        <v/>
      </c>
      <c r="M3896" s="35">
        <f>IF(OR(H3896="",H3896=0),"",IF(L3896="",IF(J3896="","",J3896/H3896),L3896/H3896))</f>
        <v/>
      </c>
    </row>
    <row r="3897" ht="13.35" customHeight="1" s="162">
      <c r="B3897" s="188" t="inlineStr">
        <is>
          <t>Outside Air Inlet / Duct Airflow</t>
        </is>
      </c>
      <c r="C3897" s="174" t="n"/>
      <c r="D3897" s="174" t="n"/>
      <c r="E3897" s="174" t="n"/>
      <c r="F3897" s="173" t="n"/>
      <c r="G3897" s="233" t="inlineStr">
        <is>
          <t>Design VEL</t>
        </is>
      </c>
      <c r="H3897" s="194" t="inlineStr">
        <is>
          <t>Design CFM</t>
        </is>
      </c>
      <c r="I3897" s="188" t="inlineStr">
        <is>
          <t>Initial</t>
        </is>
      </c>
      <c r="J3897" s="173" t="n"/>
      <c r="K3897" s="188" t="inlineStr">
        <is>
          <t>Final</t>
        </is>
      </c>
      <c r="L3897" s="173" t="n"/>
      <c r="M3897" s="188" t="inlineStr">
        <is>
          <t>%</t>
        </is>
      </c>
    </row>
    <row r="3898" ht="13.35" customHeight="1" s="162">
      <c r="B3898" s="153" t="inlineStr">
        <is>
          <t>No.</t>
        </is>
      </c>
      <c r="C3898" s="188" t="inlineStr">
        <is>
          <t>Area Served</t>
        </is>
      </c>
      <c r="D3898" s="188" t="inlineStr">
        <is>
          <t>Type</t>
        </is>
      </c>
      <c r="E3898" s="188" t="inlineStr">
        <is>
          <t>Size</t>
        </is>
      </c>
      <c r="F3898" s="188" t="inlineStr">
        <is>
          <t>Ak</t>
        </is>
      </c>
      <c r="G3898" s="440" t="n"/>
      <c r="H3898" s="440" t="n"/>
      <c r="I3898" s="188" t="inlineStr">
        <is>
          <t>VEL</t>
        </is>
      </c>
      <c r="J3898" s="188" t="inlineStr">
        <is>
          <t>CFM</t>
        </is>
      </c>
      <c r="K3898" s="188" t="inlineStr">
        <is>
          <t>VEL</t>
        </is>
      </c>
      <c r="L3898" s="188" t="inlineStr">
        <is>
          <t>CFM</t>
        </is>
      </c>
      <c r="M3898" s="440" t="n"/>
    </row>
    <row r="3899" ht="13.35" customHeight="1" s="162">
      <c r="B3899" s="31" t="n"/>
      <c r="C3899" s="31" t="n"/>
      <c r="E3899" s="31" t="n"/>
      <c r="F3899" s="32" t="n"/>
      <c r="G3899" s="33">
        <f>IF(F3899="", "", H3899/F3899)</f>
        <v/>
      </c>
      <c r="H3899" s="33" t="n"/>
      <c r="I3899" s="33" t="n"/>
      <c r="J3899" s="33">
        <f>IF(I3899="", "", I3899*$F3899)</f>
        <v/>
      </c>
      <c r="K3899" s="33" t="n"/>
      <c r="L3899" s="33">
        <f>IF(K3899="", "", K3899*$F3899)</f>
        <v/>
      </c>
      <c r="M3899" s="30">
        <f>IF(OR(H3899="",H3899=0),"",IF(K3899="",IF(J3899="","",J3899/H3899),L3899/H3899))</f>
        <v/>
      </c>
    </row>
    <row r="3900" ht="13.35" customHeight="1" s="162">
      <c r="B3900" s="188" t="inlineStr">
        <is>
          <t>Remarks</t>
        </is>
      </c>
      <c r="C3900" s="173" t="n"/>
      <c r="D3900" s="15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Entry}'!B44="","",'{Equipment Data Entry}'!B44)</f>
        <v/>
      </c>
      <c r="E3904" s="418" t="n"/>
      <c r="F3904" s="403" t="n"/>
      <c r="G3904" s="200" t="inlineStr">
        <is>
          <t>Service</t>
        </is>
      </c>
      <c r="H3904" s="403" t="n"/>
      <c r="I3904" s="210">
        <f>IF('{Equipment Data Entry}'!C44="","",'{Equipment Data Entry}'!C44)</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Supply Air Outlets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H3908/F3908)</f>
        <v/>
      </c>
      <c r="H3908" s="33" t="n"/>
      <c r="I3908" s="33" t="n"/>
      <c r="J3908" s="33">
        <f>IF(I3908="", "", I3908*$F3908)</f>
        <v/>
      </c>
      <c r="K3908" s="33" t="n"/>
      <c r="L3908" s="33">
        <f>IF(K3908="", "", K3908*$F3908)</f>
        <v/>
      </c>
      <c r="M3908" s="30">
        <f>IF(OR(H3908="",H3908=0),"",IF(K3908="",IF(J3908="","",J3908/H3908),L3908/H3908))</f>
        <v/>
      </c>
    </row>
    <row r="3909" ht="13.35" customHeight="1" s="162">
      <c r="B3909" s="307" t="n"/>
      <c r="C3909" s="307" t="n"/>
      <c r="E3909" s="307" t="n"/>
      <c r="F3909" s="32" t="n"/>
      <c r="G3909" s="33">
        <f>IF(F3909="", "", H3909/F3909)</f>
        <v/>
      </c>
      <c r="H3909" s="33" t="n"/>
      <c r="I3909" s="33" t="n"/>
      <c r="J3909" s="33">
        <f>IF(I3909="", "", I3909*$F3909)</f>
        <v/>
      </c>
      <c r="K3909" s="33" t="n"/>
      <c r="L3909" s="33">
        <f>IF(K3909="", "", K3909*$F3909)</f>
        <v/>
      </c>
      <c r="M3909" s="30">
        <f>IF(OR(H3909="",H3909=0),"",IF(K3909="",IF(J3909="","",J3909/H3909),L3909/H3909))</f>
        <v/>
      </c>
    </row>
    <row r="3910" ht="13.35" customHeight="1" s="162">
      <c r="B3910" s="307" t="n"/>
      <c r="C3910" s="307" t="n"/>
      <c r="E3910" s="307" t="n"/>
      <c r="F3910" s="32" t="n"/>
      <c r="G3910" s="33">
        <f>IF(F3910="", "", H3910/F3910)</f>
        <v/>
      </c>
      <c r="H3910" s="33" t="n"/>
      <c r="I3910" s="33" t="n"/>
      <c r="J3910" s="33">
        <f>IF(I3910="", "", I3910*$F3910)</f>
        <v/>
      </c>
      <c r="K3910" s="33" t="n"/>
      <c r="L3910" s="33">
        <f>IF(K3910="", "", K3910*$F3910)</f>
        <v/>
      </c>
      <c r="M3910" s="30">
        <f>IF(OR(H3910="",H3910=0),"",IF(K3910="",IF(J3910="","",J3910/H3910),L3910/H3910))</f>
        <v/>
      </c>
    </row>
    <row r="3911" ht="13.35" customHeight="1" s="162">
      <c r="B3911" s="307" t="n"/>
      <c r="C3911" s="307" t="n"/>
      <c r="E3911" s="307" t="n"/>
      <c r="F3911" s="32" t="n"/>
      <c r="G3911" s="33">
        <f>IF(F3911="", "", H3911/F3911)</f>
        <v/>
      </c>
      <c r="H3911" s="33" t="n"/>
      <c r="I3911" s="33" t="n"/>
      <c r="J3911" s="33">
        <f>IF(I3911="", "", I3911*$F3911)</f>
        <v/>
      </c>
      <c r="K3911" s="33" t="n"/>
      <c r="L3911" s="33">
        <f>IF(K3911="", "", K3911*$F3911)</f>
        <v/>
      </c>
      <c r="M3911" s="30">
        <f>IF(OR(H3911="",H3911=0),"",IF(K3911="",IF(J3911="","",J3911/H3911),L3911/H3911))</f>
        <v/>
      </c>
    </row>
    <row r="3912" ht="13.35" customHeight="1" s="162">
      <c r="B3912" s="307" t="n"/>
      <c r="C3912" s="307" t="n"/>
      <c r="E3912" s="307" t="n"/>
      <c r="F3912" s="32" t="n"/>
      <c r="G3912" s="33">
        <f>IF(F3912="", "", H3912/F3912)</f>
        <v/>
      </c>
      <c r="H3912" s="33" t="n"/>
      <c r="I3912" s="33" t="n"/>
      <c r="J3912" s="33">
        <f>IF(I3912="", "", I3912*$F3912)</f>
        <v/>
      </c>
      <c r="K3912" s="33" t="n"/>
      <c r="L3912" s="33">
        <f>IF(K3912="", "", K3912*$F3912)</f>
        <v/>
      </c>
      <c r="M3912" s="30">
        <f>IF(OR(H3912="",H3912=0),"",IF(K3912="",IF(J3912="","",J3912/H3912),L3912/H3912))</f>
        <v/>
      </c>
    </row>
    <row r="3913" ht="13.35" customHeight="1" s="162">
      <c r="B3913" s="307" t="n"/>
      <c r="C3913" s="307" t="n"/>
      <c r="E3913" s="307" t="n"/>
      <c r="F3913" s="32" t="n"/>
      <c r="G3913" s="33">
        <f>IF(F3913="", "", H3913/F3913)</f>
        <v/>
      </c>
      <c r="H3913" s="33" t="n"/>
      <c r="I3913" s="33" t="n"/>
      <c r="J3913" s="33">
        <f>IF(I3913="", "", I3913*$F3913)</f>
        <v/>
      </c>
      <c r="K3913" s="33" t="n"/>
      <c r="L3913" s="33">
        <f>IF(K3913="", "", K3913*$F3913)</f>
        <v/>
      </c>
      <c r="M3913" s="30">
        <f>IF(OR(H3913="",H3913=0),"",IF(K3913="",IF(J3913="","",J3913/H3913),L3913/H3913))</f>
        <v/>
      </c>
    </row>
    <row r="3914" ht="13.35" customHeight="1" s="162">
      <c r="B3914" s="307" t="n"/>
      <c r="C3914" s="307" t="n"/>
      <c r="E3914" s="307" t="n"/>
      <c r="F3914" s="32" t="n"/>
      <c r="G3914" s="33">
        <f>IF(F3914="", "", H3914/F3914)</f>
        <v/>
      </c>
      <c r="H3914" s="33" t="n"/>
      <c r="I3914" s="33" t="n"/>
      <c r="J3914" s="33">
        <f>IF(I3914="", "", I3914*$F3914)</f>
        <v/>
      </c>
      <c r="K3914" s="33" t="n"/>
      <c r="L3914" s="33">
        <f>IF(K3914="", "", K3914*$F3914)</f>
        <v/>
      </c>
      <c r="M3914" s="30">
        <f>IF(OR(H3914="",H3914=0),"",IF(K3914="",IF(J3914="","",J3914/H3914),L3914/H3914))</f>
        <v/>
      </c>
    </row>
    <row r="3915" ht="13.35" customHeight="1" s="162">
      <c r="B3915" s="307" t="n"/>
      <c r="C3915" s="307" t="n"/>
      <c r="E3915" s="307" t="n"/>
      <c r="F3915" s="32" t="n"/>
      <c r="G3915" s="33">
        <f>IF(F3915="", "", H3915/F3915)</f>
        <v/>
      </c>
      <c r="H3915" s="33" t="n"/>
      <c r="I3915" s="33" t="n"/>
      <c r="J3915" s="33">
        <f>IF(I3915="", "", I3915*$F3915)</f>
        <v/>
      </c>
      <c r="K3915" s="33" t="n"/>
      <c r="L3915" s="33">
        <f>IF(K3915="", "", K3915*$F3915)</f>
        <v/>
      </c>
      <c r="M3915" s="30">
        <f>IF(OR(H3915="",H3915=0),"",IF(K3915="",IF(J3915="","",J3915/H3915),L3915/H3915))</f>
        <v/>
      </c>
    </row>
    <row r="3916" ht="13.35" customHeight="1" s="162">
      <c r="B3916" s="307" t="n"/>
      <c r="C3916" s="307" t="n"/>
      <c r="E3916" s="307" t="n"/>
      <c r="F3916" s="32" t="n"/>
      <c r="G3916" s="33">
        <f>IF(F3916="", "", H3916/F3916)</f>
        <v/>
      </c>
      <c r="H3916" s="33" t="n"/>
      <c r="I3916" s="33" t="n"/>
      <c r="J3916" s="33">
        <f>IF(I3916="", "", I3916*$F3916)</f>
        <v/>
      </c>
      <c r="K3916" s="33" t="n"/>
      <c r="L3916" s="33">
        <f>IF(K3916="", "", K3916*$F3916)</f>
        <v/>
      </c>
      <c r="M3916" s="30">
        <f>IF(OR(H3916="",H3916=0),"",IF(K3916="",IF(J3916="","",J3916/H3916),L3916/H3916))</f>
        <v/>
      </c>
    </row>
    <row r="3917" ht="13.35" customHeight="1" s="162">
      <c r="B3917" s="307" t="n"/>
      <c r="C3917" s="307" t="n"/>
      <c r="E3917" s="307" t="n"/>
      <c r="F3917" s="32" t="n"/>
      <c r="G3917" s="33">
        <f>IF(F3917="", "", H3917/F3917)</f>
        <v/>
      </c>
      <c r="H3917" s="33" t="n"/>
      <c r="I3917" s="33" t="n"/>
      <c r="J3917" s="33">
        <f>IF(I3917="", "", I3917*$F3917)</f>
        <v/>
      </c>
      <c r="K3917" s="33" t="n"/>
      <c r="L3917" s="33">
        <f>IF(K3917="", "", K3917*$F3917)</f>
        <v/>
      </c>
      <c r="M3917" s="30">
        <f>IF(OR(H3917="",H3917=0),"",IF(K3917="",IF(J3917="","",J3917/H3917),L3917/H3917))</f>
        <v/>
      </c>
    </row>
    <row r="3918" ht="13.35" customHeight="1" s="162">
      <c r="B3918" s="307" t="n"/>
      <c r="C3918" s="307" t="n"/>
      <c r="E3918" s="307" t="n"/>
      <c r="F3918" s="32" t="n"/>
      <c r="G3918" s="33">
        <f>IF(F3918="", "", H3918/F3918)</f>
        <v/>
      </c>
      <c r="H3918" s="33" t="n"/>
      <c r="I3918" s="33" t="n"/>
      <c r="J3918" s="33">
        <f>IF(I3918="", "", I3918*$F3918)</f>
        <v/>
      </c>
      <c r="K3918" s="33" t="n"/>
      <c r="L3918" s="33">
        <f>IF(K3918="", "", K3918*$F3918)</f>
        <v/>
      </c>
      <c r="M3918" s="30">
        <f>IF(OR(H3918="",H3918=0),"",IF(K3918="",IF(J3918="","",J3918/H3918),L3918/H3918))</f>
        <v/>
      </c>
    </row>
    <row r="3919" ht="13.35" customHeight="1" s="162">
      <c r="B3919" s="307" t="n"/>
      <c r="C3919" s="307" t="n"/>
      <c r="E3919" s="307" t="n"/>
      <c r="F3919" s="32" t="n"/>
      <c r="G3919" s="33">
        <f>IF(F3919="", "", H3919/F3919)</f>
        <v/>
      </c>
      <c r="H3919" s="33" t="n"/>
      <c r="I3919" s="33" t="n"/>
      <c r="J3919" s="33">
        <f>IF(I3919="", "", I3919*$F3919)</f>
        <v/>
      </c>
      <c r="K3919" s="33" t="n"/>
      <c r="L3919" s="33">
        <f>IF(K3919="", "", K3919*$F3919)</f>
        <v/>
      </c>
      <c r="M3919" s="30">
        <f>IF(OR(H3919="",H3919=0),"",IF(K3919="",IF(J3919="","",J3919/H3919),L3919/H3919))</f>
        <v/>
      </c>
    </row>
    <row r="3920" ht="13.35" customHeight="1" s="162">
      <c r="B3920" s="307" t="n"/>
      <c r="C3920" s="307" t="n"/>
      <c r="E3920" s="307" t="n"/>
      <c r="F3920" s="32" t="n"/>
      <c r="G3920" s="33">
        <f>IF(F3920="", "", H3920/F3920)</f>
        <v/>
      </c>
      <c r="H3920" s="33" t="n"/>
      <c r="I3920" s="33" t="n"/>
      <c r="J3920" s="33">
        <f>IF(I3920="", "", I3920*$F3920)</f>
        <v/>
      </c>
      <c r="K3920" s="33" t="n"/>
      <c r="L3920" s="33">
        <f>IF(K3920="", "", K3920*$F3920)</f>
        <v/>
      </c>
      <c r="M3920" s="30">
        <f>IF(OR(H3920="",H3920=0),"",IF(K3920="",IF(J3920="","",J3920/H3920),L3920/H3920))</f>
        <v/>
      </c>
    </row>
    <row r="3921" ht="13.35" customHeight="1" s="162">
      <c r="B3921" s="307" t="n"/>
      <c r="C3921" s="307" t="n"/>
      <c r="E3921" s="307" t="n"/>
      <c r="F3921" s="32" t="n"/>
      <c r="G3921" s="33">
        <f>IF(F3921="", "", H3921/F3921)</f>
        <v/>
      </c>
      <c r="H3921" s="33" t="n"/>
      <c r="I3921" s="33" t="n"/>
      <c r="J3921" s="33">
        <f>IF(I3921="", "", I3921*$F3921)</f>
        <v/>
      </c>
      <c r="K3921" s="33" t="n"/>
      <c r="L3921" s="33">
        <f>IF(K3921="", "", K3921*$F3921)</f>
        <v/>
      </c>
      <c r="M3921" s="30">
        <f>IF(OR(H3921="",H3921=0),"",IF(K3921="",IF(J3921="","",J3921/H3921),L3921/H3921))</f>
        <v/>
      </c>
    </row>
    <row r="3922" ht="13.35" customHeight="1" s="162">
      <c r="B3922" s="307" t="n"/>
      <c r="C3922" s="307" t="n"/>
      <c r="E3922" s="307" t="n"/>
      <c r="F3922" s="32" t="n"/>
      <c r="G3922" s="33">
        <f>IF(F3922="", "", H3922/F3922)</f>
        <v/>
      </c>
      <c r="H3922" s="33" t="n"/>
      <c r="I3922" s="33" t="n"/>
      <c r="J3922" s="33">
        <f>IF(I3922="", "", I3922*$F3922)</f>
        <v/>
      </c>
      <c r="K3922" s="33" t="n"/>
      <c r="L3922" s="33">
        <f>IF(K3922="", "", K3922*$F3922)</f>
        <v/>
      </c>
      <c r="M3922" s="30">
        <f>IF(OR(H3922="",H3922=0),"",IF(K3922="",IF(J3922="","",J3922/H3922),L3922/H3922))</f>
        <v/>
      </c>
    </row>
    <row r="3923" ht="13.35" customHeight="1" s="162">
      <c r="B3923" s="307" t="n"/>
      <c r="C3923" s="307" t="n"/>
      <c r="E3923" s="307" t="n"/>
      <c r="F3923" s="32" t="n"/>
      <c r="G3923" s="33">
        <f>IF(F3923="", "", H3923/F3923)</f>
        <v/>
      </c>
      <c r="H3923" s="33" t="n"/>
      <c r="I3923" s="33" t="n"/>
      <c r="J3923" s="33">
        <f>IF(I3923="", "", I3923*$F3923)</f>
        <v/>
      </c>
      <c r="K3923" s="33" t="n"/>
      <c r="L3923" s="33">
        <f>IF(K3923="", "", K3923*$F3923)</f>
        <v/>
      </c>
      <c r="M3923" s="30">
        <f>IF(OR(H3923="",H3923=0),"",IF(K3923="",IF(J3923="","",J3923/H3923),L3923/H3923))</f>
        <v/>
      </c>
    </row>
    <row r="3924" ht="13.35" customHeight="1" s="162">
      <c r="B3924" s="307" t="n"/>
      <c r="C3924" s="307" t="n"/>
      <c r="E3924" s="307" t="n"/>
      <c r="F3924" s="32" t="n"/>
      <c r="G3924" s="33">
        <f>IF(F3924="", "", H3924/F3924)</f>
        <v/>
      </c>
      <c r="H3924" s="33" t="n"/>
      <c r="I3924" s="33" t="n"/>
      <c r="J3924" s="33">
        <f>IF(I3924="", "", I3924*$F3924)</f>
        <v/>
      </c>
      <c r="K3924" s="33" t="n"/>
      <c r="L3924" s="33">
        <f>IF(K3924="", "", K3924*$F3924)</f>
        <v/>
      </c>
      <c r="M3924" s="30">
        <f>IF(OR(H3924="",H3924=0),"",IF(K3924="",IF(J3924="","",J3924/H3924),L3924/H3924))</f>
        <v/>
      </c>
    </row>
    <row r="3925" ht="13.35" customHeight="1" s="162">
      <c r="B3925" s="307" t="n"/>
      <c r="C3925" s="307" t="n"/>
      <c r="E3925" s="307" t="n"/>
      <c r="F3925" s="32" t="n"/>
      <c r="G3925" s="33">
        <f>IF(F3925="", "", H3925/F3925)</f>
        <v/>
      </c>
      <c r="H3925" s="33" t="n"/>
      <c r="I3925" s="33" t="n"/>
      <c r="J3925" s="33">
        <f>IF(I3925="", "", I3925*$F3925)</f>
        <v/>
      </c>
      <c r="K3925" s="33" t="n"/>
      <c r="L3925" s="33">
        <f>IF(K3925="", "", K3925*$F3925)</f>
        <v/>
      </c>
      <c r="M3925" s="30">
        <f>IF(OR(H3925="",H3925=0),"",IF(K3925="",IF(J3925="","",J3925/H3925),L3925/H3925))</f>
        <v/>
      </c>
    </row>
    <row r="3926" ht="13.35" customHeight="1" s="162">
      <c r="B3926" s="307" t="n"/>
      <c r="C3926" s="307" t="n"/>
      <c r="E3926" s="307" t="n"/>
      <c r="F3926" s="32" t="n"/>
      <c r="G3926" s="33">
        <f>IF(F3926="", "", H3926/F3926)</f>
        <v/>
      </c>
      <c r="H3926" s="33" t="n"/>
      <c r="I3926" s="33" t="n"/>
      <c r="J3926" s="33">
        <f>IF(I3926="", "", I3926*$F3926)</f>
        <v/>
      </c>
      <c r="K3926" s="33" t="n"/>
      <c r="L3926" s="33">
        <f>IF(K3926="", "", K3926*$F3926)</f>
        <v/>
      </c>
      <c r="M3926" s="30">
        <f>IF(OR(H3926="",H3926=0),"",IF(K3926="",IF(J3926="","",J3926/H3926),L3926/H3926))</f>
        <v/>
      </c>
    </row>
    <row r="3927" ht="13.35" customHeight="1" s="162">
      <c r="B3927" s="307" t="n"/>
      <c r="C3927" s="307" t="n"/>
      <c r="E3927" s="307" t="n"/>
      <c r="F3927" s="32" t="n"/>
      <c r="G3927" s="33">
        <f>IF(F3927="", "", H3927/F3927)</f>
        <v/>
      </c>
      <c r="H3927" s="33" t="n"/>
      <c r="I3927" s="33" t="n"/>
      <c r="J3927" s="33">
        <f>IF(I3927="", "", I3927*$F3927)</f>
        <v/>
      </c>
      <c r="K3927" s="33" t="n"/>
      <c r="L3927" s="33">
        <f>IF(K3927="", "", K3927*$F3927)</f>
        <v/>
      </c>
      <c r="M3927" s="30">
        <f>IF(OR(H3927="",H3927=0),"",IF(K3927="",IF(J3927="","",J3927/H3927),L3927/H3927))</f>
        <v/>
      </c>
    </row>
    <row r="3928" ht="13.35" customHeight="1" s="162">
      <c r="B3928" s="307" t="n"/>
      <c r="C3928" s="307" t="n"/>
      <c r="E3928" s="307" t="n"/>
      <c r="F3928" s="32" t="n"/>
      <c r="G3928" s="33">
        <f>IF(F3928="", "", H3928/F3928)</f>
        <v/>
      </c>
      <c r="H3928" s="33" t="n"/>
      <c r="I3928" s="33" t="n"/>
      <c r="J3928" s="33">
        <f>IF(I3928="", "", I3928*$F3928)</f>
        <v/>
      </c>
      <c r="K3928" s="33" t="n"/>
      <c r="L3928" s="33">
        <f>IF(K3928="", "", K3928*$F3928)</f>
        <v/>
      </c>
      <c r="M3928" s="30">
        <f>IF(OR(H3928="",H3928=0),"",IF(K3928="",IF(J3928="","",J3928/H3928),L3928/H3928))</f>
        <v/>
      </c>
    </row>
    <row r="3929" ht="13.35" customHeight="1" s="162">
      <c r="B3929" s="307" t="n"/>
      <c r="C3929" s="307" t="n"/>
      <c r="E3929" s="307" t="n"/>
      <c r="F3929" s="32" t="n"/>
      <c r="G3929" s="33">
        <f>IF(F3929="", "", H3929/F3929)</f>
        <v/>
      </c>
      <c r="H3929" s="33" t="n"/>
      <c r="I3929" s="33" t="n"/>
      <c r="J3929" s="33">
        <f>IF(I3929="", "", I3929*$F3929)</f>
        <v/>
      </c>
      <c r="K3929" s="33" t="n"/>
      <c r="L3929" s="33">
        <f>IF(K3929="", "", K3929*$F3929)</f>
        <v/>
      </c>
      <c r="M3929" s="30">
        <f>IF(OR(H3929="",H3929=0),"",IF(K3929="",IF(J3929="","",J3929/H3929),L3929/H3929))</f>
        <v/>
      </c>
    </row>
    <row r="3930" ht="13.35" customHeight="1" s="162">
      <c r="B3930" s="307" t="n"/>
      <c r="C3930" s="307" t="n"/>
      <c r="E3930" s="307" t="n"/>
      <c r="F3930" s="32" t="n"/>
      <c r="G3930" s="33">
        <f>IF(F3930="", "", H3930/F3930)</f>
        <v/>
      </c>
      <c r="H3930" s="33" t="n"/>
      <c r="I3930" s="33" t="n"/>
      <c r="J3930" s="33">
        <f>IF(I3930="", "", I3930*$F3930)</f>
        <v/>
      </c>
      <c r="K3930" s="33" t="n"/>
      <c r="L3930" s="33">
        <f>IF(K3930="", "", K3930*$F3930)</f>
        <v/>
      </c>
      <c r="M3930" s="30">
        <f>IF(OR(H3930="",H3930=0),"",IF(K3930="",IF(J3930="","",J3930/H3930),L3930/H3930))</f>
        <v/>
      </c>
    </row>
    <row r="3931" ht="13.35" customHeight="1" s="162">
      <c r="B3931" s="307" t="n"/>
      <c r="C3931" s="307" t="n"/>
      <c r="E3931" s="307" t="n"/>
      <c r="F3931" s="32" t="n"/>
      <c r="G3931" s="33">
        <f>IF(F3931="", "", H3931/F3931)</f>
        <v/>
      </c>
      <c r="H3931" s="33" t="n"/>
      <c r="I3931" s="33" t="n"/>
      <c r="J3931" s="33">
        <f>IF(I3931="", "", I3931*$F3931)</f>
        <v/>
      </c>
      <c r="K3931" s="33" t="n"/>
      <c r="L3931" s="33">
        <f>IF(K3931="", "", K3931*$F3931)</f>
        <v/>
      </c>
      <c r="M3931" s="30">
        <f>IF(OR(H3931="",H3931=0),"",IF(K3931="",IF(J3931="","",J3931/H3931),L3931/H3931))</f>
        <v/>
      </c>
    </row>
    <row r="3932" ht="13.35" customHeight="1" s="162">
      <c r="B3932" s="307" t="n"/>
      <c r="C3932" s="307" t="n"/>
      <c r="E3932" s="307" t="n"/>
      <c r="F3932" s="32" t="n"/>
      <c r="G3932" s="33">
        <f>IF(F3932="", "", H3932/F3932)</f>
        <v/>
      </c>
      <c r="H3932" s="33" t="n"/>
      <c r="I3932" s="33" t="n"/>
      <c r="J3932" s="33">
        <f>IF(I3932="", "", I3932*$F3932)</f>
        <v/>
      </c>
      <c r="K3932" s="33" t="n"/>
      <c r="L3932" s="33">
        <f>IF(K3932="", "", K3932*$F3932)</f>
        <v/>
      </c>
      <c r="M3932" s="30">
        <f>IF(OR(H3932="",H3932=0),"",IF(K3932="",IF(J3932="","",J3932/H3932),L3932/H3932))</f>
        <v/>
      </c>
    </row>
    <row r="3933" ht="13.35" customHeight="1" s="162">
      <c r="B3933" s="307" t="n"/>
      <c r="C3933" s="307" t="n"/>
      <c r="E3933" s="307" t="n"/>
      <c r="F3933" s="32" t="n"/>
      <c r="G3933" s="33">
        <f>IF(F3933="", "", H3933/F3933)</f>
        <v/>
      </c>
      <c r="H3933" s="33" t="n"/>
      <c r="I3933" s="33" t="n"/>
      <c r="J3933" s="33">
        <f>IF(I3933="", "", I3933*$F3933)</f>
        <v/>
      </c>
      <c r="K3933" s="33" t="n"/>
      <c r="L3933" s="33">
        <f>IF(K3933="", "", K3933*$F3933)</f>
        <v/>
      </c>
      <c r="M3933" s="30">
        <f>IF(OR(H3933="",H3933=0),"",IF(K3933="",IF(J3933="","",J3933/H3933),L3933/H3933))</f>
        <v/>
      </c>
    </row>
    <row r="3934" ht="13.35" customHeight="1" s="162">
      <c r="B3934" s="307" t="n"/>
      <c r="C3934" s="307" t="n"/>
      <c r="E3934" s="307" t="n"/>
      <c r="F3934" s="32" t="n"/>
      <c r="G3934" s="33">
        <f>IF(F3934="", "", H3934/F3934)</f>
        <v/>
      </c>
      <c r="H3934" s="33" t="n"/>
      <c r="I3934" s="33" t="n"/>
      <c r="J3934" s="33">
        <f>IF(I3934="", "", I3934*$F3934)</f>
        <v/>
      </c>
      <c r="K3934" s="33" t="n"/>
      <c r="L3934" s="33">
        <f>IF(K3934="", "", K3934*$F3934)</f>
        <v/>
      </c>
      <c r="M3934" s="30">
        <f>IF(OR(H3934="",H3934=0),"",IF(K3934="",IF(J3934="","",J3934/H3934),L3934/H3934))</f>
        <v/>
      </c>
    </row>
    <row r="3935" ht="13.35" customHeight="1" s="162">
      <c r="B3935" s="307" t="n"/>
      <c r="C3935" s="307" t="n"/>
      <c r="E3935" s="307" t="n"/>
      <c r="F3935" s="32" t="n"/>
      <c r="G3935" s="33">
        <f>IF(F3935="", "", H3935/F3935)</f>
        <v/>
      </c>
      <c r="H3935" s="33" t="n"/>
      <c r="I3935" s="33" t="n"/>
      <c r="J3935" s="33">
        <f>IF(I3935="", "", I3935*$F3935)</f>
        <v/>
      </c>
      <c r="K3935" s="33" t="n"/>
      <c r="L3935" s="33">
        <f>IF(K3935="", "", K3935*$F3935)</f>
        <v/>
      </c>
      <c r="M3935" s="30">
        <f>IF(OR(H3935="",H3935=0),"",IF(K3935="",IF(J3935="","",J3935/H3935),L3935/H3935))</f>
        <v/>
      </c>
    </row>
    <row r="3936" ht="13.35" customHeight="1" s="162">
      <c r="B3936" s="307" t="n"/>
      <c r="C3936" s="307" t="n"/>
      <c r="E3936" s="307" t="n"/>
      <c r="F3936" s="32" t="n"/>
      <c r="G3936" s="33">
        <f>IF(F3936="", "", H3936/F3936)</f>
        <v/>
      </c>
      <c r="H3936" s="33" t="n"/>
      <c r="I3936" s="33" t="n"/>
      <c r="J3936" s="33">
        <f>IF(I3936="", "", I3936*$F3936)</f>
        <v/>
      </c>
      <c r="K3936" s="33" t="n"/>
      <c r="L3936" s="33">
        <f>IF(K3936="", "", K3936*$F3936)</f>
        <v/>
      </c>
      <c r="M3936" s="30">
        <f>IF(OR(H3936="",H3936=0),"",IF(K3936="",IF(J3936="","",J3936/H3936),L3936/H3936))</f>
        <v/>
      </c>
    </row>
    <row r="3937" ht="13.35" customHeight="1" s="162">
      <c r="B3937" s="307" t="n"/>
      <c r="C3937" s="307" t="n"/>
      <c r="E3937" s="307" t="n"/>
      <c r="F3937" s="32" t="n"/>
      <c r="G3937" s="33">
        <f>IF(F3937="", "", H3937/F3937)</f>
        <v/>
      </c>
      <c r="H3937" s="33" t="n"/>
      <c r="I3937" s="33" t="n"/>
      <c r="J3937" s="33">
        <f>IF(I3937="", "", I3937*$F3937)</f>
        <v/>
      </c>
      <c r="K3937" s="33" t="n"/>
      <c r="L3937" s="33">
        <f>IF(K3937="", "", K3937*$F3937)</f>
        <v/>
      </c>
      <c r="M3937" s="30">
        <f>IF(OR(H3937="",H3937=0),"",IF(K3937="",IF(J3937="","",J3937/H3937),L3937/H3937))</f>
        <v/>
      </c>
    </row>
    <row r="3938" ht="13.35" customHeight="1" s="162">
      <c r="B3938" s="307" t="n"/>
      <c r="C3938" s="307" t="n"/>
      <c r="E3938" s="307" t="n"/>
      <c r="F3938" s="32" t="n"/>
      <c r="G3938" s="33">
        <f>IF(F3938="", "", H3938/F3938)</f>
        <v/>
      </c>
      <c r="H3938" s="33" t="n"/>
      <c r="I3938" s="33" t="n"/>
      <c r="J3938" s="33">
        <f>IF(I3938="", "", I3938*$F3938)</f>
        <v/>
      </c>
      <c r="K3938" s="33" t="n"/>
      <c r="L3938" s="33">
        <f>IF(K3938="", "", K3938*$F3938)</f>
        <v/>
      </c>
      <c r="M3938" s="30">
        <f>IF(OR(H3938="",H3938=0),"",IF(K3938="",IF(J3938="","",J3938/H3938),L3938/H3938))</f>
        <v/>
      </c>
    </row>
    <row r="3939" ht="13.35" customHeight="1" s="162">
      <c r="B3939" s="307" t="n"/>
      <c r="C3939" s="307" t="n"/>
      <c r="E3939" s="307" t="n"/>
      <c r="F3939" s="32" t="n"/>
      <c r="G3939" s="33">
        <f>IF(F3939="", "", H3939/F3939)</f>
        <v/>
      </c>
      <c r="H3939" s="33" t="n"/>
      <c r="I3939" s="33" t="n"/>
      <c r="J3939" s="33">
        <f>IF(I3939="", "", I3939*$F3939)</f>
        <v/>
      </c>
      <c r="K3939" s="33" t="n"/>
      <c r="L3939" s="33">
        <f>IF(K3939="", "", K3939*$F3939)</f>
        <v/>
      </c>
      <c r="M3939" s="30">
        <f>IF(OR(H3939="",H3939=0),"",IF(K3939="",IF(J3939="","",J3939/H3939),L3939/H3939))</f>
        <v/>
      </c>
    </row>
    <row r="3940" ht="13.35" customHeight="1" s="162">
      <c r="B3940" s="307" t="n"/>
      <c r="C3940" s="307" t="n"/>
      <c r="E3940" s="307" t="n"/>
      <c r="F3940" s="32" t="n"/>
      <c r="G3940" s="33">
        <f>IF(F3940="", "", H3940/F3940)</f>
        <v/>
      </c>
      <c r="H3940" s="33" t="n"/>
      <c r="I3940" s="33" t="n"/>
      <c r="J3940" s="33">
        <f>IF(I3940="", "", I3940*$F3940)</f>
        <v/>
      </c>
      <c r="K3940" s="33" t="n"/>
      <c r="L3940" s="33">
        <f>IF(K3940="", "", K3940*$F3940)</f>
        <v/>
      </c>
      <c r="M3940" s="30">
        <f>IF(OR(H3940="",H3940=0),"",IF(K3940="",IF(J3940="","",J3940/H3940),L3940/H3940))</f>
        <v/>
      </c>
    </row>
    <row r="3941" ht="13.35" customHeight="1" s="162">
      <c r="B3941" s="307" t="n"/>
      <c r="C3941" s="307" t="n"/>
      <c r="E3941" s="307" t="n"/>
      <c r="F3941" s="32" t="n"/>
      <c r="G3941" s="33">
        <f>IF(F3941="", "", H3941/F3941)</f>
        <v/>
      </c>
      <c r="H3941" s="33" t="n"/>
      <c r="I3941" s="33" t="n"/>
      <c r="J3941" s="33">
        <f>IF(I3941="", "", I3941*$F3941)</f>
        <v/>
      </c>
      <c r="K3941" s="33" t="n"/>
      <c r="L3941" s="33">
        <f>IF(K3941="", "", K3941*$F3941)</f>
        <v/>
      </c>
      <c r="M3941" s="30">
        <f>IF(OR(H3941="",H3941=0),"",IF(K3941="",IF(J3941="","",J3941/H3941),L3941/H3941))</f>
        <v/>
      </c>
    </row>
    <row r="3942" ht="13.35" customHeight="1" s="162">
      <c r="B3942" s="42" t="n"/>
      <c r="C3942" s="231" t="inlineStr">
        <is>
          <t>Subtotal (this page)</t>
        </is>
      </c>
      <c r="D3942" s="159" t="n"/>
      <c r="E3942" s="42" t="n"/>
      <c r="F3942" s="42" t="n"/>
      <c r="G3942" s="43" t="n"/>
      <c r="H3942" s="43">
        <f>IF(SUM(H3908:H3941)=0,"",SUM(H3908:H3941))</f>
        <v/>
      </c>
      <c r="I3942" s="43" t="n"/>
      <c r="J3942" s="43">
        <f>IF(SUM(J3908:J3941)=0,"",SUM(J3908:J3941))</f>
        <v/>
      </c>
      <c r="K3942" s="43" t="n"/>
      <c r="L3942" s="43">
        <f>IF(SUM(L3908:L3941)=0,"",SUM(L3908:L3941))</f>
        <v/>
      </c>
      <c r="M3942" s="35">
        <f>IF(OR(H3942="",H3942=0),"",IF(L3942="",IF(J3942="","",J3942/H3942),L3942/H3942))</f>
        <v/>
      </c>
    </row>
    <row r="3943" ht="13.35" customHeight="1" s="162">
      <c r="B3943" s="188" t="inlineStr">
        <is>
          <t>Return Air Inlets (cont.)</t>
        </is>
      </c>
      <c r="C3943" s="174" t="n"/>
      <c r="D3943" s="174" t="n"/>
      <c r="E3943" s="174" t="n"/>
      <c r="F3943" s="173" t="n"/>
      <c r="G3943" s="233" t="inlineStr">
        <is>
          <t>Design VEL</t>
        </is>
      </c>
      <c r="H3943" s="194" t="inlineStr">
        <is>
          <t>Design CFM</t>
        </is>
      </c>
      <c r="I3943" s="188" t="inlineStr">
        <is>
          <t>Initial</t>
        </is>
      </c>
      <c r="J3943" s="173" t="n"/>
      <c r="K3943" s="188" t="inlineStr">
        <is>
          <t>Final</t>
        </is>
      </c>
      <c r="L3943" s="173" t="n"/>
      <c r="M3943" s="188" t="inlineStr">
        <is>
          <t>%</t>
        </is>
      </c>
    </row>
    <row r="3944" ht="13.35" customHeight="1" s="162">
      <c r="B3944" s="153" t="inlineStr">
        <is>
          <t>No.</t>
        </is>
      </c>
      <c r="C3944" s="188" t="inlineStr">
        <is>
          <t>Area Served</t>
        </is>
      </c>
      <c r="D3944" s="188" t="inlineStr">
        <is>
          <t>Type</t>
        </is>
      </c>
      <c r="E3944" s="188" t="inlineStr">
        <is>
          <t>Size</t>
        </is>
      </c>
      <c r="F3944" s="188" t="inlineStr">
        <is>
          <t>Ak</t>
        </is>
      </c>
      <c r="G3944" s="440" t="n"/>
      <c r="H3944" s="440" t="n"/>
      <c r="I3944" s="188" t="inlineStr">
        <is>
          <t>VEL</t>
        </is>
      </c>
      <c r="J3944" s="188" t="inlineStr">
        <is>
          <t>CFM</t>
        </is>
      </c>
      <c r="K3944" s="188" t="inlineStr">
        <is>
          <t>VEL</t>
        </is>
      </c>
      <c r="L3944" s="188" t="inlineStr">
        <is>
          <t>CFM</t>
        </is>
      </c>
      <c r="M3944" s="440" t="n"/>
    </row>
    <row r="3945" ht="13.35" customHeight="1" s="162">
      <c r="B3945" s="31" t="n"/>
      <c r="C3945" s="31" t="n"/>
      <c r="E3945" s="31" t="n"/>
      <c r="F3945" s="32" t="n"/>
      <c r="G3945" s="33">
        <f>IF(F3945="", "", H3945/F3945)</f>
        <v/>
      </c>
      <c r="H3945" s="33" t="n"/>
      <c r="I3945" s="33" t="n"/>
      <c r="J3945" s="33">
        <f>IF(I3945="", "", I3945*$F3945)</f>
        <v/>
      </c>
      <c r="K3945" s="33" t="n"/>
      <c r="L3945" s="33">
        <f>IF(K3945="", "", K3945*$F3945)</f>
        <v/>
      </c>
      <c r="M3945" s="30">
        <f>IF(OR(H3945="",H3945=0),"",IF(K3945="",IF(J3945="","",J3945/H3945),L3945/H3945))</f>
        <v/>
      </c>
    </row>
    <row r="3946" ht="13.35" customHeight="1" s="162">
      <c r="B3946" s="31" t="n"/>
      <c r="C3946" s="31" t="n"/>
      <c r="E3946" s="31" t="n"/>
      <c r="F3946" s="32" t="n"/>
      <c r="G3946" s="33">
        <f>IF(F3946="", "", H3946/F3946)</f>
        <v/>
      </c>
      <c r="H3946" s="33" t="n"/>
      <c r="I3946" s="33" t="n"/>
      <c r="J3946" s="33">
        <f>IF(I3946="", "", I3946*$F3946)</f>
        <v/>
      </c>
      <c r="K3946" s="33" t="n"/>
      <c r="L3946" s="33">
        <f>IF(K3946="", "", K3946*$F3946)</f>
        <v/>
      </c>
      <c r="M3946" s="30">
        <f>IF(OR(H3946="",H3946=0),"",IF(K3946="",IF(J3946="","",J3946/H3946),L3946/H3946))</f>
        <v/>
      </c>
    </row>
    <row r="3947" ht="13.35" customHeight="1" s="162">
      <c r="B3947" s="31" t="n"/>
      <c r="C3947" s="31" t="n"/>
      <c r="E3947" s="31" t="n"/>
      <c r="F3947" s="32" t="n"/>
      <c r="G3947" s="33">
        <f>IF(F3947="", "", H3947/F3947)</f>
        <v/>
      </c>
      <c r="H3947" s="33" t="n"/>
      <c r="I3947" s="33" t="n"/>
      <c r="J3947" s="33">
        <f>IF(I3947="", "", I3947*$F3947)</f>
        <v/>
      </c>
      <c r="K3947" s="33" t="n"/>
      <c r="L3947" s="33">
        <f>IF(K3947="", "", K3947*$F3947)</f>
        <v/>
      </c>
      <c r="M3947" s="30">
        <f>IF(OR(H3947="",H3947=0),"",IF(K3947="",IF(J3947="","",J3947/H3947),L3947/H3947))</f>
        <v/>
      </c>
    </row>
    <row r="3948" ht="13.35" customHeight="1" s="162">
      <c r="B3948" s="31" t="n"/>
      <c r="C3948" s="31" t="n"/>
      <c r="E3948" s="31" t="n"/>
      <c r="F3948" s="32" t="n"/>
      <c r="G3948" s="33">
        <f>IF(F3948="", "", H3948/F3948)</f>
        <v/>
      </c>
      <c r="H3948" s="33" t="n"/>
      <c r="I3948" s="33" t="n"/>
      <c r="J3948" s="33">
        <f>IF(I3948="", "", I3948*$F3948)</f>
        <v/>
      </c>
      <c r="K3948" s="33" t="n"/>
      <c r="L3948" s="33">
        <f>IF(K3948="", "", K3948*$F3948)</f>
        <v/>
      </c>
      <c r="M3948" s="30">
        <f>IF(OR(H3948="",H3948=0),"",IF(K3948="",IF(J3948="","",J3948/H3948),L3948/H3948))</f>
        <v/>
      </c>
    </row>
    <row r="3949" ht="13.35" customHeight="1" s="162">
      <c r="B3949" s="42" t="n"/>
      <c r="C3949" s="231" t="inlineStr">
        <is>
          <t>Subtotal (this page)</t>
        </is>
      </c>
      <c r="D3949" s="159" t="n"/>
      <c r="E3949" s="42" t="n"/>
      <c r="F3949" s="42" t="n"/>
      <c r="G3949" s="43" t="n"/>
      <c r="H3949" s="43">
        <f>IF(SUM(H3945:H3948)=0,"",SUM(H3945:H3948))</f>
        <v/>
      </c>
      <c r="I3949" s="42" t="n"/>
      <c r="J3949" s="43">
        <f>IF(SUM(J3945:J3948)=0,"",SUM(J3945:J3948))</f>
        <v/>
      </c>
      <c r="K3949" s="42" t="n"/>
      <c r="L3949" s="43">
        <f>IF(SUM(L3945:L3948)=0,"",SUM(L3945:L3948))</f>
        <v/>
      </c>
      <c r="M3949" s="35">
        <f>IF(OR(H3949="",H3949=0),"",IF(L3949="",IF(J3949="","",J3949/H3949),L3949/H3949))</f>
        <v/>
      </c>
    </row>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Entry}'!B45="","",'{Equipment Data Entry}'!B45)</f>
        <v/>
      </c>
      <c r="E3956" s="418" t="n"/>
      <c r="F3956" s="403" t="n"/>
      <c r="G3956" s="200" t="inlineStr">
        <is>
          <t>Service</t>
        </is>
      </c>
      <c r="H3956" s="403" t="n"/>
      <c r="I3956" s="210">
        <f>IF('{Equipment Data Entry}'!C45="","",'{Equipment Data Entry}'!C45)</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25" t="inlineStr">
        <is>
          <t>Drive Type:</t>
        </is>
      </c>
      <c r="D3958" s="426" t="n"/>
      <c r="E3958" s="425" t="inlineStr">
        <is>
          <t>Rotation – Design:</t>
        </is>
      </c>
      <c r="G3958" s="426" t="n"/>
      <c r="I3958" s="425" t="inlineStr">
        <is>
          <t>Actual:</t>
        </is>
      </c>
      <c r="J3958" s="426" t="n"/>
      <c r="K3958" s="425" t="inlineStr">
        <is>
          <t>Shv Bore M/F:</t>
        </is>
      </c>
      <c r="M3958" s="426" t="n"/>
    </row>
    <row r="3959" ht="13.35" customHeight="1" s="162">
      <c r="B3959" s="200" t="inlineStr">
        <is>
          <t>Unit Data</t>
        </is>
      </c>
      <c r="C3959" s="400" t="n"/>
      <c r="D3959" s="400" t="n"/>
      <c r="E3959" s="400" t="n"/>
      <c r="F3959" s="400" t="n"/>
      <c r="G3959" s="401" t="n"/>
      <c r="I3959" s="200" t="inlineStr">
        <is>
          <t>Design and Performance Data</t>
        </is>
      </c>
      <c r="J3959" s="400" t="n"/>
      <c r="K3959" s="400" t="n"/>
      <c r="L3959" s="401" t="n"/>
      <c r="M3959" s="283" t="n"/>
    </row>
    <row r="3960" ht="13.35" customHeight="1" s="162">
      <c r="B3960" s="199" t="inlineStr">
        <is>
          <t>Manufacturer</t>
        </is>
      </c>
      <c r="C3960" s="401" t="n"/>
      <c r="D3960" s="204">
        <f>IF('{Equipment Data Entry}'!E45="","",'{Equipment Data Entry}'!E45)</f>
        <v/>
      </c>
      <c r="E3960" s="400" t="n"/>
      <c r="F3960" s="400" t="n"/>
      <c r="G3960" s="401" t="n"/>
      <c r="I3960" s="199" t="inlineStr">
        <is>
          <t>Design Criteria</t>
        </is>
      </c>
      <c r="J3960" s="401" t="n"/>
      <c r="K3960" s="199" t="inlineStr">
        <is>
          <t>Design</t>
        </is>
      </c>
      <c r="L3960" s="199" t="inlineStr">
        <is>
          <t>Actual</t>
        </is>
      </c>
    </row>
    <row r="3961" ht="13.35" customHeight="1" s="162">
      <c r="B3961" s="199" t="inlineStr">
        <is>
          <t>Model Number</t>
        </is>
      </c>
      <c r="C3961" s="401" t="n"/>
      <c r="D3961" s="204">
        <f>IF('{Equipment Data Entry}'!F45="","",'{Equipment Data Entry}'!F45)</f>
        <v/>
      </c>
      <c r="E3961" s="400" t="n"/>
      <c r="F3961" s="400" t="n"/>
      <c r="G3961" s="401" t="n"/>
      <c r="I3961" s="199" t="inlineStr">
        <is>
          <t>Total Airflow</t>
        </is>
      </c>
      <c r="J3961" s="401" t="n"/>
      <c r="K3961" s="24">
        <f>H3995</f>
        <v/>
      </c>
      <c r="L3961" s="24">
        <f>L3995</f>
        <v/>
      </c>
      <c r="M3961" s="22">
        <f>IF(OR(L3961="",K3961="",K3961=0),"",L3961/K3961)</f>
        <v/>
      </c>
    </row>
    <row r="3962" ht="13.35" customHeight="1" s="162">
      <c r="B3962" s="199" t="inlineStr">
        <is>
          <t>Serial Number</t>
        </is>
      </c>
      <c r="C3962" s="401" t="n"/>
      <c r="D3962" s="204" t="n"/>
      <c r="E3962" s="400" t="n"/>
      <c r="F3962" s="400" t="n"/>
      <c r="G3962" s="401" t="n"/>
      <c r="I3962" s="199" t="inlineStr">
        <is>
          <t>Outside Airflow</t>
        </is>
      </c>
      <c r="J3962" s="401" t="n"/>
      <c r="K3962" s="24">
        <f>IF(N(H4003)=0,"",H4003)</f>
        <v/>
      </c>
      <c r="L3962" s="24">
        <f>L4003</f>
        <v/>
      </c>
      <c r="M3962" s="22">
        <f>IF(OR(L3962="",K3962="",K3962=0),"",L3962/K3962)</f>
        <v/>
      </c>
    </row>
    <row r="3963" ht="13.35" customHeight="1" s="162">
      <c r="B3963" s="199" t="inlineStr">
        <is>
          <t>Area Served</t>
        </is>
      </c>
      <c r="C3963" s="401" t="n"/>
      <c r="D3963" s="204">
        <f>I3956</f>
        <v/>
      </c>
      <c r="E3963" s="400" t="n"/>
      <c r="F3963" s="400" t="n"/>
      <c r="G3963" s="401" t="n"/>
      <c r="I3963" s="199" t="inlineStr">
        <is>
          <t>Return Airflow</t>
        </is>
      </c>
      <c r="J3963" s="401" t="n"/>
      <c r="K3963" s="24">
        <f>IF(K3961="","",K3961-N(K3962))</f>
        <v/>
      </c>
      <c r="L3963" s="24">
        <f>IF(L3961="","",L3961-N(L3962))</f>
        <v/>
      </c>
    </row>
    <row r="3964" ht="13.35" customHeight="1" s="162">
      <c r="B3964" s="199" t="inlineStr">
        <is>
          <t>Location</t>
        </is>
      </c>
      <c r="C3964" s="401" t="n"/>
      <c r="D3964" s="204">
        <f>IF('{Equipment Data Entry}'!D45="","",'{Equipment Data Entry}'!D45)</f>
        <v/>
      </c>
      <c r="E3964" s="400" t="n"/>
      <c r="F3964" s="400" t="n"/>
      <c r="G3964" s="401" t="n"/>
      <c r="I3964" s="199" t="inlineStr">
        <is>
          <t>Unit ESP</t>
        </is>
      </c>
      <c r="J3964" s="401" t="n"/>
      <c r="K3964" s="71">
        <f>IF('{Equipment Data Entry}'!H45="","",'{Equipment Data Entry}'!H45)</f>
        <v/>
      </c>
      <c r="L3964" s="29">
        <f>F3977</f>
        <v/>
      </c>
    </row>
    <row r="3965" ht="13.35" customHeight="1" s="162">
      <c r="I3965" s="199" t="inlineStr">
        <is>
          <t>Fan RPMs</t>
        </is>
      </c>
      <c r="J3965" s="401" t="n"/>
      <c r="K3965" s="24">
        <f>IF('{Equipment Data Entry}'!I45="","",'{Equipment Data Entry}'!I45)</f>
        <v/>
      </c>
      <c r="L3965" s="24">
        <f>IF(L3974="","",L3974)</f>
        <v/>
      </c>
    </row>
    <row r="3966" ht="13.35" customHeight="1" s="162">
      <c r="B3966" s="200" t="inlineStr">
        <is>
          <t>Motor Data</t>
        </is>
      </c>
      <c r="C3966" s="400" t="n"/>
      <c r="D3966" s="400" t="n"/>
      <c r="E3966" s="400" t="n"/>
      <c r="F3966" s="400" t="n"/>
      <c r="G3966" s="401" t="n"/>
      <c r="I3966" s="199" t="inlineStr">
        <is>
          <t>Filter Type/Size/Qty</t>
        </is>
      </c>
      <c r="J3966" s="400" t="n"/>
      <c r="K3966" s="401" t="n"/>
      <c r="L3966" s="24" t="n"/>
      <c r="M3966" s="401" t="n"/>
    </row>
    <row r="3967" ht="13.35" customHeight="1" s="162">
      <c r="B3967" s="199" t="inlineStr">
        <is>
          <t>Manufacturer</t>
        </is>
      </c>
      <c r="C3967" s="401" t="n"/>
      <c r="D3967" s="203" t="n"/>
      <c r="E3967" s="400" t="n"/>
      <c r="F3967" s="400" t="n"/>
      <c r="G3967" s="401" t="n"/>
      <c r="I3967" s="200" t="inlineStr">
        <is>
          <t>Drive Data</t>
        </is>
      </c>
      <c r="J3967" s="400" t="n"/>
      <c r="K3967" s="400" t="n"/>
      <c r="L3967" s="401" t="n"/>
    </row>
    <row r="3968" ht="13.35" customHeight="1" s="162">
      <c r="B3968" s="199" t="inlineStr">
        <is>
          <t>Horsepower</t>
        </is>
      </c>
      <c r="C3968" s="401" t="n"/>
      <c r="D3968" s="28">
        <f>IF('{Equipment Data Entry}'!G45="","",'{Equipment Data Entry}'!G45)</f>
        <v/>
      </c>
      <c r="E3968" s="21" t="inlineStr">
        <is>
          <t>RPM</t>
        </is>
      </c>
      <c r="F3968" s="24" t="n"/>
      <c r="G3968" s="199" t="inlineStr">
        <is>
          <t>SF</t>
        </is>
      </c>
      <c r="I3968" s="199" t="inlineStr">
        <is>
          <t>Motor Shv OD/Bore/PD</t>
        </is>
      </c>
      <c r="J3968" s="400" t="n"/>
      <c r="K3968" s="401" t="n"/>
      <c r="L3968">
        <f>IF('{Equipment Data Entry}'!J45="","",'{Equipment Data Entry}'!J45)</f>
        <v/>
      </c>
    </row>
    <row r="3969" ht="13.35" customHeight="1" s="162">
      <c r="B3969" s="198">
        <f>IF('{Equipment Data Entry}'!N45="","",'{Equipment Data Entry}'!N45)</f>
        <v/>
      </c>
      <c r="C3969" s="198">
        <f>IF('{Equipment Data Entry}'!O45="","",'{Equipment Data Entry}'!O45)</f>
        <v/>
      </c>
      <c r="D3969" s="21" t="inlineStr">
        <is>
          <t>FLA</t>
        </is>
      </c>
      <c r="E3969" s="25" t="n"/>
      <c r="F3969" s="21" t="inlineStr">
        <is>
          <t>Frame</t>
        </is>
      </c>
      <c r="G3969" s="208" t="n"/>
      <c r="I3969" s="199" t="inlineStr">
        <is>
          <t>Fan Sheave OD/Bore</t>
        </is>
      </c>
      <c r="J3969" s="400" t="n"/>
      <c r="K3969" s="401" t="n"/>
      <c r="L3969">
        <f>IF('{Equipment Data Entry}'!K45="","",'{Equipment Data Entry}'!K45)</f>
        <v/>
      </c>
    </row>
    <row r="3970" ht="13.35" customHeight="1" s="162">
      <c r="B3970" s="199" t="inlineStr">
        <is>
          <t>Corrected FLA</t>
        </is>
      </c>
      <c r="C3970" s="401" t="n"/>
      <c r="D3970" s="27">
        <f>IF(OR(E3971="",E3969="",B3969=""),"",B3969/AVERAGE(E3971:G3971)*E3969)</f>
        <v/>
      </c>
      <c r="E3970" s="199" t="inlineStr">
        <is>
          <t>Estimated BHP</t>
        </is>
      </c>
      <c r="F3970" s="401" t="n"/>
      <c r="G3970" s="27">
        <f>IF(OR(COUNT(E3971:G3971)=0,COUNT(E3972:G3972)=0),"",IF(C3969="1-phase", ((0.8*0.9*E3971*E3972)/746), AVERAGE(E3971,F3971,G3971)*AVERAGE(E3972,F3972,G3972)*0.8*0.9*1.732/746))</f>
        <v/>
      </c>
      <c r="I3970" s="199" t="inlineStr">
        <is>
          <t>Belt(s)</t>
        </is>
      </c>
      <c r="J3970" s="208">
        <f>IF('{Equipment Data Entry}'!L45="","",'{Equipment Data Entry}'!L45)</f>
        <v/>
      </c>
      <c r="K3970" s="199" t="inlineStr">
        <is>
          <t>C to C</t>
        </is>
      </c>
      <c r="L3970" s="64">
        <f>IF('{Equipment Data Entry}'!M45="","",'{Equipment Data Entry}'!M45)</f>
        <v/>
      </c>
    </row>
    <row r="3971" ht="13.35" customHeight="1" s="162">
      <c r="B3971" s="199" t="inlineStr">
        <is>
          <t>Measured Voltage</t>
        </is>
      </c>
      <c r="C3971" s="400" t="n"/>
      <c r="D3971" s="401" t="n"/>
      <c r="E3971" s="24" t="n"/>
      <c r="F3971" s="24" t="n"/>
      <c r="G3971" s="24" t="n"/>
      <c r="I3971" s="199" t="inlineStr">
        <is>
          <t>Final Settings</t>
        </is>
      </c>
      <c r="J3971" s="400" t="n"/>
      <c r="K3971" s="401" t="n"/>
      <c r="L3971" s="24" t="n"/>
      <c r="M3971" s="401" t="n"/>
    </row>
    <row r="3972" ht="13.35" customHeight="1" s="162">
      <c r="B3972" s="199" t="inlineStr">
        <is>
          <t>Measured Amperage</t>
        </is>
      </c>
      <c r="C3972" s="400" t="n"/>
      <c r="D3972" s="401" t="n"/>
      <c r="E3972" s="25" t="n"/>
      <c r="F3972" s="25" t="n"/>
      <c r="G3972" s="25" t="n"/>
      <c r="I3972" s="205" t="inlineStr">
        <is>
          <t>RPM Data</t>
        </is>
      </c>
      <c r="J3972" s="401" t="n"/>
      <c r="K3972" s="205" t="inlineStr">
        <is>
          <t>Initial</t>
        </is>
      </c>
      <c r="L3972" s="205" t="inlineStr">
        <is>
          <t>Final</t>
        </is>
      </c>
    </row>
    <row r="3973" ht="13.35" customHeight="1" s="162">
      <c r="I3973" s="199" t="inlineStr">
        <is>
          <t>Motor RPM</t>
        </is>
      </c>
      <c r="J3973" s="401" t="n"/>
      <c r="K3973" s="24" t="n"/>
      <c r="L3973" s="24" t="n"/>
    </row>
    <row r="3974" ht="13.35" customHeight="1" s="162">
      <c r="B3974" s="200" t="inlineStr">
        <is>
          <t xml:space="preserve">Static Pressures Profile </t>
        </is>
      </c>
      <c r="C3974" s="400" t="n"/>
      <c r="D3974" s="400" t="n"/>
      <c r="E3974" s="400" t="n"/>
      <c r="F3974" s="400" t="n"/>
      <c r="G3974" s="401" t="n"/>
      <c r="I3974" s="199" t="inlineStr">
        <is>
          <t>Fan RPM</t>
        </is>
      </c>
      <c r="J3974" s="401" t="n"/>
      <c r="K3974" s="24" t="n"/>
      <c r="L3974" s="24" t="n"/>
    </row>
    <row r="3975" ht="13.35" customHeight="1" s="162">
      <c r="B3975" s="432" t="n"/>
      <c r="C3975" s="401" t="n"/>
      <c r="D3975" s="205" t="inlineStr">
        <is>
          <t>Flt/Coil</t>
        </is>
      </c>
      <c r="E3975" s="205" t="inlineStr">
        <is>
          <t>Fan</t>
        </is>
      </c>
      <c r="F3975" s="432" t="n"/>
      <c r="G3975" s="401" t="n"/>
      <c r="I3975" s="199" t="inlineStr">
        <is>
          <t>VSD Frequency</t>
        </is>
      </c>
      <c r="J3975" s="401" t="n"/>
      <c r="K3975" s="66" t="n"/>
      <c r="L3975" s="66" t="n"/>
    </row>
    <row r="3976" ht="13.35" customHeight="1" s="162">
      <c r="B3976" s="198" t="inlineStr">
        <is>
          <t>Entering</t>
        </is>
      </c>
      <c r="C3976" s="401" t="n"/>
      <c r="D3976" s="19" t="n"/>
      <c r="E3976" s="19" t="n"/>
      <c r="F3976" s="19">
        <f>IF(E3976="","",E3977-N(E3976))</f>
        <v/>
      </c>
      <c r="G3976" s="186" t="inlineStr">
        <is>
          <t>TSP</t>
        </is>
      </c>
      <c r="H3976" s="23" t="n"/>
      <c r="I3976" s="199" t="inlineStr">
        <is>
          <t>OA Damper Position</t>
        </is>
      </c>
      <c r="J3976" s="400" t="n"/>
      <c r="K3976" s="401" t="n"/>
      <c r="L3976" s="56" t="n"/>
    </row>
    <row r="3977" ht="13.35" customHeight="1" s="162">
      <c r="B3977" s="198" t="inlineStr">
        <is>
          <t>Exiting</t>
        </is>
      </c>
      <c r="C3977" s="401" t="n"/>
      <c r="D3977" s="55">
        <f>IF(E3976="", "", E3976)</f>
        <v/>
      </c>
      <c r="E3977" s="19" t="n"/>
      <c r="F3977" s="19">
        <f>IF(E3977="","",E3977-N(D3976))</f>
        <v/>
      </c>
      <c r="G3977" s="186" t="inlineStr">
        <is>
          <t>ESP</t>
        </is>
      </c>
      <c r="H3977" s="23" t="n"/>
    </row>
    <row r="3978" ht="13.35" customHeight="1" s="162">
      <c r="B3978" s="437" t="inlineStr">
        <is>
          <t>Instrument:</t>
        </is>
      </c>
      <c r="C3978" s="13" t="n"/>
      <c r="D3978" s="490" t="n"/>
      <c r="E3978" s="491" t="n"/>
      <c r="F3978" s="491" t="n"/>
      <c r="G3978" s="437" t="inlineStr">
        <is>
          <t>Ak basis / notes:</t>
        </is>
      </c>
      <c r="H3978" s="13" t="n"/>
      <c r="I3978" s="492" t="n"/>
      <c r="J3978" s="491" t="n"/>
      <c r="K3978" s="491" t="n"/>
      <c r="L3978" s="491" t="n"/>
      <c r="M3978" s="491" t="n"/>
    </row>
    <row r="3979" ht="13.35" customHeight="1" s="162">
      <c r="B3979" s="188" t="inlineStr">
        <is>
          <t>Supply Air Diffuser / Outlet Airflow</t>
        </is>
      </c>
      <c r="C3979" s="174" t="n"/>
      <c r="D3979" s="174" t="n"/>
      <c r="E3979" s="174" t="n"/>
      <c r="F3979" s="173" t="n"/>
      <c r="G3979" s="233" t="inlineStr">
        <is>
          <t>Design VEL</t>
        </is>
      </c>
      <c r="H3979" s="194" t="inlineStr">
        <is>
          <t>Design CFM</t>
        </is>
      </c>
      <c r="I3979" s="188" t="inlineStr">
        <is>
          <t>Initial</t>
        </is>
      </c>
      <c r="J3979" s="173" t="n"/>
      <c r="K3979" s="188" t="inlineStr">
        <is>
          <t>Final</t>
        </is>
      </c>
      <c r="L3979" s="173" t="n"/>
      <c r="M3979" s="188" t="inlineStr">
        <is>
          <t>%</t>
        </is>
      </c>
    </row>
    <row r="3980" ht="13.35" customHeight="1" s="162">
      <c r="B3980" s="153" t="inlineStr">
        <is>
          <t>No.</t>
        </is>
      </c>
      <c r="C3980" s="188" t="inlineStr">
        <is>
          <t>Area Served</t>
        </is>
      </c>
      <c r="D3980" s="188" t="inlineStr">
        <is>
          <t>Type</t>
        </is>
      </c>
      <c r="E3980" s="188" t="inlineStr">
        <is>
          <t>Size</t>
        </is>
      </c>
      <c r="F3980" s="188" t="inlineStr">
        <is>
          <t>Ak</t>
        </is>
      </c>
      <c r="G3980" s="440" t="n"/>
      <c r="H3980" s="440" t="n"/>
      <c r="I3980" s="188" t="inlineStr">
        <is>
          <t>VEL</t>
        </is>
      </c>
      <c r="J3980" s="188" t="inlineStr">
        <is>
          <t>CFM</t>
        </is>
      </c>
      <c r="K3980" s="188" t="inlineStr">
        <is>
          <t>VEL</t>
        </is>
      </c>
      <c r="L3980" s="188" t="inlineStr">
        <is>
          <t>CFM</t>
        </is>
      </c>
      <c r="M3980" s="440" t="n"/>
    </row>
    <row r="3981" ht="13.35" customHeight="1" s="162">
      <c r="B3981" s="307" t="n"/>
      <c r="C3981" s="307" t="n"/>
      <c r="E3981" s="307" t="n"/>
      <c r="F3981" s="32" t="n"/>
      <c r="G3981" s="33">
        <f>IF(F3981="", "", H3981/F3981)</f>
        <v/>
      </c>
      <c r="H3981" s="33" t="n"/>
      <c r="I3981" s="33" t="n"/>
      <c r="J3981" s="33">
        <f>IF(I3981="", "", I3981*$F3981)</f>
        <v/>
      </c>
      <c r="K3981" s="33" t="n"/>
      <c r="L3981" s="33">
        <f>IF(K3981="", "", K3981*$F3981)</f>
        <v/>
      </c>
      <c r="M3981" s="30">
        <f>IF(OR(H3981="",H3981=0),"",IF(K3981="",IF(J3981="","",J3981/H3981),L3981/H3981))</f>
        <v/>
      </c>
    </row>
    <row r="3982" ht="13.35" customHeight="1" s="162">
      <c r="B3982" s="307" t="n"/>
      <c r="C3982" s="307" t="n"/>
      <c r="E3982" s="307" t="n"/>
      <c r="F3982" s="32" t="n"/>
      <c r="G3982" s="33">
        <f>IF(F3982="", "", H3982/F3982)</f>
        <v/>
      </c>
      <c r="H3982" s="33" t="n"/>
      <c r="I3982" s="33" t="n"/>
      <c r="J3982" s="33">
        <f>IF(I3982="", "", I3982*$F3982)</f>
        <v/>
      </c>
      <c r="K3982" s="33" t="n"/>
      <c r="L3982" s="33">
        <f>IF(K3982="", "", K3982*$F3982)</f>
        <v/>
      </c>
      <c r="M3982" s="30">
        <f>IF(OR(H3982="",H3982=0),"",IF(K3982="",IF(J3982="","",J3982/H3982),L3982/H3982))</f>
        <v/>
      </c>
    </row>
    <row r="3983" ht="13.35" customHeight="1" s="162">
      <c r="B3983" s="307" t="n"/>
      <c r="C3983" s="307" t="n"/>
      <c r="E3983" s="307" t="n"/>
      <c r="F3983" s="32" t="n"/>
      <c r="G3983" s="33">
        <f>IF(F3983="", "", H3983/F3983)</f>
        <v/>
      </c>
      <c r="H3983" s="33" t="n"/>
      <c r="I3983" s="33" t="n"/>
      <c r="J3983" s="33">
        <f>IF(I3983="", "", I3983*$F3983)</f>
        <v/>
      </c>
      <c r="K3983" s="33" t="n"/>
      <c r="L3983" s="33">
        <f>IF(K3983="", "", K3983*$F3983)</f>
        <v/>
      </c>
      <c r="M3983" s="30">
        <f>IF(OR(H3983="",H3983=0),"",IF(K3983="",IF(J3983="","",J3983/H3983),L3983/H3983))</f>
        <v/>
      </c>
    </row>
    <row r="3984" ht="13.35" customHeight="1" s="162">
      <c r="B3984" s="307" t="n"/>
      <c r="C3984" s="307" t="n"/>
      <c r="E3984" s="307" t="n"/>
      <c r="F3984" s="32" t="n"/>
      <c r="G3984" s="33">
        <f>IF(F3984="", "", H3984/F3984)</f>
        <v/>
      </c>
      <c r="H3984" s="33" t="n"/>
      <c r="I3984" s="33" t="n"/>
      <c r="J3984" s="33">
        <f>IF(I3984="", "", I3984*$F3984)</f>
        <v/>
      </c>
      <c r="K3984" s="33" t="n"/>
      <c r="L3984" s="33">
        <f>IF(K3984="", "", K3984*$F3984)</f>
        <v/>
      </c>
      <c r="M3984" s="30">
        <f>IF(OR(H3984="",H3984=0),"",IF(K3984="",IF(J3984="","",J3984/H3984),L3984/H3984))</f>
        <v/>
      </c>
    </row>
    <row r="3985" ht="13.35" customHeight="1" s="162">
      <c r="B3985" s="307" t="n"/>
      <c r="C3985" s="307" t="n"/>
      <c r="E3985" s="307" t="n"/>
      <c r="F3985" s="32" t="n"/>
      <c r="G3985" s="33">
        <f>IF(F3985="", "", H3985/F3985)</f>
        <v/>
      </c>
      <c r="H3985" s="33" t="n"/>
      <c r="I3985" s="33" t="n"/>
      <c r="J3985" s="33">
        <f>IF(I3985="", "", I3985*$F3985)</f>
        <v/>
      </c>
      <c r="K3985" s="33" t="n"/>
      <c r="L3985" s="33">
        <f>IF(K3985="", "", K3985*$F3985)</f>
        <v/>
      </c>
      <c r="M3985" s="30">
        <f>IF(OR(H3985="",H3985=0),"",IF(K3985="",IF(J3985="","",J3985/H3985),L3985/H3985))</f>
        <v/>
      </c>
    </row>
    <row r="3986" ht="13.35" customHeight="1" s="162">
      <c r="B3986" s="307" t="n"/>
      <c r="C3986" s="307" t="n"/>
      <c r="E3986" s="307" t="n"/>
      <c r="F3986" s="32" t="n"/>
      <c r="G3986" s="33">
        <f>IF(F3986="", "", H3986/F3986)</f>
        <v/>
      </c>
      <c r="H3986" s="33" t="n"/>
      <c r="I3986" s="33" t="n"/>
      <c r="J3986" s="33">
        <f>IF(I3986="", "", I3986*$F3986)</f>
        <v/>
      </c>
      <c r="K3986" s="33" t="n"/>
      <c r="L3986" s="33">
        <f>IF(K3986="", "", K3986*$F3986)</f>
        <v/>
      </c>
      <c r="M3986" s="30">
        <f>IF(OR(H3986="",H3986=0),"",IF(K3986="",IF(J3986="","",J3986/H3986),L3986/H3986))</f>
        <v/>
      </c>
    </row>
    <row r="3987" ht="13.35" customHeight="1" s="162">
      <c r="B3987" s="307" t="n"/>
      <c r="C3987" s="307" t="n"/>
      <c r="E3987" s="307" t="n"/>
      <c r="F3987" s="32" t="n"/>
      <c r="G3987" s="33">
        <f>IF(F3987="", "", H3987/F3987)</f>
        <v/>
      </c>
      <c r="H3987" s="33" t="n"/>
      <c r="I3987" s="33" t="n"/>
      <c r="J3987" s="33">
        <f>IF(I3987="", "", I3987*$F3987)</f>
        <v/>
      </c>
      <c r="K3987" s="33" t="n"/>
      <c r="L3987" s="33">
        <f>IF(K3987="", "", K3987*$F3987)</f>
        <v/>
      </c>
      <c r="M3987" s="30">
        <f>IF(OR(H3987="",H3987=0),"",IF(K3987="",IF(J3987="","",J3987/H3987),L3987/H3987))</f>
        <v/>
      </c>
    </row>
    <row r="3988" ht="13.35" customHeight="1" s="162">
      <c r="B3988" s="307" t="n"/>
      <c r="C3988" s="307" t="n"/>
      <c r="E3988" s="307" t="n"/>
      <c r="F3988" s="32" t="n"/>
      <c r="G3988" s="33">
        <f>IF(F3988="", "", H3988/F3988)</f>
        <v/>
      </c>
      <c r="H3988" s="33" t="n"/>
      <c r="I3988" s="33" t="n"/>
      <c r="J3988" s="33">
        <f>IF(I3988="", "", I3988*$F3988)</f>
        <v/>
      </c>
      <c r="K3988" s="33" t="n"/>
      <c r="L3988" s="33">
        <f>IF(K3988="", "", K3988*$F3988)</f>
        <v/>
      </c>
      <c r="M3988" s="30">
        <f>IF(OR(H3988="",H3988=0),"",IF(K3988="",IF(J3988="","",J3988/H3988),L3988/H3988))</f>
        <v/>
      </c>
    </row>
    <row r="3989" ht="13.35" customHeight="1" s="162">
      <c r="B3989" s="307" t="n"/>
      <c r="C3989" s="307" t="n"/>
      <c r="E3989" s="307" t="n"/>
      <c r="F3989" s="32" t="n"/>
      <c r="G3989" s="33">
        <f>IF(F3989="", "", H3989/F3989)</f>
        <v/>
      </c>
      <c r="H3989" s="33" t="n"/>
      <c r="I3989" s="33" t="n"/>
      <c r="J3989" s="33">
        <f>IF(I3989="", "", I3989*$F3989)</f>
        <v/>
      </c>
      <c r="K3989" s="33" t="n"/>
      <c r="L3989" s="33">
        <f>IF(K3989="", "", K3989*$F3989)</f>
        <v/>
      </c>
      <c r="M3989" s="30">
        <f>IF(OR(H3989="",H3989=0),"",IF(K3989="",IF(J3989="","",J3989/H3989),L3989/H3989))</f>
        <v/>
      </c>
    </row>
    <row r="3990" ht="13.35" customHeight="1" s="162">
      <c r="B3990" s="307" t="n"/>
      <c r="C3990" s="307" t="n"/>
      <c r="E3990" s="307" t="n"/>
      <c r="F3990" s="32" t="n"/>
      <c r="G3990" s="33">
        <f>IF(F3990="", "", H3990/F3990)</f>
        <v/>
      </c>
      <c r="H3990" s="33" t="n"/>
      <c r="I3990" s="33" t="n"/>
      <c r="J3990" s="33">
        <f>IF(I3990="", "", I3990*$F3990)</f>
        <v/>
      </c>
      <c r="K3990" s="33" t="n"/>
      <c r="L3990" s="33">
        <f>IF(K3990="", "", K3990*$F3990)</f>
        <v/>
      </c>
      <c r="M3990" s="30">
        <f>IF(OR(H3990="",H3990=0),"",IF(K3990="",IF(J3990="","",J3990/H3990),L3990/H3990))</f>
        <v/>
      </c>
    </row>
    <row r="3991" ht="13.35" customHeight="1" s="162">
      <c r="B3991" s="307" t="n"/>
      <c r="C3991" s="307" t="n"/>
      <c r="E3991" s="307" t="n"/>
      <c r="F3991" s="32" t="n"/>
      <c r="G3991" s="33">
        <f>IF(F3991="", "", H3991/F3991)</f>
        <v/>
      </c>
      <c r="H3991" s="33" t="n"/>
      <c r="I3991" s="33" t="n"/>
      <c r="J3991" s="33">
        <f>IF(I3991="", "", I3991*$F3991)</f>
        <v/>
      </c>
      <c r="K3991" s="33" t="n"/>
      <c r="L3991" s="33">
        <f>IF(K3991="", "", K3991*$F3991)</f>
        <v/>
      </c>
      <c r="M3991" s="30">
        <f>IF(OR(H3991="",H3991=0),"",IF(K3991="",IF(J3991="","",J3991/H3991),L3991/H3991))</f>
        <v/>
      </c>
    </row>
    <row r="3992" ht="13.35" customHeight="1" s="162">
      <c r="B3992" s="307" t="n"/>
      <c r="C3992" s="307" t="n"/>
      <c r="E3992" s="307" t="n"/>
      <c r="F3992" s="32" t="n"/>
      <c r="G3992" s="33">
        <f>IF(F3992="", "", H3992/F3992)</f>
        <v/>
      </c>
      <c r="H3992" s="33" t="n"/>
      <c r="I3992" s="33" t="n"/>
      <c r="J3992" s="33">
        <f>IF(I3992="", "", I3992*$F3992)</f>
        <v/>
      </c>
      <c r="K3992" s="33" t="n"/>
      <c r="L3992" s="33">
        <f>IF(K3992="", "", K3992*$F3992)</f>
        <v/>
      </c>
      <c r="M3992" s="30">
        <f>IF(OR(H3992="",H3992=0),"",IF(K3992="",IF(J3992="","",J3992/H3992),L3992/H3992))</f>
        <v/>
      </c>
    </row>
    <row r="3993" ht="13.35" customHeight="1" s="162">
      <c r="B3993" s="307" t="n"/>
      <c r="C3993" s="307" t="n"/>
      <c r="E3993" s="307" t="n"/>
      <c r="F3993" s="32" t="n"/>
      <c r="G3993" s="33">
        <f>IF(F3993="", "", H3993/F3993)</f>
        <v/>
      </c>
      <c r="H3993" s="33" t="n"/>
      <c r="I3993" s="33" t="n"/>
      <c r="J3993" s="33">
        <f>IF(I3993="", "", I3993*$F3993)</f>
        <v/>
      </c>
      <c r="K3993" s="33" t="n"/>
      <c r="L3993" s="33">
        <f>IF(K3993="", "", K3993*$F3993)</f>
        <v/>
      </c>
      <c r="M3993" s="30">
        <f>IF(OR(H3993="",H3993=0),"",IF(K3993="",IF(J3993="","",J3993/H3993),L3993/H3993))</f>
        <v/>
      </c>
    </row>
    <row r="3994" ht="13.35" customHeight="1" s="162">
      <c r="B3994" s="307" t="n"/>
      <c r="C3994" s="307" t="n"/>
      <c r="E3994" s="307" t="n"/>
      <c r="F3994" s="32" t="n"/>
      <c r="G3994" s="33">
        <f>IF(F3994="", "", H3994/F3994)</f>
        <v/>
      </c>
      <c r="H3994" s="33" t="n"/>
      <c r="I3994" s="33" t="n"/>
      <c r="J3994" s="33">
        <f>IF(I3994="", "", I3994*$F3994)</f>
        <v/>
      </c>
      <c r="K3994" s="33" t="n"/>
      <c r="L3994" s="33">
        <f>IF(K3994="", "", K3994*$F3994)</f>
        <v/>
      </c>
      <c r="M3994" s="30">
        <f>IF(OR(H3994="",H3994=0),"",IF(K3994="",IF(J3994="","",J3994/H3994),L3994/H3994))</f>
        <v/>
      </c>
    </row>
    <row r="3995" ht="13.35" customHeight="1" s="162">
      <c r="B3995" s="42" t="n"/>
      <c r="C3995" s="231" t="inlineStr">
        <is>
          <t>Total</t>
        </is>
      </c>
      <c r="D3995" s="159" t="n"/>
      <c r="E3995" s="42" t="n"/>
      <c r="F3995" s="42" t="n"/>
      <c r="G3995" s="43" t="n"/>
      <c r="H3995" s="43">
        <f>IF(SUM(H3981:H3994)+SUM(H4012:H4045)=0,"",SUM(H3981:H3994)+SUM(H4012:H4045))</f>
        <v/>
      </c>
      <c r="I3995" s="43" t="n"/>
      <c r="J3995" s="43">
        <f>IF(SUM(J3981:J3994)+SUM(J4012:J4045)=0,"",SUM(J3981:J3994)+SUM(J4012:J4045))</f>
        <v/>
      </c>
      <c r="K3995" s="43" t="n"/>
      <c r="L3995" s="43">
        <f>IF(SUM(L3981:L3994)+SUM(L4012:L4045)=0,"",SUM(L3981:L3994)+SUM(L4012:L4045))</f>
        <v/>
      </c>
      <c r="M3995" s="35">
        <f>IF(OR(H3995="",H3995=0),"",IF(L3995="",IF(J3995="","",J3995/H3995),L3995/H3995))</f>
        <v/>
      </c>
    </row>
    <row r="3996" ht="13.35" customHeight="1" s="162">
      <c r="B3996" s="188" t="inlineStr">
        <is>
          <t>Return Air Register / Inlet Airflow</t>
        </is>
      </c>
      <c r="C3996" s="174" t="n"/>
      <c r="D3996" s="174" t="n"/>
      <c r="E3996" s="174" t="n"/>
      <c r="F3996" s="173" t="n"/>
      <c r="G3996" s="233" t="inlineStr">
        <is>
          <t>Design VEL</t>
        </is>
      </c>
      <c r="H3996" s="194" t="inlineStr">
        <is>
          <t>Design CFM</t>
        </is>
      </c>
      <c r="I3996" s="188" t="inlineStr">
        <is>
          <t>Initial</t>
        </is>
      </c>
      <c r="J3996" s="173" t="n"/>
      <c r="K3996" s="188" t="inlineStr">
        <is>
          <t>Final</t>
        </is>
      </c>
      <c r="L3996" s="173" t="n"/>
      <c r="M3996" s="188" t="inlineStr">
        <is>
          <t>%</t>
        </is>
      </c>
    </row>
    <row r="3997" ht="13.35" customHeight="1" s="162">
      <c r="B3997" s="153" t="inlineStr">
        <is>
          <t>No.</t>
        </is>
      </c>
      <c r="C3997" s="188" t="inlineStr">
        <is>
          <t>Area Served</t>
        </is>
      </c>
      <c r="D3997" s="188" t="inlineStr">
        <is>
          <t>Type</t>
        </is>
      </c>
      <c r="E3997" s="188" t="inlineStr">
        <is>
          <t>Size</t>
        </is>
      </c>
      <c r="F3997" s="188" t="inlineStr">
        <is>
          <t>Ak</t>
        </is>
      </c>
      <c r="G3997" s="440" t="n"/>
      <c r="H3997" s="440" t="n"/>
      <c r="I3997" s="188" t="inlineStr">
        <is>
          <t>VEL</t>
        </is>
      </c>
      <c r="J3997" s="188" t="inlineStr">
        <is>
          <t>CFM</t>
        </is>
      </c>
      <c r="K3997" s="188" t="inlineStr">
        <is>
          <t>VEL</t>
        </is>
      </c>
      <c r="L3997" s="188" t="inlineStr">
        <is>
          <t>CFM</t>
        </is>
      </c>
      <c r="M3997" s="440" t="n"/>
    </row>
    <row r="3998" ht="13.35" customHeight="1" s="162">
      <c r="B3998" s="31" t="n"/>
      <c r="C3998" s="31" t="n"/>
      <c r="E3998" s="31" t="n"/>
      <c r="F3998" s="32" t="n"/>
      <c r="G3998" s="33">
        <f>IF(F3998="", "", H3998/F3998)</f>
        <v/>
      </c>
      <c r="H3998" s="33">
        <f>IF(H3995="","",H3995-N(H4003))</f>
        <v/>
      </c>
      <c r="I3998" s="33" t="n"/>
      <c r="J3998" s="33">
        <f>IF(I3998="", "", I3998*$F3998)</f>
        <v/>
      </c>
      <c r="K3998" s="33" t="n"/>
      <c r="L3998" s="33">
        <f>IF(L4003="","",L3995-N(L4003))</f>
        <v/>
      </c>
      <c r="M3998" s="30">
        <f>IF(OR(H3998="",H3998=0),"",IF(K3998="",IF(J3998="","",J3998/H3998),L3998/H3998))</f>
        <v/>
      </c>
    </row>
    <row r="3999" ht="13.35" customHeight="1" s="162">
      <c r="B3999" s="31" t="n"/>
      <c r="C3999" s="31" t="n"/>
      <c r="E3999" s="31" t="n"/>
      <c r="F3999" s="32" t="n"/>
      <c r="G3999" s="33">
        <f>IF(F3999="", "", H3999/F3999)</f>
        <v/>
      </c>
      <c r="H3999" s="33" t="n"/>
      <c r="I3999" s="33" t="n"/>
      <c r="J3999" s="33">
        <f>IF(I3999="", "", I3999*$F3999)</f>
        <v/>
      </c>
      <c r="K3999" s="33" t="n"/>
      <c r="L3999" s="33">
        <f>IF(K3999="", "", K3999*$F3999)</f>
        <v/>
      </c>
      <c r="M3999" s="30">
        <f>IF(OR(H3999="",H3999=0),"",IF(K3999="",IF(J3999="","",J3999/H3999),L3999/H3999))</f>
        <v/>
      </c>
    </row>
    <row r="4000" ht="13.35" customHeight="1" s="162">
      <c r="B4000" s="42" t="n"/>
      <c r="C4000" s="231" t="inlineStr">
        <is>
          <t>Total</t>
        </is>
      </c>
      <c r="D4000" s="159" t="n"/>
      <c r="E4000" s="42" t="n"/>
      <c r="F4000" s="42" t="n"/>
      <c r="G4000" s="43" t="n"/>
      <c r="H4000" s="43">
        <f>IF(SUM(H3998:H3999)+SUM(H4049:H4052)=0,"",SUM(H3998:H3999)+SUM(H4049:H4052))</f>
        <v/>
      </c>
      <c r="I4000" s="42" t="n"/>
      <c r="J4000" s="43">
        <f>IF(SUM(J3998:J3999)+SUM(J4049:J4052)=0,"",SUM(J3998:J3999)+SUM(J4049:J4052))</f>
        <v/>
      </c>
      <c r="K4000" s="42" t="n"/>
      <c r="L4000" s="43">
        <f>IF(SUM(L3998:L3999)+SUM(L4049:L4052)=0,"",SUM(L3998:L3999)+SUM(L4049:L4052))</f>
        <v/>
      </c>
      <c r="M4000" s="35">
        <f>IF(OR(H4000="",H4000=0),"",IF(L4000="",IF(J4000="","",J4000/H4000),L4000/H4000))</f>
        <v/>
      </c>
    </row>
    <row r="4001" ht="13.35" customHeight="1" s="162">
      <c r="B4001" s="188" t="inlineStr">
        <is>
          <t>Outside Air Inlet / Duct Airflow</t>
        </is>
      </c>
      <c r="C4001" s="174" t="n"/>
      <c r="D4001" s="174" t="n"/>
      <c r="E4001" s="174" t="n"/>
      <c r="F4001" s="173" t="n"/>
      <c r="G4001" s="233" t="inlineStr">
        <is>
          <t>Design VEL</t>
        </is>
      </c>
      <c r="H4001" s="194" t="inlineStr">
        <is>
          <t>Design CFM</t>
        </is>
      </c>
      <c r="I4001" s="188" t="inlineStr">
        <is>
          <t>Initial</t>
        </is>
      </c>
      <c r="J4001" s="173" t="n"/>
      <c r="K4001" s="188" t="inlineStr">
        <is>
          <t>Final</t>
        </is>
      </c>
      <c r="L4001" s="173" t="n"/>
      <c r="M4001" s="188" t="inlineStr">
        <is>
          <t>%</t>
        </is>
      </c>
    </row>
    <row r="4002" ht="13.35" customHeight="1" s="162">
      <c r="B4002" s="153" t="inlineStr">
        <is>
          <t>No.</t>
        </is>
      </c>
      <c r="C4002" s="188" t="inlineStr">
        <is>
          <t>Area Served</t>
        </is>
      </c>
      <c r="D4002" s="188" t="inlineStr">
        <is>
          <t>Type</t>
        </is>
      </c>
      <c r="E4002" s="188" t="inlineStr">
        <is>
          <t>Size</t>
        </is>
      </c>
      <c r="F4002" s="188" t="inlineStr">
        <is>
          <t>Ak</t>
        </is>
      </c>
      <c r="G4002" s="440" t="n"/>
      <c r="H4002" s="440" t="n"/>
      <c r="I4002" s="188" t="inlineStr">
        <is>
          <t>VEL</t>
        </is>
      </c>
      <c r="J4002" s="188" t="inlineStr">
        <is>
          <t>CFM</t>
        </is>
      </c>
      <c r="K4002" s="188" t="inlineStr">
        <is>
          <t>VEL</t>
        </is>
      </c>
      <c r="L4002" s="188" t="inlineStr">
        <is>
          <t>CFM</t>
        </is>
      </c>
      <c r="M4002" s="440" t="n"/>
    </row>
    <row r="4003" ht="13.35" customHeight="1" s="162">
      <c r="B4003" s="31" t="n"/>
      <c r="C4003" s="31" t="n"/>
      <c r="E4003" s="31" t="n"/>
      <c r="F4003" s="32" t="n"/>
      <c r="G4003" s="33">
        <f>IF(F4003="", "", H4003/F4003)</f>
        <v/>
      </c>
      <c r="H4003" s="33" t="n"/>
      <c r="I4003" s="33" t="n"/>
      <c r="J4003" s="33">
        <f>IF(I4003="", "", I4003*$F4003)</f>
        <v/>
      </c>
      <c r="K4003" s="33" t="n"/>
      <c r="L4003" s="33">
        <f>IF(K4003="", "", K4003*$F4003)</f>
        <v/>
      </c>
      <c r="M4003" s="30">
        <f>IF(OR(H4003="",H4003=0),"",IF(K4003="",IF(J4003="","",J4003/H4003),L4003/H4003))</f>
        <v/>
      </c>
    </row>
    <row r="4004" ht="13.35" customHeight="1" s="162">
      <c r="B4004" s="188" t="inlineStr">
        <is>
          <t>Remarks</t>
        </is>
      </c>
      <c r="C4004" s="173" t="n"/>
      <c r="D4004" s="15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Entry}'!B45="","",'{Equipment Data Entry}'!B45)</f>
        <v/>
      </c>
      <c r="E4008" s="418" t="n"/>
      <c r="F4008" s="403" t="n"/>
      <c r="G4008" s="200" t="inlineStr">
        <is>
          <t>Service</t>
        </is>
      </c>
      <c r="H4008" s="403" t="n"/>
      <c r="I4008" s="210">
        <f>IF('{Equipment Data Entry}'!C45="","",'{Equipment Data Entry}'!C45)</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Supply Air Outlets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H4012/F4012)</f>
        <v/>
      </c>
      <c r="H4012" s="33" t="n"/>
      <c r="I4012" s="33" t="n"/>
      <c r="J4012" s="33">
        <f>IF(I4012="", "", I4012*$F4012)</f>
        <v/>
      </c>
      <c r="K4012" s="33" t="n"/>
      <c r="L4012" s="33">
        <f>IF(K4012="", "", K4012*$F4012)</f>
        <v/>
      </c>
      <c r="M4012" s="30">
        <f>IF(OR(H4012="",H4012=0),"",IF(K4012="",IF(J4012="","",J4012/H4012),L4012/H4012))</f>
        <v/>
      </c>
    </row>
    <row r="4013" ht="13.35" customHeight="1" s="162">
      <c r="B4013" s="307" t="n"/>
      <c r="C4013" s="307" t="n"/>
      <c r="E4013" s="307" t="n"/>
      <c r="F4013" s="32" t="n"/>
      <c r="G4013" s="33">
        <f>IF(F4013="", "", H4013/F4013)</f>
        <v/>
      </c>
      <c r="H4013" s="33" t="n"/>
      <c r="I4013" s="33" t="n"/>
      <c r="J4013" s="33">
        <f>IF(I4013="", "", I4013*$F4013)</f>
        <v/>
      </c>
      <c r="K4013" s="33" t="n"/>
      <c r="L4013" s="33">
        <f>IF(K4013="", "", K4013*$F4013)</f>
        <v/>
      </c>
      <c r="M4013" s="30">
        <f>IF(OR(H4013="",H4013=0),"",IF(K4013="",IF(J4013="","",J4013/H4013),L4013/H4013))</f>
        <v/>
      </c>
    </row>
    <row r="4014" ht="13.35" customHeight="1" s="162">
      <c r="B4014" s="307" t="n"/>
      <c r="C4014" s="307" t="n"/>
      <c r="E4014" s="307" t="n"/>
      <c r="F4014" s="32" t="n"/>
      <c r="G4014" s="33">
        <f>IF(F4014="", "", H4014/F4014)</f>
        <v/>
      </c>
      <c r="H4014" s="33" t="n"/>
      <c r="I4014" s="33" t="n"/>
      <c r="J4014" s="33">
        <f>IF(I4014="", "", I4014*$F4014)</f>
        <v/>
      </c>
      <c r="K4014" s="33" t="n"/>
      <c r="L4014" s="33">
        <f>IF(K4014="", "", K4014*$F4014)</f>
        <v/>
      </c>
      <c r="M4014" s="30">
        <f>IF(OR(H4014="",H4014=0),"",IF(K4014="",IF(J4014="","",J4014/H4014),L4014/H4014))</f>
        <v/>
      </c>
    </row>
    <row r="4015" ht="13.35" customHeight="1" s="162">
      <c r="B4015" s="307" t="n"/>
      <c r="C4015" s="307" t="n"/>
      <c r="E4015" s="307" t="n"/>
      <c r="F4015" s="32" t="n"/>
      <c r="G4015" s="33">
        <f>IF(F4015="", "", H4015/F4015)</f>
        <v/>
      </c>
      <c r="H4015" s="33" t="n"/>
      <c r="I4015" s="33" t="n"/>
      <c r="J4015" s="33">
        <f>IF(I4015="", "", I4015*$F4015)</f>
        <v/>
      </c>
      <c r="K4015" s="33" t="n"/>
      <c r="L4015" s="33">
        <f>IF(K4015="", "", K4015*$F4015)</f>
        <v/>
      </c>
      <c r="M4015" s="30">
        <f>IF(OR(H4015="",H4015=0),"",IF(K4015="",IF(J4015="","",J4015/H4015),L4015/H4015))</f>
        <v/>
      </c>
    </row>
    <row r="4016" ht="13.35" customHeight="1" s="162">
      <c r="B4016" s="307" t="n"/>
      <c r="C4016" s="307" t="n"/>
      <c r="E4016" s="307" t="n"/>
      <c r="F4016" s="32" t="n"/>
      <c r="G4016" s="33">
        <f>IF(F4016="", "", H4016/F4016)</f>
        <v/>
      </c>
      <c r="H4016" s="33" t="n"/>
      <c r="I4016" s="33" t="n"/>
      <c r="J4016" s="33">
        <f>IF(I4016="", "", I4016*$F4016)</f>
        <v/>
      </c>
      <c r="K4016" s="33" t="n"/>
      <c r="L4016" s="33">
        <f>IF(K4016="", "", K4016*$F4016)</f>
        <v/>
      </c>
      <c r="M4016" s="30">
        <f>IF(OR(H4016="",H4016=0),"",IF(K4016="",IF(J4016="","",J4016/H4016),L4016/H4016))</f>
        <v/>
      </c>
    </row>
    <row r="4017" ht="13.35" customHeight="1" s="162">
      <c r="B4017" s="307" t="n"/>
      <c r="C4017" s="307" t="n"/>
      <c r="E4017" s="307" t="n"/>
      <c r="F4017" s="32" t="n"/>
      <c r="G4017" s="33">
        <f>IF(F4017="", "", H4017/F4017)</f>
        <v/>
      </c>
      <c r="H4017" s="33" t="n"/>
      <c r="I4017" s="33" t="n"/>
      <c r="J4017" s="33">
        <f>IF(I4017="", "", I4017*$F4017)</f>
        <v/>
      </c>
      <c r="K4017" s="33" t="n"/>
      <c r="L4017" s="33">
        <f>IF(K4017="", "", K4017*$F4017)</f>
        <v/>
      </c>
      <c r="M4017" s="30">
        <f>IF(OR(H4017="",H4017=0),"",IF(K4017="",IF(J4017="","",J4017/H4017),L4017/H4017))</f>
        <v/>
      </c>
    </row>
    <row r="4018" ht="13.35" customHeight="1" s="162">
      <c r="B4018" s="307" t="n"/>
      <c r="C4018" s="307" t="n"/>
      <c r="E4018" s="307" t="n"/>
      <c r="F4018" s="32" t="n"/>
      <c r="G4018" s="33">
        <f>IF(F4018="", "", H4018/F4018)</f>
        <v/>
      </c>
      <c r="H4018" s="33" t="n"/>
      <c r="I4018" s="33" t="n"/>
      <c r="J4018" s="33">
        <f>IF(I4018="", "", I4018*$F4018)</f>
        <v/>
      </c>
      <c r="K4018" s="33" t="n"/>
      <c r="L4018" s="33">
        <f>IF(K4018="", "", K4018*$F4018)</f>
        <v/>
      </c>
      <c r="M4018" s="30">
        <f>IF(OR(H4018="",H4018=0),"",IF(K4018="",IF(J4018="","",J4018/H4018),L4018/H4018))</f>
        <v/>
      </c>
    </row>
    <row r="4019" ht="13.35" customHeight="1" s="162">
      <c r="B4019" s="307" t="n"/>
      <c r="C4019" s="307" t="n"/>
      <c r="E4019" s="307" t="n"/>
      <c r="F4019" s="32" t="n"/>
      <c r="G4019" s="33">
        <f>IF(F4019="", "", H4019/F4019)</f>
        <v/>
      </c>
      <c r="H4019" s="33" t="n"/>
      <c r="I4019" s="33" t="n"/>
      <c r="J4019" s="33">
        <f>IF(I4019="", "", I4019*$F4019)</f>
        <v/>
      </c>
      <c r="K4019" s="33" t="n"/>
      <c r="L4019" s="33">
        <f>IF(K4019="", "", K4019*$F4019)</f>
        <v/>
      </c>
      <c r="M4019" s="30">
        <f>IF(OR(H4019="",H4019=0),"",IF(K4019="",IF(J4019="","",J4019/H4019),L4019/H4019))</f>
        <v/>
      </c>
    </row>
    <row r="4020" ht="13.35" customHeight="1" s="162">
      <c r="B4020" s="307" t="n"/>
      <c r="C4020" s="307" t="n"/>
      <c r="E4020" s="307" t="n"/>
      <c r="F4020" s="32" t="n"/>
      <c r="G4020" s="33">
        <f>IF(F4020="", "", H4020/F4020)</f>
        <v/>
      </c>
      <c r="H4020" s="33" t="n"/>
      <c r="I4020" s="33" t="n"/>
      <c r="J4020" s="33">
        <f>IF(I4020="", "", I4020*$F4020)</f>
        <v/>
      </c>
      <c r="K4020" s="33" t="n"/>
      <c r="L4020" s="33">
        <f>IF(K4020="", "", K4020*$F4020)</f>
        <v/>
      </c>
      <c r="M4020" s="30">
        <f>IF(OR(H4020="",H4020=0),"",IF(K4020="",IF(J4020="","",J4020/H4020),L4020/H4020))</f>
        <v/>
      </c>
    </row>
    <row r="4021" ht="13.35" customHeight="1" s="162">
      <c r="B4021" s="307" t="n"/>
      <c r="C4021" s="307" t="n"/>
      <c r="E4021" s="307" t="n"/>
      <c r="F4021" s="32" t="n"/>
      <c r="G4021" s="33">
        <f>IF(F4021="", "", H4021/F4021)</f>
        <v/>
      </c>
      <c r="H4021" s="33" t="n"/>
      <c r="I4021" s="33" t="n"/>
      <c r="J4021" s="33">
        <f>IF(I4021="", "", I4021*$F4021)</f>
        <v/>
      </c>
      <c r="K4021" s="33" t="n"/>
      <c r="L4021" s="33">
        <f>IF(K4021="", "", K4021*$F4021)</f>
        <v/>
      </c>
      <c r="M4021" s="30">
        <f>IF(OR(H4021="",H4021=0),"",IF(K4021="",IF(J4021="","",J4021/H4021),L4021/H4021))</f>
        <v/>
      </c>
    </row>
    <row r="4022" ht="13.35" customHeight="1" s="162">
      <c r="B4022" s="307" t="n"/>
      <c r="C4022" s="307" t="n"/>
      <c r="E4022" s="307" t="n"/>
      <c r="F4022" s="32" t="n"/>
      <c r="G4022" s="33">
        <f>IF(F4022="", "", H4022/F4022)</f>
        <v/>
      </c>
      <c r="H4022" s="33" t="n"/>
      <c r="I4022" s="33" t="n"/>
      <c r="J4022" s="33">
        <f>IF(I4022="", "", I4022*$F4022)</f>
        <v/>
      </c>
      <c r="K4022" s="33" t="n"/>
      <c r="L4022" s="33">
        <f>IF(K4022="", "", K4022*$F4022)</f>
        <v/>
      </c>
      <c r="M4022" s="30">
        <f>IF(OR(H4022="",H4022=0),"",IF(K4022="",IF(J4022="","",J4022/H4022),L4022/H4022))</f>
        <v/>
      </c>
    </row>
    <row r="4023" ht="13.35" customHeight="1" s="162">
      <c r="B4023" s="307" t="n"/>
      <c r="C4023" s="307" t="n"/>
      <c r="E4023" s="307" t="n"/>
      <c r="F4023" s="32" t="n"/>
      <c r="G4023" s="33">
        <f>IF(F4023="", "", H4023/F4023)</f>
        <v/>
      </c>
      <c r="H4023" s="33" t="n"/>
      <c r="I4023" s="33" t="n"/>
      <c r="J4023" s="33">
        <f>IF(I4023="", "", I4023*$F4023)</f>
        <v/>
      </c>
      <c r="K4023" s="33" t="n"/>
      <c r="L4023" s="33">
        <f>IF(K4023="", "", K4023*$F4023)</f>
        <v/>
      </c>
      <c r="M4023" s="30">
        <f>IF(OR(H4023="",H4023=0),"",IF(K4023="",IF(J4023="","",J4023/H4023),L4023/H4023))</f>
        <v/>
      </c>
    </row>
    <row r="4024" ht="13.35" customHeight="1" s="162">
      <c r="B4024" s="307" t="n"/>
      <c r="C4024" s="307" t="n"/>
      <c r="E4024" s="307" t="n"/>
      <c r="F4024" s="32" t="n"/>
      <c r="G4024" s="33">
        <f>IF(F4024="", "", H4024/F4024)</f>
        <v/>
      </c>
      <c r="H4024" s="33" t="n"/>
      <c r="I4024" s="33" t="n"/>
      <c r="J4024" s="33">
        <f>IF(I4024="", "", I4024*$F4024)</f>
        <v/>
      </c>
      <c r="K4024" s="33" t="n"/>
      <c r="L4024" s="33">
        <f>IF(K4024="", "", K4024*$F4024)</f>
        <v/>
      </c>
      <c r="M4024" s="30">
        <f>IF(OR(H4024="",H4024=0),"",IF(K4024="",IF(J4024="","",J4024/H4024),L4024/H4024))</f>
        <v/>
      </c>
    </row>
    <row r="4025" ht="13.35" customHeight="1" s="162">
      <c r="B4025" s="307" t="n"/>
      <c r="C4025" s="307" t="n"/>
      <c r="E4025" s="307" t="n"/>
      <c r="F4025" s="32" t="n"/>
      <c r="G4025" s="33">
        <f>IF(F4025="", "", H4025/F4025)</f>
        <v/>
      </c>
      <c r="H4025" s="33" t="n"/>
      <c r="I4025" s="33" t="n"/>
      <c r="J4025" s="33">
        <f>IF(I4025="", "", I4025*$F4025)</f>
        <v/>
      </c>
      <c r="K4025" s="33" t="n"/>
      <c r="L4025" s="33">
        <f>IF(K4025="", "", K4025*$F4025)</f>
        <v/>
      </c>
      <c r="M4025" s="30">
        <f>IF(OR(H4025="",H4025=0),"",IF(K4025="",IF(J4025="","",J4025/H4025),L4025/H4025))</f>
        <v/>
      </c>
    </row>
    <row r="4026" ht="13.35" customHeight="1" s="162">
      <c r="B4026" s="307" t="n"/>
      <c r="C4026" s="307" t="n"/>
      <c r="E4026" s="307" t="n"/>
      <c r="F4026" s="32" t="n"/>
      <c r="G4026" s="33">
        <f>IF(F4026="", "", H4026/F4026)</f>
        <v/>
      </c>
      <c r="H4026" s="33" t="n"/>
      <c r="I4026" s="33" t="n"/>
      <c r="J4026" s="33">
        <f>IF(I4026="", "", I4026*$F4026)</f>
        <v/>
      </c>
      <c r="K4026" s="33" t="n"/>
      <c r="L4026" s="33">
        <f>IF(K4026="", "", K4026*$F4026)</f>
        <v/>
      </c>
      <c r="M4026" s="30">
        <f>IF(OR(H4026="",H4026=0),"",IF(K4026="",IF(J4026="","",J4026/H4026),L4026/H4026))</f>
        <v/>
      </c>
    </row>
    <row r="4027" ht="13.35" customHeight="1" s="162">
      <c r="B4027" s="307" t="n"/>
      <c r="C4027" s="307" t="n"/>
      <c r="E4027" s="307" t="n"/>
      <c r="F4027" s="32" t="n"/>
      <c r="G4027" s="33">
        <f>IF(F4027="", "", H4027/F4027)</f>
        <v/>
      </c>
      <c r="H4027" s="33" t="n"/>
      <c r="I4027" s="33" t="n"/>
      <c r="J4027" s="33">
        <f>IF(I4027="", "", I4027*$F4027)</f>
        <v/>
      </c>
      <c r="K4027" s="33" t="n"/>
      <c r="L4027" s="33">
        <f>IF(K4027="", "", K4027*$F4027)</f>
        <v/>
      </c>
      <c r="M4027" s="30">
        <f>IF(OR(H4027="",H4027=0),"",IF(K4027="",IF(J4027="","",J4027/H4027),L4027/H4027))</f>
        <v/>
      </c>
    </row>
    <row r="4028" ht="13.35" customHeight="1" s="162">
      <c r="B4028" s="307" t="n"/>
      <c r="C4028" s="307" t="n"/>
      <c r="E4028" s="307" t="n"/>
      <c r="F4028" s="32" t="n"/>
      <c r="G4028" s="33">
        <f>IF(F4028="", "", H4028/F4028)</f>
        <v/>
      </c>
      <c r="H4028" s="33" t="n"/>
      <c r="I4028" s="33" t="n"/>
      <c r="J4028" s="33">
        <f>IF(I4028="", "", I4028*$F4028)</f>
        <v/>
      </c>
      <c r="K4028" s="33" t="n"/>
      <c r="L4028" s="33">
        <f>IF(K4028="", "", K4028*$F4028)</f>
        <v/>
      </c>
      <c r="M4028" s="30">
        <f>IF(OR(H4028="",H4028=0),"",IF(K4028="",IF(J4028="","",J4028/H4028),L4028/H4028))</f>
        <v/>
      </c>
    </row>
    <row r="4029" ht="13.35" customHeight="1" s="162">
      <c r="B4029" s="307" t="n"/>
      <c r="C4029" s="307" t="n"/>
      <c r="E4029" s="307" t="n"/>
      <c r="F4029" s="32" t="n"/>
      <c r="G4029" s="33">
        <f>IF(F4029="", "", H4029/F4029)</f>
        <v/>
      </c>
      <c r="H4029" s="33" t="n"/>
      <c r="I4029" s="33" t="n"/>
      <c r="J4029" s="33">
        <f>IF(I4029="", "", I4029*$F4029)</f>
        <v/>
      </c>
      <c r="K4029" s="33" t="n"/>
      <c r="L4029" s="33">
        <f>IF(K4029="", "", K4029*$F4029)</f>
        <v/>
      </c>
      <c r="M4029" s="30">
        <f>IF(OR(H4029="",H4029=0),"",IF(K4029="",IF(J4029="","",J4029/H4029),L4029/H4029))</f>
        <v/>
      </c>
    </row>
    <row r="4030" ht="13.35" customHeight="1" s="162">
      <c r="B4030" s="307" t="n"/>
      <c r="C4030" s="307" t="n"/>
      <c r="E4030" s="307" t="n"/>
      <c r="F4030" s="32" t="n"/>
      <c r="G4030" s="33">
        <f>IF(F4030="", "", H4030/F4030)</f>
        <v/>
      </c>
      <c r="H4030" s="33" t="n"/>
      <c r="I4030" s="33" t="n"/>
      <c r="J4030" s="33">
        <f>IF(I4030="", "", I4030*$F4030)</f>
        <v/>
      </c>
      <c r="K4030" s="33" t="n"/>
      <c r="L4030" s="33">
        <f>IF(K4030="", "", K4030*$F4030)</f>
        <v/>
      </c>
      <c r="M4030" s="30">
        <f>IF(OR(H4030="",H4030=0),"",IF(K4030="",IF(J4030="","",J4030/H4030),L4030/H4030))</f>
        <v/>
      </c>
    </row>
    <row r="4031" ht="13.35" customHeight="1" s="162">
      <c r="B4031" s="307" t="n"/>
      <c r="C4031" s="307" t="n"/>
      <c r="E4031" s="307" t="n"/>
      <c r="F4031" s="32" t="n"/>
      <c r="G4031" s="33">
        <f>IF(F4031="", "", H4031/F4031)</f>
        <v/>
      </c>
      <c r="H4031" s="33" t="n"/>
      <c r="I4031" s="33" t="n"/>
      <c r="J4031" s="33">
        <f>IF(I4031="", "", I4031*$F4031)</f>
        <v/>
      </c>
      <c r="K4031" s="33" t="n"/>
      <c r="L4031" s="33">
        <f>IF(K4031="", "", K4031*$F4031)</f>
        <v/>
      </c>
      <c r="M4031" s="30">
        <f>IF(OR(H4031="",H4031=0),"",IF(K4031="",IF(J4031="","",J4031/H4031),L4031/H4031))</f>
        <v/>
      </c>
    </row>
    <row r="4032" ht="13.35" customHeight="1" s="162">
      <c r="B4032" s="307" t="n"/>
      <c r="C4032" s="307" t="n"/>
      <c r="E4032" s="307" t="n"/>
      <c r="F4032" s="32" t="n"/>
      <c r="G4032" s="33">
        <f>IF(F4032="", "", H4032/F4032)</f>
        <v/>
      </c>
      <c r="H4032" s="33" t="n"/>
      <c r="I4032" s="33" t="n"/>
      <c r="J4032" s="33">
        <f>IF(I4032="", "", I4032*$F4032)</f>
        <v/>
      </c>
      <c r="K4032" s="33" t="n"/>
      <c r="L4032" s="33">
        <f>IF(K4032="", "", K4032*$F4032)</f>
        <v/>
      </c>
      <c r="M4032" s="30">
        <f>IF(OR(H4032="",H4032=0),"",IF(K4032="",IF(J4032="","",J4032/H4032),L4032/H4032))</f>
        <v/>
      </c>
    </row>
    <row r="4033" ht="13.35" customHeight="1" s="162">
      <c r="B4033" s="307" t="n"/>
      <c r="C4033" s="307" t="n"/>
      <c r="E4033" s="307" t="n"/>
      <c r="F4033" s="32" t="n"/>
      <c r="G4033" s="33">
        <f>IF(F4033="", "", H4033/F4033)</f>
        <v/>
      </c>
      <c r="H4033" s="33" t="n"/>
      <c r="I4033" s="33" t="n"/>
      <c r="J4033" s="33">
        <f>IF(I4033="", "", I4033*$F4033)</f>
        <v/>
      </c>
      <c r="K4033" s="33" t="n"/>
      <c r="L4033" s="33">
        <f>IF(K4033="", "", K4033*$F4033)</f>
        <v/>
      </c>
      <c r="M4033" s="30">
        <f>IF(OR(H4033="",H4033=0),"",IF(K4033="",IF(J4033="","",J4033/H4033),L4033/H4033))</f>
        <v/>
      </c>
    </row>
    <row r="4034" ht="13.35" customHeight="1" s="162">
      <c r="B4034" s="307" t="n"/>
      <c r="C4034" s="307" t="n"/>
      <c r="E4034" s="307" t="n"/>
      <c r="F4034" s="32" t="n"/>
      <c r="G4034" s="33">
        <f>IF(F4034="", "", H4034/F4034)</f>
        <v/>
      </c>
      <c r="H4034" s="33" t="n"/>
      <c r="I4034" s="33" t="n"/>
      <c r="J4034" s="33">
        <f>IF(I4034="", "", I4034*$F4034)</f>
        <v/>
      </c>
      <c r="K4034" s="33" t="n"/>
      <c r="L4034" s="33">
        <f>IF(K4034="", "", K4034*$F4034)</f>
        <v/>
      </c>
      <c r="M4034" s="30">
        <f>IF(OR(H4034="",H4034=0),"",IF(K4034="",IF(J4034="","",J4034/H4034),L4034/H4034))</f>
        <v/>
      </c>
    </row>
    <row r="4035" ht="13.35" customHeight="1" s="162">
      <c r="B4035" s="307" t="n"/>
      <c r="C4035" s="307" t="n"/>
      <c r="E4035" s="307" t="n"/>
      <c r="F4035" s="32" t="n"/>
      <c r="G4035" s="33">
        <f>IF(F4035="", "", H4035/F4035)</f>
        <v/>
      </c>
      <c r="H4035" s="33" t="n"/>
      <c r="I4035" s="33" t="n"/>
      <c r="J4035" s="33">
        <f>IF(I4035="", "", I4035*$F4035)</f>
        <v/>
      </c>
      <c r="K4035" s="33" t="n"/>
      <c r="L4035" s="33">
        <f>IF(K4035="", "", K4035*$F4035)</f>
        <v/>
      </c>
      <c r="M4035" s="30">
        <f>IF(OR(H4035="",H4035=0),"",IF(K4035="",IF(J4035="","",J4035/H4035),L4035/H4035))</f>
        <v/>
      </c>
    </row>
    <row r="4036" ht="13.35" customHeight="1" s="162">
      <c r="B4036" s="307" t="n"/>
      <c r="C4036" s="307" t="n"/>
      <c r="E4036" s="307" t="n"/>
      <c r="F4036" s="32" t="n"/>
      <c r="G4036" s="33">
        <f>IF(F4036="", "", H4036/F4036)</f>
        <v/>
      </c>
      <c r="H4036" s="33" t="n"/>
      <c r="I4036" s="33" t="n"/>
      <c r="J4036" s="33">
        <f>IF(I4036="", "", I4036*$F4036)</f>
        <v/>
      </c>
      <c r="K4036" s="33" t="n"/>
      <c r="L4036" s="33">
        <f>IF(K4036="", "", K4036*$F4036)</f>
        <v/>
      </c>
      <c r="M4036" s="30">
        <f>IF(OR(H4036="",H4036=0),"",IF(K4036="",IF(J4036="","",J4036/H4036),L4036/H4036))</f>
        <v/>
      </c>
    </row>
    <row r="4037" ht="13.35" customHeight="1" s="162">
      <c r="B4037" s="307" t="n"/>
      <c r="C4037" s="307" t="n"/>
      <c r="E4037" s="307" t="n"/>
      <c r="F4037" s="32" t="n"/>
      <c r="G4037" s="33">
        <f>IF(F4037="", "", H4037/F4037)</f>
        <v/>
      </c>
      <c r="H4037" s="33" t="n"/>
      <c r="I4037" s="33" t="n"/>
      <c r="J4037" s="33">
        <f>IF(I4037="", "", I4037*$F4037)</f>
        <v/>
      </c>
      <c r="K4037" s="33" t="n"/>
      <c r="L4037" s="33">
        <f>IF(K4037="", "", K4037*$F4037)</f>
        <v/>
      </c>
      <c r="M4037" s="30">
        <f>IF(OR(H4037="",H4037=0),"",IF(K4037="",IF(J4037="","",J4037/H4037),L4037/H4037))</f>
        <v/>
      </c>
    </row>
    <row r="4038" ht="13.35" customHeight="1" s="162">
      <c r="B4038" s="307" t="n"/>
      <c r="C4038" s="307" t="n"/>
      <c r="E4038" s="307" t="n"/>
      <c r="F4038" s="32" t="n"/>
      <c r="G4038" s="33">
        <f>IF(F4038="", "", H4038/F4038)</f>
        <v/>
      </c>
      <c r="H4038" s="33" t="n"/>
      <c r="I4038" s="33" t="n"/>
      <c r="J4038" s="33">
        <f>IF(I4038="", "", I4038*$F4038)</f>
        <v/>
      </c>
      <c r="K4038" s="33" t="n"/>
      <c r="L4038" s="33">
        <f>IF(K4038="", "", K4038*$F4038)</f>
        <v/>
      </c>
      <c r="M4038" s="30">
        <f>IF(OR(H4038="",H4038=0),"",IF(K4038="",IF(J4038="","",J4038/H4038),L4038/H4038))</f>
        <v/>
      </c>
    </row>
    <row r="4039" ht="13.35" customHeight="1" s="162">
      <c r="B4039" s="307" t="n"/>
      <c r="C4039" s="307" t="n"/>
      <c r="E4039" s="307" t="n"/>
      <c r="F4039" s="32" t="n"/>
      <c r="G4039" s="33">
        <f>IF(F4039="", "", H4039/F4039)</f>
        <v/>
      </c>
      <c r="H4039" s="33" t="n"/>
      <c r="I4039" s="33" t="n"/>
      <c r="J4039" s="33">
        <f>IF(I4039="", "", I4039*$F4039)</f>
        <v/>
      </c>
      <c r="K4039" s="33" t="n"/>
      <c r="L4039" s="33">
        <f>IF(K4039="", "", K4039*$F4039)</f>
        <v/>
      </c>
      <c r="M4039" s="30">
        <f>IF(OR(H4039="",H4039=0),"",IF(K4039="",IF(J4039="","",J4039/H4039),L4039/H4039))</f>
        <v/>
      </c>
    </row>
    <row r="4040" ht="13.35" customHeight="1" s="162">
      <c r="B4040" s="307" t="n"/>
      <c r="C4040" s="307" t="n"/>
      <c r="E4040" s="307" t="n"/>
      <c r="F4040" s="32" t="n"/>
      <c r="G4040" s="33">
        <f>IF(F4040="", "", H4040/F4040)</f>
        <v/>
      </c>
      <c r="H4040" s="33" t="n"/>
      <c r="I4040" s="33" t="n"/>
      <c r="J4040" s="33">
        <f>IF(I4040="", "", I4040*$F4040)</f>
        <v/>
      </c>
      <c r="K4040" s="33" t="n"/>
      <c r="L4040" s="33">
        <f>IF(K4040="", "", K4040*$F4040)</f>
        <v/>
      </c>
      <c r="M4040" s="30">
        <f>IF(OR(H4040="",H4040=0),"",IF(K4040="",IF(J4040="","",J4040/H4040),L4040/H4040))</f>
        <v/>
      </c>
    </row>
    <row r="4041" ht="13.35" customHeight="1" s="162">
      <c r="B4041" s="307" t="n"/>
      <c r="C4041" s="307" t="n"/>
      <c r="E4041" s="307" t="n"/>
      <c r="F4041" s="32" t="n"/>
      <c r="G4041" s="33">
        <f>IF(F4041="", "", H4041/F4041)</f>
        <v/>
      </c>
      <c r="H4041" s="33" t="n"/>
      <c r="I4041" s="33" t="n"/>
      <c r="J4041" s="33">
        <f>IF(I4041="", "", I4041*$F4041)</f>
        <v/>
      </c>
      <c r="K4041" s="33" t="n"/>
      <c r="L4041" s="33">
        <f>IF(K4041="", "", K4041*$F4041)</f>
        <v/>
      </c>
      <c r="M4041" s="30">
        <f>IF(OR(H4041="",H4041=0),"",IF(K4041="",IF(J4041="","",J4041/H4041),L4041/H4041))</f>
        <v/>
      </c>
    </row>
    <row r="4042" ht="13.35" customHeight="1" s="162">
      <c r="B4042" s="307" t="n"/>
      <c r="C4042" s="307" t="n"/>
      <c r="E4042" s="307" t="n"/>
      <c r="F4042" s="32" t="n"/>
      <c r="G4042" s="33">
        <f>IF(F4042="", "", H4042/F4042)</f>
        <v/>
      </c>
      <c r="H4042" s="33" t="n"/>
      <c r="I4042" s="33" t="n"/>
      <c r="J4042" s="33">
        <f>IF(I4042="", "", I4042*$F4042)</f>
        <v/>
      </c>
      <c r="K4042" s="33" t="n"/>
      <c r="L4042" s="33">
        <f>IF(K4042="", "", K4042*$F4042)</f>
        <v/>
      </c>
      <c r="M4042" s="30">
        <f>IF(OR(H4042="",H4042=0),"",IF(K4042="",IF(J4042="","",J4042/H4042),L4042/H4042))</f>
        <v/>
      </c>
    </row>
    <row r="4043" ht="13.35" customHeight="1" s="162">
      <c r="B4043" s="307" t="n"/>
      <c r="C4043" s="307" t="n"/>
      <c r="E4043" s="307" t="n"/>
      <c r="F4043" s="32" t="n"/>
      <c r="G4043" s="33">
        <f>IF(F4043="", "", H4043/F4043)</f>
        <v/>
      </c>
      <c r="H4043" s="33" t="n"/>
      <c r="I4043" s="33" t="n"/>
      <c r="J4043" s="33">
        <f>IF(I4043="", "", I4043*$F4043)</f>
        <v/>
      </c>
      <c r="K4043" s="33" t="n"/>
      <c r="L4043" s="33">
        <f>IF(K4043="", "", K4043*$F4043)</f>
        <v/>
      </c>
      <c r="M4043" s="30">
        <f>IF(OR(H4043="",H4043=0),"",IF(K4043="",IF(J4043="","",J4043/H4043),L4043/H4043))</f>
        <v/>
      </c>
    </row>
    <row r="4044" ht="13.35" customHeight="1" s="162">
      <c r="B4044" s="307" t="n"/>
      <c r="C4044" s="307" t="n"/>
      <c r="E4044" s="307" t="n"/>
      <c r="F4044" s="32" t="n"/>
      <c r="G4044" s="33">
        <f>IF(F4044="", "", H4044/F4044)</f>
        <v/>
      </c>
      <c r="H4044" s="33" t="n"/>
      <c r="I4044" s="33" t="n"/>
      <c r="J4044" s="33">
        <f>IF(I4044="", "", I4044*$F4044)</f>
        <v/>
      </c>
      <c r="K4044" s="33" t="n"/>
      <c r="L4044" s="33">
        <f>IF(K4044="", "", K4044*$F4044)</f>
        <v/>
      </c>
      <c r="M4044" s="30">
        <f>IF(OR(H4044="",H4044=0),"",IF(K4044="",IF(J4044="","",J4044/H4044),L4044/H4044))</f>
        <v/>
      </c>
    </row>
    <row r="4045" ht="13.35" customHeight="1" s="162">
      <c r="B4045" s="307" t="n"/>
      <c r="C4045" s="307" t="n"/>
      <c r="E4045" s="307" t="n"/>
      <c r="F4045" s="32" t="n"/>
      <c r="G4045" s="33">
        <f>IF(F4045="", "", H4045/F4045)</f>
        <v/>
      </c>
      <c r="H4045" s="33" t="n"/>
      <c r="I4045" s="33" t="n"/>
      <c r="J4045" s="33">
        <f>IF(I4045="", "", I4045*$F4045)</f>
        <v/>
      </c>
      <c r="K4045" s="33" t="n"/>
      <c r="L4045" s="33">
        <f>IF(K4045="", "", K4045*$F4045)</f>
        <v/>
      </c>
      <c r="M4045" s="30">
        <f>IF(OR(H4045="",H4045=0),"",IF(K4045="",IF(J4045="","",J4045/H4045),L4045/H4045))</f>
        <v/>
      </c>
    </row>
    <row r="4046" ht="13.35" customHeight="1" s="162">
      <c r="B4046" s="42" t="n"/>
      <c r="C4046" s="231" t="inlineStr">
        <is>
          <t>Subtotal (this page)</t>
        </is>
      </c>
      <c r="D4046" s="159" t="n"/>
      <c r="E4046" s="42" t="n"/>
      <c r="F4046" s="42" t="n"/>
      <c r="G4046" s="43" t="n"/>
      <c r="H4046" s="43">
        <f>IF(SUM(H4012:H4045)=0,"",SUM(H4012:H4045))</f>
        <v/>
      </c>
      <c r="I4046" s="43" t="n"/>
      <c r="J4046" s="43">
        <f>IF(SUM(J4012:J4045)=0,"",SUM(J4012:J4045))</f>
        <v/>
      </c>
      <c r="K4046" s="43" t="n"/>
      <c r="L4046" s="43">
        <f>IF(SUM(L4012:L4045)=0,"",SUM(L4012:L4045))</f>
        <v/>
      </c>
      <c r="M4046" s="35">
        <f>IF(OR(H4046="",H4046=0),"",IF(L4046="",IF(J4046="","",J4046/H4046),L4046/H4046))</f>
        <v/>
      </c>
    </row>
    <row r="4047" ht="13.35" customHeight="1" s="162">
      <c r="B4047" s="188" t="inlineStr">
        <is>
          <t>Return Air Inlets (cont.)</t>
        </is>
      </c>
      <c r="C4047" s="174" t="n"/>
      <c r="D4047" s="174" t="n"/>
      <c r="E4047" s="174" t="n"/>
      <c r="F4047" s="173" t="n"/>
      <c r="G4047" s="233" t="inlineStr">
        <is>
          <t>Design VEL</t>
        </is>
      </c>
      <c r="H4047" s="194" t="inlineStr">
        <is>
          <t>Design CFM</t>
        </is>
      </c>
      <c r="I4047" s="188" t="inlineStr">
        <is>
          <t>Initial</t>
        </is>
      </c>
      <c r="J4047" s="173" t="n"/>
      <c r="K4047" s="188" t="inlineStr">
        <is>
          <t>Final</t>
        </is>
      </c>
      <c r="L4047" s="173" t="n"/>
      <c r="M4047" s="188" t="inlineStr">
        <is>
          <t>%</t>
        </is>
      </c>
    </row>
    <row r="4048" ht="13.35" customHeight="1" s="162">
      <c r="B4048" s="153" t="inlineStr">
        <is>
          <t>No.</t>
        </is>
      </c>
      <c r="C4048" s="188" t="inlineStr">
        <is>
          <t>Area Served</t>
        </is>
      </c>
      <c r="D4048" s="188" t="inlineStr">
        <is>
          <t>Type</t>
        </is>
      </c>
      <c r="E4048" s="188" t="inlineStr">
        <is>
          <t>Size</t>
        </is>
      </c>
      <c r="F4048" s="188" t="inlineStr">
        <is>
          <t>Ak</t>
        </is>
      </c>
      <c r="G4048" s="440" t="n"/>
      <c r="H4048" s="440" t="n"/>
      <c r="I4048" s="188" t="inlineStr">
        <is>
          <t>VEL</t>
        </is>
      </c>
      <c r="J4048" s="188" t="inlineStr">
        <is>
          <t>CFM</t>
        </is>
      </c>
      <c r="K4048" s="188" t="inlineStr">
        <is>
          <t>VEL</t>
        </is>
      </c>
      <c r="L4048" s="188" t="inlineStr">
        <is>
          <t>CFM</t>
        </is>
      </c>
      <c r="M4048" s="440" t="n"/>
    </row>
    <row r="4049" ht="13.35" customHeight="1" s="162">
      <c r="B4049" s="31" t="n"/>
      <c r="C4049" s="31" t="n"/>
      <c r="E4049" s="31" t="n"/>
      <c r="F4049" s="32" t="n"/>
      <c r="G4049" s="33">
        <f>IF(F4049="", "", H4049/F4049)</f>
        <v/>
      </c>
      <c r="H4049" s="33" t="n"/>
      <c r="I4049" s="33" t="n"/>
      <c r="J4049" s="33">
        <f>IF(I4049="", "", I4049*$F4049)</f>
        <v/>
      </c>
      <c r="K4049" s="33" t="n"/>
      <c r="L4049" s="33">
        <f>IF(K4049="", "", K4049*$F4049)</f>
        <v/>
      </c>
      <c r="M4049" s="30">
        <f>IF(OR(H4049="",H4049=0),"",IF(K4049="",IF(J4049="","",J4049/H4049),L4049/H4049))</f>
        <v/>
      </c>
    </row>
    <row r="4050" ht="13.35" customHeight="1" s="162">
      <c r="B4050" s="31" t="n"/>
      <c r="C4050" s="31" t="n"/>
      <c r="E4050" s="31" t="n"/>
      <c r="F4050" s="32" t="n"/>
      <c r="G4050" s="33">
        <f>IF(F4050="", "", H4050/F4050)</f>
        <v/>
      </c>
      <c r="H4050" s="33" t="n"/>
      <c r="I4050" s="33" t="n"/>
      <c r="J4050" s="33">
        <f>IF(I4050="", "", I4050*$F4050)</f>
        <v/>
      </c>
      <c r="K4050" s="33" t="n"/>
      <c r="L4050" s="33">
        <f>IF(K4050="", "", K4050*$F4050)</f>
        <v/>
      </c>
      <c r="M4050" s="30">
        <f>IF(OR(H4050="",H4050=0),"",IF(K4050="",IF(J4050="","",J4050/H4050),L4050/H4050))</f>
        <v/>
      </c>
    </row>
    <row r="4051" ht="13.35" customHeight="1" s="162">
      <c r="B4051" s="31" t="n"/>
      <c r="C4051" s="31" t="n"/>
      <c r="E4051" s="31" t="n"/>
      <c r="F4051" s="32" t="n"/>
      <c r="G4051" s="33">
        <f>IF(F4051="", "", H4051/F4051)</f>
        <v/>
      </c>
      <c r="H4051" s="33" t="n"/>
      <c r="I4051" s="33" t="n"/>
      <c r="J4051" s="33">
        <f>IF(I4051="", "", I4051*$F4051)</f>
        <v/>
      </c>
      <c r="K4051" s="33" t="n"/>
      <c r="L4051" s="33">
        <f>IF(K4051="", "", K4051*$F4051)</f>
        <v/>
      </c>
      <c r="M4051" s="30">
        <f>IF(OR(H4051="",H4051=0),"",IF(K4051="",IF(J4051="","",J4051/H4051),L4051/H4051))</f>
        <v/>
      </c>
    </row>
    <row r="4052" ht="13.35" customHeight="1" s="162">
      <c r="B4052" s="31" t="n"/>
      <c r="C4052" s="31" t="n"/>
      <c r="E4052" s="31" t="n"/>
      <c r="F4052" s="32" t="n"/>
      <c r="G4052" s="33">
        <f>IF(F4052="", "", H4052/F4052)</f>
        <v/>
      </c>
      <c r="H4052" s="33" t="n"/>
      <c r="I4052" s="33" t="n"/>
      <c r="J4052" s="33">
        <f>IF(I4052="", "", I4052*$F4052)</f>
        <v/>
      </c>
      <c r="K4052" s="33" t="n"/>
      <c r="L4052" s="33">
        <f>IF(K4052="", "", K4052*$F4052)</f>
        <v/>
      </c>
      <c r="M4052" s="30">
        <f>IF(OR(H4052="",H4052=0),"",IF(K4052="",IF(J4052="","",J4052/H4052),L4052/H4052))</f>
        <v/>
      </c>
    </row>
    <row r="4053" ht="13.35" customHeight="1" s="162">
      <c r="B4053" s="42" t="n"/>
      <c r="C4053" s="231" t="inlineStr">
        <is>
          <t>Subtotal (this page)</t>
        </is>
      </c>
      <c r="D4053" s="159" t="n"/>
      <c r="E4053" s="42" t="n"/>
      <c r="F4053" s="42" t="n"/>
      <c r="G4053" s="43" t="n"/>
      <c r="H4053" s="43">
        <f>IF(SUM(H4049:H4052)=0,"",SUM(H4049:H4052))</f>
        <v/>
      </c>
      <c r="I4053" s="42" t="n"/>
      <c r="J4053" s="43">
        <f>IF(SUM(J4049:J4052)=0,"",SUM(J4049:J4052))</f>
        <v/>
      </c>
      <c r="K4053" s="42" t="n"/>
      <c r="L4053" s="43">
        <f>IF(SUM(L4049:L4052)=0,"",SUM(L4049:L4052))</f>
        <v/>
      </c>
      <c r="M4053" s="35">
        <f>IF(OR(H4053="",H4053=0),"",IF(L4053="",IF(J4053="","",J4053/H4053),L4053/H4053))</f>
        <v/>
      </c>
    </row>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Entry}'!B46="","",'{Equipment Data Entry}'!B46)</f>
        <v/>
      </c>
      <c r="E4060" s="418" t="n"/>
      <c r="F4060" s="403" t="n"/>
      <c r="G4060" s="200" t="inlineStr">
        <is>
          <t>Service</t>
        </is>
      </c>
      <c r="H4060" s="403" t="n"/>
      <c r="I4060" s="210">
        <f>IF('{Equipment Data Entry}'!C46="","",'{Equipment Data Entry}'!C46)</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25" t="inlineStr">
        <is>
          <t>Drive Type:</t>
        </is>
      </c>
      <c r="D4062" s="426" t="n"/>
      <c r="E4062" s="425" t="inlineStr">
        <is>
          <t>Rotation – Design:</t>
        </is>
      </c>
      <c r="G4062" s="426" t="n"/>
      <c r="I4062" s="425" t="inlineStr">
        <is>
          <t>Actual:</t>
        </is>
      </c>
      <c r="J4062" s="426" t="n"/>
      <c r="K4062" s="425" t="inlineStr">
        <is>
          <t>Shv Bore M/F:</t>
        </is>
      </c>
      <c r="M4062" s="426" t="n"/>
    </row>
    <row r="4063" ht="13.35" customHeight="1" s="162">
      <c r="B4063" s="200" t="inlineStr">
        <is>
          <t>Unit Data</t>
        </is>
      </c>
      <c r="C4063" s="400" t="n"/>
      <c r="D4063" s="400" t="n"/>
      <c r="E4063" s="400" t="n"/>
      <c r="F4063" s="400" t="n"/>
      <c r="G4063" s="401" t="n"/>
      <c r="I4063" s="200" t="inlineStr">
        <is>
          <t>Design and Performance Data</t>
        </is>
      </c>
      <c r="J4063" s="400" t="n"/>
      <c r="K4063" s="400" t="n"/>
      <c r="L4063" s="401" t="n"/>
      <c r="M4063" s="283" t="n"/>
    </row>
    <row r="4064" ht="13.35" customHeight="1" s="162">
      <c r="B4064" s="199" t="inlineStr">
        <is>
          <t>Manufacturer</t>
        </is>
      </c>
      <c r="C4064" s="401" t="n"/>
      <c r="D4064" s="204">
        <f>IF('{Equipment Data Entry}'!E46="","",'{Equipment Data Entry}'!E46)</f>
        <v/>
      </c>
      <c r="E4064" s="400" t="n"/>
      <c r="F4064" s="400" t="n"/>
      <c r="G4064" s="401" t="n"/>
      <c r="I4064" s="199" t="inlineStr">
        <is>
          <t>Design Criteria</t>
        </is>
      </c>
      <c r="J4064" s="401" t="n"/>
      <c r="K4064" s="199" t="inlineStr">
        <is>
          <t>Design</t>
        </is>
      </c>
      <c r="L4064" s="199" t="inlineStr">
        <is>
          <t>Actual</t>
        </is>
      </c>
    </row>
    <row r="4065" ht="13.35" customHeight="1" s="162">
      <c r="B4065" s="199" t="inlineStr">
        <is>
          <t>Model Number</t>
        </is>
      </c>
      <c r="C4065" s="401" t="n"/>
      <c r="D4065" s="204">
        <f>IF('{Equipment Data Entry}'!F46="","",'{Equipment Data Entry}'!F46)</f>
        <v/>
      </c>
      <c r="E4065" s="400" t="n"/>
      <c r="F4065" s="400" t="n"/>
      <c r="G4065" s="401" t="n"/>
      <c r="I4065" s="199" t="inlineStr">
        <is>
          <t>Total Airflow</t>
        </is>
      </c>
      <c r="J4065" s="401" t="n"/>
      <c r="K4065" s="24">
        <f>H4099</f>
        <v/>
      </c>
      <c r="L4065" s="24">
        <f>L4099</f>
        <v/>
      </c>
      <c r="M4065" s="22">
        <f>IF(OR(L4065="",K4065="",K4065=0),"",L4065/K4065)</f>
        <v/>
      </c>
    </row>
    <row r="4066" ht="13.35" customHeight="1" s="162">
      <c r="B4066" s="199" t="inlineStr">
        <is>
          <t>Serial Number</t>
        </is>
      </c>
      <c r="C4066" s="401" t="n"/>
      <c r="D4066" s="204" t="n"/>
      <c r="E4066" s="400" t="n"/>
      <c r="F4066" s="400" t="n"/>
      <c r="G4066" s="401" t="n"/>
      <c r="I4066" s="199" t="inlineStr">
        <is>
          <t>Outside Airflow</t>
        </is>
      </c>
      <c r="J4066" s="401" t="n"/>
      <c r="K4066" s="24">
        <f>IF(N(H4107)=0,"",H4107)</f>
        <v/>
      </c>
      <c r="L4066" s="24">
        <f>L4107</f>
        <v/>
      </c>
      <c r="M4066" s="22">
        <f>IF(OR(L4066="",K4066="",K4066=0),"",L4066/K4066)</f>
        <v/>
      </c>
    </row>
    <row r="4067" ht="13.35" customHeight="1" s="162">
      <c r="B4067" s="199" t="inlineStr">
        <is>
          <t>Area Served</t>
        </is>
      </c>
      <c r="C4067" s="401" t="n"/>
      <c r="D4067" s="204">
        <f>I4060</f>
        <v/>
      </c>
      <c r="E4067" s="400" t="n"/>
      <c r="F4067" s="400" t="n"/>
      <c r="G4067" s="401" t="n"/>
      <c r="I4067" s="199" t="inlineStr">
        <is>
          <t>Return Airflow</t>
        </is>
      </c>
      <c r="J4067" s="401" t="n"/>
      <c r="K4067" s="24">
        <f>IF(K4065="","",K4065-N(K4066))</f>
        <v/>
      </c>
      <c r="L4067" s="24">
        <f>IF(L4065="","",L4065-N(L4066))</f>
        <v/>
      </c>
    </row>
    <row r="4068" ht="13.35" customHeight="1" s="162">
      <c r="B4068" s="199" t="inlineStr">
        <is>
          <t>Location</t>
        </is>
      </c>
      <c r="C4068" s="401" t="n"/>
      <c r="D4068" s="204">
        <f>IF('{Equipment Data Entry}'!D46="","",'{Equipment Data Entry}'!D46)</f>
        <v/>
      </c>
      <c r="E4068" s="400" t="n"/>
      <c r="F4068" s="400" t="n"/>
      <c r="G4068" s="401" t="n"/>
      <c r="I4068" s="199" t="inlineStr">
        <is>
          <t>Unit ESP</t>
        </is>
      </c>
      <c r="J4068" s="401" t="n"/>
      <c r="K4068" s="71">
        <f>IF('{Equipment Data Entry}'!H46="","",'{Equipment Data Entry}'!H46)</f>
        <v/>
      </c>
      <c r="L4068" s="29">
        <f>F4081</f>
        <v/>
      </c>
    </row>
    <row r="4069" ht="13.35" customHeight="1" s="162">
      <c r="I4069" s="199" t="inlineStr">
        <is>
          <t>Fan RPMs</t>
        </is>
      </c>
      <c r="J4069" s="401" t="n"/>
      <c r="K4069" s="24">
        <f>IF('{Equipment Data Entry}'!I46="","",'{Equipment Data Entry}'!I46)</f>
        <v/>
      </c>
      <c r="L4069" s="24">
        <f>IF(L4078="","",L4078)</f>
        <v/>
      </c>
    </row>
    <row r="4070" ht="13.35" customHeight="1" s="162">
      <c r="B4070" s="200" t="inlineStr">
        <is>
          <t>Motor Data</t>
        </is>
      </c>
      <c r="C4070" s="400" t="n"/>
      <c r="D4070" s="400" t="n"/>
      <c r="E4070" s="400" t="n"/>
      <c r="F4070" s="400" t="n"/>
      <c r="G4070" s="401" t="n"/>
      <c r="I4070" s="199" t="inlineStr">
        <is>
          <t>Filter Type/Size/Qty</t>
        </is>
      </c>
      <c r="J4070" s="400" t="n"/>
      <c r="K4070" s="401" t="n"/>
      <c r="L4070" s="24" t="n"/>
      <c r="M4070" s="401" t="n"/>
    </row>
    <row r="4071" ht="13.35" customHeight="1" s="162">
      <c r="B4071" s="199" t="inlineStr">
        <is>
          <t>Manufacturer</t>
        </is>
      </c>
      <c r="C4071" s="401" t="n"/>
      <c r="D4071" s="203" t="n"/>
      <c r="E4071" s="400" t="n"/>
      <c r="F4071" s="400" t="n"/>
      <c r="G4071" s="401" t="n"/>
      <c r="I4071" s="200" t="inlineStr">
        <is>
          <t>Drive Data</t>
        </is>
      </c>
      <c r="J4071" s="400" t="n"/>
      <c r="K4071" s="400" t="n"/>
      <c r="L4071" s="401" t="n"/>
    </row>
    <row r="4072" ht="13.35" customHeight="1" s="162">
      <c r="B4072" s="199" t="inlineStr">
        <is>
          <t>Horsepower</t>
        </is>
      </c>
      <c r="C4072" s="401" t="n"/>
      <c r="D4072" s="28">
        <f>IF('{Equipment Data Entry}'!G46="","",'{Equipment Data Entry}'!G46)</f>
        <v/>
      </c>
      <c r="E4072" s="21" t="inlineStr">
        <is>
          <t>RPM</t>
        </is>
      </c>
      <c r="F4072" s="24" t="n"/>
      <c r="G4072" s="199" t="inlineStr">
        <is>
          <t>SF</t>
        </is>
      </c>
      <c r="I4072" s="199" t="inlineStr">
        <is>
          <t>Motor Shv OD/Bore/PD</t>
        </is>
      </c>
      <c r="J4072" s="400" t="n"/>
      <c r="K4072" s="401" t="n"/>
      <c r="L4072">
        <f>IF('{Equipment Data Entry}'!J46="","",'{Equipment Data Entry}'!J46)</f>
        <v/>
      </c>
    </row>
    <row r="4073" ht="13.35" customHeight="1" s="162">
      <c r="B4073" s="198">
        <f>IF('{Equipment Data Entry}'!N46="","",'{Equipment Data Entry}'!N46)</f>
        <v/>
      </c>
      <c r="C4073" s="198">
        <f>IF('{Equipment Data Entry}'!O46="","",'{Equipment Data Entry}'!O46)</f>
        <v/>
      </c>
      <c r="D4073" s="21" t="inlineStr">
        <is>
          <t>FLA</t>
        </is>
      </c>
      <c r="E4073" s="25" t="n"/>
      <c r="F4073" s="21" t="inlineStr">
        <is>
          <t>Frame</t>
        </is>
      </c>
      <c r="G4073" s="208" t="n"/>
      <c r="I4073" s="199" t="inlineStr">
        <is>
          <t>Fan Sheave OD/Bore</t>
        </is>
      </c>
      <c r="J4073" s="400" t="n"/>
      <c r="K4073" s="401" t="n"/>
      <c r="L4073">
        <f>IF('{Equipment Data Entry}'!K46="","",'{Equipment Data Entry}'!K46)</f>
        <v/>
      </c>
    </row>
    <row r="4074" ht="13.35" customHeight="1" s="162">
      <c r="B4074" s="199" t="inlineStr">
        <is>
          <t>Corrected FLA</t>
        </is>
      </c>
      <c r="C4074" s="401" t="n"/>
      <c r="D4074" s="27">
        <f>IF(OR(E4075="",E4073="",B4073=""),"",B4073/AVERAGE(E4075:G4075)*E4073)</f>
        <v/>
      </c>
      <c r="E4074" s="199" t="inlineStr">
        <is>
          <t>Estimated BHP</t>
        </is>
      </c>
      <c r="F4074" s="401" t="n"/>
      <c r="G4074" s="27">
        <f>IF(OR(COUNT(E4075:G4075)=0,COUNT(E4076:G4076)=0),"",IF(C4073="1-phase", ((0.8*0.9*E4075*E4076)/746), AVERAGE(E4075,F4075,G4075)*AVERAGE(E4076,F4076,G4076)*0.8*0.9*1.732/746))</f>
        <v/>
      </c>
      <c r="I4074" s="199" t="inlineStr">
        <is>
          <t>Belt(s)</t>
        </is>
      </c>
      <c r="J4074" s="208">
        <f>IF('{Equipment Data Entry}'!L46="","",'{Equipment Data Entry}'!L46)</f>
        <v/>
      </c>
      <c r="K4074" s="199" t="inlineStr">
        <is>
          <t>C to C</t>
        </is>
      </c>
      <c r="L4074" s="64">
        <f>IF('{Equipment Data Entry}'!M46="","",'{Equipment Data Entry}'!M46)</f>
        <v/>
      </c>
    </row>
    <row r="4075" ht="13.35" customHeight="1" s="162">
      <c r="B4075" s="199" t="inlineStr">
        <is>
          <t>Measured Voltage</t>
        </is>
      </c>
      <c r="C4075" s="400" t="n"/>
      <c r="D4075" s="401" t="n"/>
      <c r="E4075" s="24" t="n"/>
      <c r="F4075" s="24" t="n"/>
      <c r="G4075" s="24" t="n"/>
      <c r="I4075" s="199" t="inlineStr">
        <is>
          <t>Final Settings</t>
        </is>
      </c>
      <c r="J4075" s="400" t="n"/>
      <c r="K4075" s="401" t="n"/>
      <c r="L4075" s="24" t="n"/>
      <c r="M4075" s="401" t="n"/>
    </row>
    <row r="4076" ht="13.35" customHeight="1" s="162">
      <c r="B4076" s="199" t="inlineStr">
        <is>
          <t>Measured Amperage</t>
        </is>
      </c>
      <c r="C4076" s="400" t="n"/>
      <c r="D4076" s="401" t="n"/>
      <c r="E4076" s="25" t="n"/>
      <c r="F4076" s="25" t="n"/>
      <c r="G4076" s="25" t="n"/>
      <c r="I4076" s="205" t="inlineStr">
        <is>
          <t>RPM Data</t>
        </is>
      </c>
      <c r="J4076" s="401" t="n"/>
      <c r="K4076" s="205" t="inlineStr">
        <is>
          <t>Initial</t>
        </is>
      </c>
      <c r="L4076" s="205" t="inlineStr">
        <is>
          <t>Final</t>
        </is>
      </c>
    </row>
    <row r="4077" ht="13.35" customHeight="1" s="162">
      <c r="I4077" s="199" t="inlineStr">
        <is>
          <t>Motor RPM</t>
        </is>
      </c>
      <c r="J4077" s="401" t="n"/>
      <c r="K4077" s="24" t="n"/>
      <c r="L4077" s="24" t="n"/>
    </row>
    <row r="4078" ht="13.35" customHeight="1" s="162">
      <c r="B4078" s="200" t="inlineStr">
        <is>
          <t xml:space="preserve">Static Pressures Profile </t>
        </is>
      </c>
      <c r="C4078" s="400" t="n"/>
      <c r="D4078" s="400" t="n"/>
      <c r="E4078" s="400" t="n"/>
      <c r="F4078" s="400" t="n"/>
      <c r="G4078" s="401" t="n"/>
      <c r="I4078" s="199" t="inlineStr">
        <is>
          <t>Fan RPM</t>
        </is>
      </c>
      <c r="J4078" s="401" t="n"/>
      <c r="K4078" s="24" t="n"/>
      <c r="L4078" s="24" t="n"/>
    </row>
    <row r="4079" ht="13.35" customHeight="1" s="162">
      <c r="B4079" s="432" t="n"/>
      <c r="C4079" s="401" t="n"/>
      <c r="D4079" s="205" t="inlineStr">
        <is>
          <t>Flt/Coil</t>
        </is>
      </c>
      <c r="E4079" s="205" t="inlineStr">
        <is>
          <t>Fan</t>
        </is>
      </c>
      <c r="F4079" s="432" t="n"/>
      <c r="G4079" s="401" t="n"/>
      <c r="I4079" s="199" t="inlineStr">
        <is>
          <t>VSD Frequency</t>
        </is>
      </c>
      <c r="J4079" s="401" t="n"/>
      <c r="K4079" s="66" t="n"/>
      <c r="L4079" s="66" t="n"/>
    </row>
    <row r="4080" ht="13.35" customHeight="1" s="162">
      <c r="B4080" s="198" t="inlineStr">
        <is>
          <t>Entering</t>
        </is>
      </c>
      <c r="C4080" s="401" t="n"/>
      <c r="D4080" s="19" t="n"/>
      <c r="E4080" s="19" t="n"/>
      <c r="F4080" s="19">
        <f>IF(E4080="","",E4081-N(E4080))</f>
        <v/>
      </c>
      <c r="G4080" s="186" t="inlineStr">
        <is>
          <t>TSP</t>
        </is>
      </c>
      <c r="H4080" s="23" t="n"/>
      <c r="I4080" s="199" t="inlineStr">
        <is>
          <t>OA Damper Position</t>
        </is>
      </c>
      <c r="J4080" s="400" t="n"/>
      <c r="K4080" s="401" t="n"/>
      <c r="L4080" s="56" t="n"/>
    </row>
    <row r="4081" ht="13.35" customHeight="1" s="162">
      <c r="B4081" s="198" t="inlineStr">
        <is>
          <t>Exiting</t>
        </is>
      </c>
      <c r="C4081" s="401" t="n"/>
      <c r="D4081" s="55">
        <f>IF(E4080="", "", E4080)</f>
        <v/>
      </c>
      <c r="E4081" s="19" t="n"/>
      <c r="F4081" s="19">
        <f>IF(E4081="","",E4081-N(D4080))</f>
        <v/>
      </c>
      <c r="G4081" s="186" t="inlineStr">
        <is>
          <t>ESP</t>
        </is>
      </c>
      <c r="H4081" s="23" t="n"/>
    </row>
    <row r="4082" ht="13.35" customHeight="1" s="162">
      <c r="B4082" s="437" t="inlineStr">
        <is>
          <t>Instrument:</t>
        </is>
      </c>
      <c r="C4082" s="13" t="n"/>
      <c r="D4082" s="490" t="n"/>
      <c r="E4082" s="491" t="n"/>
      <c r="F4082" s="491" t="n"/>
      <c r="G4082" s="437" t="inlineStr">
        <is>
          <t>Ak basis / notes:</t>
        </is>
      </c>
      <c r="H4082" s="13" t="n"/>
      <c r="I4082" s="492" t="n"/>
      <c r="J4082" s="491" t="n"/>
      <c r="K4082" s="491" t="n"/>
      <c r="L4082" s="491" t="n"/>
      <c r="M4082" s="491" t="n"/>
    </row>
    <row r="4083" ht="13.35" customHeight="1" s="162">
      <c r="B4083" s="188" t="inlineStr">
        <is>
          <t>Supply Air Diffuser / Outlet Airflow</t>
        </is>
      </c>
      <c r="C4083" s="174" t="n"/>
      <c r="D4083" s="174" t="n"/>
      <c r="E4083" s="174" t="n"/>
      <c r="F4083" s="173" t="n"/>
      <c r="G4083" s="233" t="inlineStr">
        <is>
          <t>Design VEL</t>
        </is>
      </c>
      <c r="H4083" s="194" t="inlineStr">
        <is>
          <t>Design CFM</t>
        </is>
      </c>
      <c r="I4083" s="188" t="inlineStr">
        <is>
          <t>Initial</t>
        </is>
      </c>
      <c r="J4083" s="173" t="n"/>
      <c r="K4083" s="188" t="inlineStr">
        <is>
          <t>Final</t>
        </is>
      </c>
      <c r="L4083" s="173" t="n"/>
      <c r="M4083" s="188" t="inlineStr">
        <is>
          <t>%</t>
        </is>
      </c>
    </row>
    <row r="4084" ht="13.35" customHeight="1" s="162">
      <c r="B4084" s="153" t="inlineStr">
        <is>
          <t>No.</t>
        </is>
      </c>
      <c r="C4084" s="188" t="inlineStr">
        <is>
          <t>Area Served</t>
        </is>
      </c>
      <c r="D4084" s="188" t="inlineStr">
        <is>
          <t>Type</t>
        </is>
      </c>
      <c r="E4084" s="188" t="inlineStr">
        <is>
          <t>Size</t>
        </is>
      </c>
      <c r="F4084" s="188" t="inlineStr">
        <is>
          <t>Ak</t>
        </is>
      </c>
      <c r="G4084" s="440" t="n"/>
      <c r="H4084" s="440" t="n"/>
      <c r="I4084" s="188" t="inlineStr">
        <is>
          <t>VEL</t>
        </is>
      </c>
      <c r="J4084" s="188" t="inlineStr">
        <is>
          <t>CFM</t>
        </is>
      </c>
      <c r="K4084" s="188" t="inlineStr">
        <is>
          <t>VEL</t>
        </is>
      </c>
      <c r="L4084" s="188" t="inlineStr">
        <is>
          <t>CFM</t>
        </is>
      </c>
      <c r="M4084" s="440" t="n"/>
    </row>
    <row r="4085" ht="13.35" customHeight="1" s="162">
      <c r="B4085" s="307" t="n"/>
      <c r="C4085" s="307" t="n"/>
      <c r="E4085" s="307" t="n"/>
      <c r="F4085" s="32" t="n"/>
      <c r="G4085" s="33">
        <f>IF(F4085="", "", H4085/F4085)</f>
        <v/>
      </c>
      <c r="H4085" s="33" t="n"/>
      <c r="I4085" s="33" t="n"/>
      <c r="J4085" s="33">
        <f>IF(I4085="", "", I4085*$F4085)</f>
        <v/>
      </c>
      <c r="K4085" s="33" t="n"/>
      <c r="L4085" s="33">
        <f>IF(K4085="", "", K4085*$F4085)</f>
        <v/>
      </c>
      <c r="M4085" s="30">
        <f>IF(OR(H4085="",H4085=0),"",IF(K4085="",IF(J4085="","",J4085/H4085),L4085/H4085))</f>
        <v/>
      </c>
    </row>
    <row r="4086" ht="13.35" customHeight="1" s="162">
      <c r="B4086" s="307" t="n"/>
      <c r="C4086" s="307" t="n"/>
      <c r="E4086" s="307" t="n"/>
      <c r="F4086" s="32" t="n"/>
      <c r="G4086" s="33">
        <f>IF(F4086="", "", H4086/F4086)</f>
        <v/>
      </c>
      <c r="H4086" s="33" t="n"/>
      <c r="I4086" s="33" t="n"/>
      <c r="J4086" s="33">
        <f>IF(I4086="", "", I4086*$F4086)</f>
        <v/>
      </c>
      <c r="K4086" s="33" t="n"/>
      <c r="L4086" s="33">
        <f>IF(K4086="", "", K4086*$F4086)</f>
        <v/>
      </c>
      <c r="M4086" s="30">
        <f>IF(OR(H4086="",H4086=0),"",IF(K4086="",IF(J4086="","",J4086/H4086),L4086/H4086))</f>
        <v/>
      </c>
    </row>
    <row r="4087" ht="13.35" customHeight="1" s="162">
      <c r="B4087" s="307" t="n"/>
      <c r="C4087" s="307" t="n"/>
      <c r="E4087" s="307" t="n"/>
      <c r="F4087" s="32" t="n"/>
      <c r="G4087" s="33">
        <f>IF(F4087="", "", H4087/F4087)</f>
        <v/>
      </c>
      <c r="H4087" s="33" t="n"/>
      <c r="I4087" s="33" t="n"/>
      <c r="J4087" s="33">
        <f>IF(I4087="", "", I4087*$F4087)</f>
        <v/>
      </c>
      <c r="K4087" s="33" t="n"/>
      <c r="L4087" s="33">
        <f>IF(K4087="", "", K4087*$F4087)</f>
        <v/>
      </c>
      <c r="M4087" s="30">
        <f>IF(OR(H4087="",H4087=0),"",IF(K4087="",IF(J4087="","",J4087/H4087),L4087/H4087))</f>
        <v/>
      </c>
    </row>
    <row r="4088" ht="13.35" customHeight="1" s="162">
      <c r="B4088" s="307" t="n"/>
      <c r="C4088" s="307" t="n"/>
      <c r="E4088" s="307" t="n"/>
      <c r="F4088" s="32" t="n"/>
      <c r="G4088" s="33">
        <f>IF(F4088="", "", H4088/F4088)</f>
        <v/>
      </c>
      <c r="H4088" s="33" t="n"/>
      <c r="I4088" s="33" t="n"/>
      <c r="J4088" s="33">
        <f>IF(I4088="", "", I4088*$F4088)</f>
        <v/>
      </c>
      <c r="K4088" s="33" t="n"/>
      <c r="L4088" s="33">
        <f>IF(K4088="", "", K4088*$F4088)</f>
        <v/>
      </c>
      <c r="M4088" s="30">
        <f>IF(OR(H4088="",H4088=0),"",IF(K4088="",IF(J4088="","",J4088/H4088),L4088/H4088))</f>
        <v/>
      </c>
    </row>
    <row r="4089" ht="13.35" customHeight="1" s="162">
      <c r="B4089" s="307" t="n"/>
      <c r="C4089" s="307" t="n"/>
      <c r="E4089" s="307" t="n"/>
      <c r="F4089" s="32" t="n"/>
      <c r="G4089" s="33">
        <f>IF(F4089="", "", H4089/F4089)</f>
        <v/>
      </c>
      <c r="H4089" s="33" t="n"/>
      <c r="I4089" s="33" t="n"/>
      <c r="J4089" s="33">
        <f>IF(I4089="", "", I4089*$F4089)</f>
        <v/>
      </c>
      <c r="K4089" s="33" t="n"/>
      <c r="L4089" s="33">
        <f>IF(K4089="", "", K4089*$F4089)</f>
        <v/>
      </c>
      <c r="M4089" s="30">
        <f>IF(OR(H4089="",H4089=0),"",IF(K4089="",IF(J4089="","",J4089/H4089),L4089/H4089))</f>
        <v/>
      </c>
    </row>
    <row r="4090" ht="13.35" customHeight="1" s="162">
      <c r="B4090" s="307" t="n"/>
      <c r="C4090" s="307" t="n"/>
      <c r="E4090" s="307" t="n"/>
      <c r="F4090" s="32" t="n"/>
      <c r="G4090" s="33">
        <f>IF(F4090="", "", H4090/F4090)</f>
        <v/>
      </c>
      <c r="H4090" s="33" t="n"/>
      <c r="I4090" s="33" t="n"/>
      <c r="J4090" s="33">
        <f>IF(I4090="", "", I4090*$F4090)</f>
        <v/>
      </c>
      <c r="K4090" s="33" t="n"/>
      <c r="L4090" s="33">
        <f>IF(K4090="", "", K4090*$F4090)</f>
        <v/>
      </c>
      <c r="M4090" s="30">
        <f>IF(OR(H4090="",H4090=0),"",IF(K4090="",IF(J4090="","",J4090/H4090),L4090/H4090))</f>
        <v/>
      </c>
    </row>
    <row r="4091" ht="13.35" customHeight="1" s="162">
      <c r="B4091" s="307" t="n"/>
      <c r="C4091" s="307" t="n"/>
      <c r="E4091" s="307" t="n"/>
      <c r="F4091" s="32" t="n"/>
      <c r="G4091" s="33">
        <f>IF(F4091="", "", H4091/F4091)</f>
        <v/>
      </c>
      <c r="H4091" s="33" t="n"/>
      <c r="I4091" s="33" t="n"/>
      <c r="J4091" s="33">
        <f>IF(I4091="", "", I4091*$F4091)</f>
        <v/>
      </c>
      <c r="K4091" s="33" t="n"/>
      <c r="L4091" s="33">
        <f>IF(K4091="", "", K4091*$F4091)</f>
        <v/>
      </c>
      <c r="M4091" s="30">
        <f>IF(OR(H4091="",H4091=0),"",IF(K4091="",IF(J4091="","",J4091/H4091),L4091/H4091))</f>
        <v/>
      </c>
    </row>
    <row r="4092" ht="13.35" customHeight="1" s="162">
      <c r="B4092" s="307" t="n"/>
      <c r="C4092" s="307" t="n"/>
      <c r="E4092" s="307" t="n"/>
      <c r="F4092" s="32" t="n"/>
      <c r="G4092" s="33">
        <f>IF(F4092="", "", H4092/F4092)</f>
        <v/>
      </c>
      <c r="H4092" s="33" t="n"/>
      <c r="I4092" s="33" t="n"/>
      <c r="J4092" s="33">
        <f>IF(I4092="", "", I4092*$F4092)</f>
        <v/>
      </c>
      <c r="K4092" s="33" t="n"/>
      <c r="L4092" s="33">
        <f>IF(K4092="", "", K4092*$F4092)</f>
        <v/>
      </c>
      <c r="M4092" s="30">
        <f>IF(OR(H4092="",H4092=0),"",IF(K4092="",IF(J4092="","",J4092/H4092),L4092/H4092))</f>
        <v/>
      </c>
    </row>
    <row r="4093" ht="13.35" customHeight="1" s="162">
      <c r="B4093" s="307" t="n"/>
      <c r="C4093" s="307" t="n"/>
      <c r="E4093" s="307" t="n"/>
      <c r="F4093" s="32" t="n"/>
      <c r="G4093" s="33">
        <f>IF(F4093="", "", H4093/F4093)</f>
        <v/>
      </c>
      <c r="H4093" s="33" t="n"/>
      <c r="I4093" s="33" t="n"/>
      <c r="J4093" s="33">
        <f>IF(I4093="", "", I4093*$F4093)</f>
        <v/>
      </c>
      <c r="K4093" s="33" t="n"/>
      <c r="L4093" s="33">
        <f>IF(K4093="", "", K4093*$F4093)</f>
        <v/>
      </c>
      <c r="M4093" s="30">
        <f>IF(OR(H4093="",H4093=0),"",IF(K4093="",IF(J4093="","",J4093/H4093),L4093/H4093))</f>
        <v/>
      </c>
    </row>
    <row r="4094" ht="13.35" customHeight="1" s="162">
      <c r="B4094" s="307" t="n"/>
      <c r="C4094" s="307" t="n"/>
      <c r="E4094" s="307" t="n"/>
      <c r="F4094" s="32" t="n"/>
      <c r="G4094" s="33">
        <f>IF(F4094="", "", H4094/F4094)</f>
        <v/>
      </c>
      <c r="H4094" s="33" t="n"/>
      <c r="I4094" s="33" t="n"/>
      <c r="J4094" s="33">
        <f>IF(I4094="", "", I4094*$F4094)</f>
        <v/>
      </c>
      <c r="K4094" s="33" t="n"/>
      <c r="L4094" s="33">
        <f>IF(K4094="", "", K4094*$F4094)</f>
        <v/>
      </c>
      <c r="M4094" s="30">
        <f>IF(OR(H4094="",H4094=0),"",IF(K4094="",IF(J4094="","",J4094/H4094),L4094/H4094))</f>
        <v/>
      </c>
    </row>
    <row r="4095" ht="13.35" customHeight="1" s="162">
      <c r="B4095" s="307" t="n"/>
      <c r="C4095" s="307" t="n"/>
      <c r="E4095" s="307" t="n"/>
      <c r="F4095" s="32" t="n"/>
      <c r="G4095" s="33">
        <f>IF(F4095="", "", H4095/F4095)</f>
        <v/>
      </c>
      <c r="H4095" s="33" t="n"/>
      <c r="I4095" s="33" t="n"/>
      <c r="J4095" s="33">
        <f>IF(I4095="", "", I4095*$F4095)</f>
        <v/>
      </c>
      <c r="K4095" s="33" t="n"/>
      <c r="L4095" s="33">
        <f>IF(K4095="", "", K4095*$F4095)</f>
        <v/>
      </c>
      <c r="M4095" s="30">
        <f>IF(OR(H4095="",H4095=0),"",IF(K4095="",IF(J4095="","",J4095/H4095),L4095/H4095))</f>
        <v/>
      </c>
    </row>
    <row r="4096" ht="13.35" customHeight="1" s="162">
      <c r="B4096" s="307" t="n"/>
      <c r="C4096" s="307" t="n"/>
      <c r="E4096" s="307" t="n"/>
      <c r="F4096" s="32" t="n"/>
      <c r="G4096" s="33">
        <f>IF(F4096="", "", H4096/F4096)</f>
        <v/>
      </c>
      <c r="H4096" s="33" t="n"/>
      <c r="I4096" s="33" t="n"/>
      <c r="J4096" s="33">
        <f>IF(I4096="", "", I4096*$F4096)</f>
        <v/>
      </c>
      <c r="K4096" s="33" t="n"/>
      <c r="L4096" s="33">
        <f>IF(K4096="", "", K4096*$F4096)</f>
        <v/>
      </c>
      <c r="M4096" s="30">
        <f>IF(OR(H4096="",H4096=0),"",IF(K4096="",IF(J4096="","",J4096/H4096),L4096/H4096))</f>
        <v/>
      </c>
    </row>
    <row r="4097" ht="13.35" customHeight="1" s="162">
      <c r="B4097" s="307" t="n"/>
      <c r="C4097" s="307" t="n"/>
      <c r="E4097" s="307" t="n"/>
      <c r="F4097" s="32" t="n"/>
      <c r="G4097" s="33">
        <f>IF(F4097="", "", H4097/F4097)</f>
        <v/>
      </c>
      <c r="H4097" s="33" t="n"/>
      <c r="I4097" s="33" t="n"/>
      <c r="J4097" s="33">
        <f>IF(I4097="", "", I4097*$F4097)</f>
        <v/>
      </c>
      <c r="K4097" s="33" t="n"/>
      <c r="L4097" s="33">
        <f>IF(K4097="", "", K4097*$F4097)</f>
        <v/>
      </c>
      <c r="M4097" s="30">
        <f>IF(OR(H4097="",H4097=0),"",IF(K4097="",IF(J4097="","",J4097/H4097),L4097/H4097))</f>
        <v/>
      </c>
    </row>
    <row r="4098" ht="13.35" customHeight="1" s="162">
      <c r="B4098" s="307" t="n"/>
      <c r="C4098" s="307" t="n"/>
      <c r="E4098" s="307" t="n"/>
      <c r="F4098" s="32" t="n"/>
      <c r="G4098" s="33">
        <f>IF(F4098="", "", H4098/F4098)</f>
        <v/>
      </c>
      <c r="H4098" s="33" t="n"/>
      <c r="I4098" s="33" t="n"/>
      <c r="J4098" s="33">
        <f>IF(I4098="", "", I4098*$F4098)</f>
        <v/>
      </c>
      <c r="K4098" s="33" t="n"/>
      <c r="L4098" s="33">
        <f>IF(K4098="", "", K4098*$F4098)</f>
        <v/>
      </c>
      <c r="M4098" s="30">
        <f>IF(OR(H4098="",H4098=0),"",IF(K4098="",IF(J4098="","",J4098/H4098),L4098/H4098))</f>
        <v/>
      </c>
    </row>
    <row r="4099" ht="13.35" customHeight="1" s="162">
      <c r="B4099" s="42" t="n"/>
      <c r="C4099" s="231" t="inlineStr">
        <is>
          <t>Total</t>
        </is>
      </c>
      <c r="D4099" s="159" t="n"/>
      <c r="E4099" s="42" t="n"/>
      <c r="F4099" s="42" t="n"/>
      <c r="G4099" s="43" t="n"/>
      <c r="H4099" s="43">
        <f>IF(SUM(H4085:H4098)+SUM(H4116:H4149)=0,"",SUM(H4085:H4098)+SUM(H4116:H4149))</f>
        <v/>
      </c>
      <c r="I4099" s="43" t="n"/>
      <c r="J4099" s="43">
        <f>IF(SUM(J4085:J4098)+SUM(J4116:J4149)=0,"",SUM(J4085:J4098)+SUM(J4116:J4149))</f>
        <v/>
      </c>
      <c r="K4099" s="43" t="n"/>
      <c r="L4099" s="43">
        <f>IF(SUM(L4085:L4098)+SUM(L4116:L4149)=0,"",SUM(L4085:L4098)+SUM(L4116:L4149))</f>
        <v/>
      </c>
      <c r="M4099" s="35">
        <f>IF(OR(H4099="",H4099=0),"",IF(L4099="",IF(J4099="","",J4099/H4099),L4099/H4099))</f>
        <v/>
      </c>
    </row>
    <row r="4100" ht="13.35" customHeight="1" s="162">
      <c r="B4100" s="188" t="inlineStr">
        <is>
          <t>Return Air Register / Inlet Airflow</t>
        </is>
      </c>
      <c r="C4100" s="174" t="n"/>
      <c r="D4100" s="174" t="n"/>
      <c r="E4100" s="174" t="n"/>
      <c r="F4100" s="173" t="n"/>
      <c r="G4100" s="233" t="inlineStr">
        <is>
          <t>Design VEL</t>
        </is>
      </c>
      <c r="H4100" s="194" t="inlineStr">
        <is>
          <t>Design CFM</t>
        </is>
      </c>
      <c r="I4100" s="188" t="inlineStr">
        <is>
          <t>Initial</t>
        </is>
      </c>
      <c r="J4100" s="173" t="n"/>
      <c r="K4100" s="188" t="inlineStr">
        <is>
          <t>Final</t>
        </is>
      </c>
      <c r="L4100" s="173" t="n"/>
      <c r="M4100" s="188" t="inlineStr">
        <is>
          <t>%</t>
        </is>
      </c>
    </row>
    <row r="4101" ht="13.35" customHeight="1" s="162">
      <c r="B4101" s="153" t="inlineStr">
        <is>
          <t>No.</t>
        </is>
      </c>
      <c r="C4101" s="188" t="inlineStr">
        <is>
          <t>Area Served</t>
        </is>
      </c>
      <c r="D4101" s="188" t="inlineStr">
        <is>
          <t>Type</t>
        </is>
      </c>
      <c r="E4101" s="188" t="inlineStr">
        <is>
          <t>Size</t>
        </is>
      </c>
      <c r="F4101" s="188" t="inlineStr">
        <is>
          <t>Ak</t>
        </is>
      </c>
      <c r="G4101" s="440" t="n"/>
      <c r="H4101" s="440" t="n"/>
      <c r="I4101" s="188" t="inlineStr">
        <is>
          <t>VEL</t>
        </is>
      </c>
      <c r="J4101" s="188" t="inlineStr">
        <is>
          <t>CFM</t>
        </is>
      </c>
      <c r="K4101" s="188" t="inlineStr">
        <is>
          <t>VEL</t>
        </is>
      </c>
      <c r="L4101" s="188" t="inlineStr">
        <is>
          <t>CFM</t>
        </is>
      </c>
      <c r="M4101" s="440" t="n"/>
    </row>
    <row r="4102" ht="13.35" customHeight="1" s="162">
      <c r="B4102" s="31" t="n"/>
      <c r="C4102" s="31" t="n"/>
      <c r="E4102" s="31" t="n"/>
      <c r="F4102" s="32" t="n"/>
      <c r="G4102" s="33">
        <f>IF(F4102="", "", H4102/F4102)</f>
        <v/>
      </c>
      <c r="H4102" s="33">
        <f>IF(H4099="","",H4099-N(H4107))</f>
        <v/>
      </c>
      <c r="I4102" s="33" t="n"/>
      <c r="J4102" s="33">
        <f>IF(I4102="", "", I4102*$F4102)</f>
        <v/>
      </c>
      <c r="K4102" s="33" t="n"/>
      <c r="L4102" s="33">
        <f>IF(L4107="","",L4099-N(L4107))</f>
        <v/>
      </c>
      <c r="M4102" s="30">
        <f>IF(OR(H4102="",H4102=0),"",IF(K4102="",IF(J4102="","",J4102/H4102),L4102/H4102))</f>
        <v/>
      </c>
    </row>
    <row r="4103" ht="13.35" customHeight="1" s="162">
      <c r="B4103" s="31" t="n"/>
      <c r="C4103" s="31" t="n"/>
      <c r="E4103" s="31" t="n"/>
      <c r="F4103" s="32" t="n"/>
      <c r="G4103" s="33">
        <f>IF(F4103="", "", H4103/F4103)</f>
        <v/>
      </c>
      <c r="H4103" s="33" t="n"/>
      <c r="I4103" s="33" t="n"/>
      <c r="J4103" s="33">
        <f>IF(I4103="", "", I4103*$F4103)</f>
        <v/>
      </c>
      <c r="K4103" s="33" t="n"/>
      <c r="L4103" s="33">
        <f>IF(K4103="", "", K4103*$F4103)</f>
        <v/>
      </c>
      <c r="M4103" s="30">
        <f>IF(OR(H4103="",H4103=0),"",IF(K4103="",IF(J4103="","",J4103/H4103),L4103/H4103))</f>
        <v/>
      </c>
    </row>
    <row r="4104" ht="13.35" customHeight="1" s="162">
      <c r="B4104" s="42" t="n"/>
      <c r="C4104" s="231" t="inlineStr">
        <is>
          <t>Total</t>
        </is>
      </c>
      <c r="D4104" s="159" t="n"/>
      <c r="E4104" s="42" t="n"/>
      <c r="F4104" s="42" t="n"/>
      <c r="G4104" s="43" t="n"/>
      <c r="H4104" s="43">
        <f>IF(SUM(H4102:H4103)+SUM(H4153:H4156)=0,"",SUM(H4102:H4103)+SUM(H4153:H4156))</f>
        <v/>
      </c>
      <c r="I4104" s="42" t="n"/>
      <c r="J4104" s="43">
        <f>IF(SUM(J4102:J4103)+SUM(J4153:J4156)=0,"",SUM(J4102:J4103)+SUM(J4153:J4156))</f>
        <v/>
      </c>
      <c r="K4104" s="42" t="n"/>
      <c r="L4104" s="43">
        <f>IF(SUM(L4102:L4103)+SUM(L4153:L4156)=0,"",SUM(L4102:L4103)+SUM(L4153:L4156))</f>
        <v/>
      </c>
      <c r="M4104" s="35">
        <f>IF(OR(H4104="",H4104=0),"",IF(L4104="",IF(J4104="","",J4104/H4104),L4104/H4104))</f>
        <v/>
      </c>
    </row>
    <row r="4105" ht="13.35" customHeight="1" s="162">
      <c r="B4105" s="188" t="inlineStr">
        <is>
          <t>Outside Air Inlet / Duct Airflow</t>
        </is>
      </c>
      <c r="C4105" s="174" t="n"/>
      <c r="D4105" s="174" t="n"/>
      <c r="E4105" s="174" t="n"/>
      <c r="F4105" s="173" t="n"/>
      <c r="G4105" s="233" t="inlineStr">
        <is>
          <t>Design VEL</t>
        </is>
      </c>
      <c r="H4105" s="194" t="inlineStr">
        <is>
          <t>Design CFM</t>
        </is>
      </c>
      <c r="I4105" s="188" t="inlineStr">
        <is>
          <t>Initial</t>
        </is>
      </c>
      <c r="J4105" s="173" t="n"/>
      <c r="K4105" s="188" t="inlineStr">
        <is>
          <t>Final</t>
        </is>
      </c>
      <c r="L4105" s="173" t="n"/>
      <c r="M4105" s="188" t="inlineStr">
        <is>
          <t>%</t>
        </is>
      </c>
    </row>
    <row r="4106" ht="13.35" customHeight="1" s="162">
      <c r="B4106" s="153" t="inlineStr">
        <is>
          <t>No.</t>
        </is>
      </c>
      <c r="C4106" s="188" t="inlineStr">
        <is>
          <t>Area Served</t>
        </is>
      </c>
      <c r="D4106" s="188" t="inlineStr">
        <is>
          <t>Type</t>
        </is>
      </c>
      <c r="E4106" s="188" t="inlineStr">
        <is>
          <t>Size</t>
        </is>
      </c>
      <c r="F4106" s="188" t="inlineStr">
        <is>
          <t>Ak</t>
        </is>
      </c>
      <c r="G4106" s="440" t="n"/>
      <c r="H4106" s="440" t="n"/>
      <c r="I4106" s="188" t="inlineStr">
        <is>
          <t>VEL</t>
        </is>
      </c>
      <c r="J4106" s="188" t="inlineStr">
        <is>
          <t>CFM</t>
        </is>
      </c>
      <c r="K4106" s="188" t="inlineStr">
        <is>
          <t>VEL</t>
        </is>
      </c>
      <c r="L4106" s="188" t="inlineStr">
        <is>
          <t>CFM</t>
        </is>
      </c>
      <c r="M4106" s="440" t="n"/>
    </row>
    <row r="4107" ht="13.35" customHeight="1" s="162">
      <c r="B4107" s="31" t="n"/>
      <c r="C4107" s="31" t="n"/>
      <c r="E4107" s="31" t="n"/>
      <c r="F4107" s="32" t="n"/>
      <c r="G4107" s="33">
        <f>IF(F4107="", "", H4107/F4107)</f>
        <v/>
      </c>
      <c r="H4107" s="33" t="n"/>
      <c r="I4107" s="33" t="n"/>
      <c r="J4107" s="33">
        <f>IF(I4107="", "", I4107*$F4107)</f>
        <v/>
      </c>
      <c r="K4107" s="33" t="n"/>
      <c r="L4107" s="33">
        <f>IF(K4107="", "", K4107*$F4107)</f>
        <v/>
      </c>
      <c r="M4107" s="30">
        <f>IF(OR(H4107="",H4107=0),"",IF(K4107="",IF(J4107="","",J4107/H4107),L4107/H4107))</f>
        <v/>
      </c>
    </row>
    <row r="4108" ht="13.35" customHeight="1" s="162">
      <c r="B4108" s="188" t="inlineStr">
        <is>
          <t>Remarks</t>
        </is>
      </c>
      <c r="C4108" s="173" t="n"/>
      <c r="D4108" s="15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Entry}'!B46="","",'{Equipment Data Entry}'!B46)</f>
        <v/>
      </c>
      <c r="E4112" s="418" t="n"/>
      <c r="F4112" s="403" t="n"/>
      <c r="G4112" s="200" t="inlineStr">
        <is>
          <t>Service</t>
        </is>
      </c>
      <c r="H4112" s="403" t="n"/>
      <c r="I4112" s="210">
        <f>IF('{Equipment Data Entry}'!C46="","",'{Equipment Data Entry}'!C46)</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Supply Air Outlets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H4116/F4116)</f>
        <v/>
      </c>
      <c r="H4116" s="33" t="n"/>
      <c r="I4116" s="33" t="n"/>
      <c r="J4116" s="33">
        <f>IF(I4116="", "", I4116*$F4116)</f>
        <v/>
      </c>
      <c r="K4116" s="33" t="n"/>
      <c r="L4116" s="33">
        <f>IF(K4116="", "", K4116*$F4116)</f>
        <v/>
      </c>
      <c r="M4116" s="30">
        <f>IF(OR(H4116="",H4116=0),"",IF(K4116="",IF(J4116="","",J4116/H4116),L4116/H4116))</f>
        <v/>
      </c>
    </row>
    <row r="4117" ht="13.35" customHeight="1" s="162">
      <c r="B4117" s="307" t="n"/>
      <c r="C4117" s="307" t="n"/>
      <c r="E4117" s="307" t="n"/>
      <c r="F4117" s="32" t="n"/>
      <c r="G4117" s="33">
        <f>IF(F4117="", "", H4117/F4117)</f>
        <v/>
      </c>
      <c r="H4117" s="33" t="n"/>
      <c r="I4117" s="33" t="n"/>
      <c r="J4117" s="33">
        <f>IF(I4117="", "", I4117*$F4117)</f>
        <v/>
      </c>
      <c r="K4117" s="33" t="n"/>
      <c r="L4117" s="33">
        <f>IF(K4117="", "", K4117*$F4117)</f>
        <v/>
      </c>
      <c r="M4117" s="30">
        <f>IF(OR(H4117="",H4117=0),"",IF(K4117="",IF(J4117="","",J4117/H4117),L4117/H4117))</f>
        <v/>
      </c>
    </row>
    <row r="4118" ht="13.35" customHeight="1" s="162">
      <c r="B4118" s="307" t="n"/>
      <c r="C4118" s="307" t="n"/>
      <c r="E4118" s="307" t="n"/>
      <c r="F4118" s="32" t="n"/>
      <c r="G4118" s="33">
        <f>IF(F4118="", "", H4118/F4118)</f>
        <v/>
      </c>
      <c r="H4118" s="33" t="n"/>
      <c r="I4118" s="33" t="n"/>
      <c r="J4118" s="33">
        <f>IF(I4118="", "", I4118*$F4118)</f>
        <v/>
      </c>
      <c r="K4118" s="33" t="n"/>
      <c r="L4118" s="33">
        <f>IF(K4118="", "", K4118*$F4118)</f>
        <v/>
      </c>
      <c r="M4118" s="30">
        <f>IF(OR(H4118="",H4118=0),"",IF(K4118="",IF(J4118="","",J4118/H4118),L4118/H4118))</f>
        <v/>
      </c>
    </row>
    <row r="4119" ht="13.35" customHeight="1" s="162">
      <c r="B4119" s="307" t="n"/>
      <c r="C4119" s="307" t="n"/>
      <c r="E4119" s="307" t="n"/>
      <c r="F4119" s="32" t="n"/>
      <c r="G4119" s="33">
        <f>IF(F4119="", "", H4119/F4119)</f>
        <v/>
      </c>
      <c r="H4119" s="33" t="n"/>
      <c r="I4119" s="33" t="n"/>
      <c r="J4119" s="33">
        <f>IF(I4119="", "", I4119*$F4119)</f>
        <v/>
      </c>
      <c r="K4119" s="33" t="n"/>
      <c r="L4119" s="33">
        <f>IF(K4119="", "", K4119*$F4119)</f>
        <v/>
      </c>
      <c r="M4119" s="30">
        <f>IF(OR(H4119="",H4119=0),"",IF(K4119="",IF(J4119="","",J4119/H4119),L4119/H4119))</f>
        <v/>
      </c>
    </row>
    <row r="4120" ht="13.35" customHeight="1" s="162">
      <c r="B4120" s="307" t="n"/>
      <c r="C4120" s="307" t="n"/>
      <c r="E4120" s="307" t="n"/>
      <c r="F4120" s="32" t="n"/>
      <c r="G4120" s="33">
        <f>IF(F4120="", "", H4120/F4120)</f>
        <v/>
      </c>
      <c r="H4120" s="33" t="n"/>
      <c r="I4120" s="33" t="n"/>
      <c r="J4120" s="33">
        <f>IF(I4120="", "", I4120*$F4120)</f>
        <v/>
      </c>
      <c r="K4120" s="33" t="n"/>
      <c r="L4120" s="33">
        <f>IF(K4120="", "", K4120*$F4120)</f>
        <v/>
      </c>
      <c r="M4120" s="30">
        <f>IF(OR(H4120="",H4120=0),"",IF(K4120="",IF(J4120="","",J4120/H4120),L4120/H4120))</f>
        <v/>
      </c>
    </row>
    <row r="4121" ht="13.35" customHeight="1" s="162">
      <c r="B4121" s="307" t="n"/>
      <c r="C4121" s="307" t="n"/>
      <c r="E4121" s="307" t="n"/>
      <c r="F4121" s="32" t="n"/>
      <c r="G4121" s="33">
        <f>IF(F4121="", "", H4121/F4121)</f>
        <v/>
      </c>
      <c r="H4121" s="33" t="n"/>
      <c r="I4121" s="33" t="n"/>
      <c r="J4121" s="33">
        <f>IF(I4121="", "", I4121*$F4121)</f>
        <v/>
      </c>
      <c r="K4121" s="33" t="n"/>
      <c r="L4121" s="33">
        <f>IF(K4121="", "", K4121*$F4121)</f>
        <v/>
      </c>
      <c r="M4121" s="30">
        <f>IF(OR(H4121="",H4121=0),"",IF(K4121="",IF(J4121="","",J4121/H4121),L4121/H4121))</f>
        <v/>
      </c>
    </row>
    <row r="4122" ht="13.35" customHeight="1" s="162">
      <c r="B4122" s="307" t="n"/>
      <c r="C4122" s="307" t="n"/>
      <c r="E4122" s="307" t="n"/>
      <c r="F4122" s="32" t="n"/>
      <c r="G4122" s="33">
        <f>IF(F4122="", "", H4122/F4122)</f>
        <v/>
      </c>
      <c r="H4122" s="33" t="n"/>
      <c r="I4122" s="33" t="n"/>
      <c r="J4122" s="33">
        <f>IF(I4122="", "", I4122*$F4122)</f>
        <v/>
      </c>
      <c r="K4122" s="33" t="n"/>
      <c r="L4122" s="33">
        <f>IF(K4122="", "", K4122*$F4122)</f>
        <v/>
      </c>
      <c r="M4122" s="30">
        <f>IF(OR(H4122="",H4122=0),"",IF(K4122="",IF(J4122="","",J4122/H4122),L4122/H4122))</f>
        <v/>
      </c>
    </row>
    <row r="4123" ht="13.35" customHeight="1" s="162">
      <c r="B4123" s="307" t="n"/>
      <c r="C4123" s="307" t="n"/>
      <c r="E4123" s="307" t="n"/>
      <c r="F4123" s="32" t="n"/>
      <c r="G4123" s="33">
        <f>IF(F4123="", "", H4123/F4123)</f>
        <v/>
      </c>
      <c r="H4123" s="33" t="n"/>
      <c r="I4123" s="33" t="n"/>
      <c r="J4123" s="33">
        <f>IF(I4123="", "", I4123*$F4123)</f>
        <v/>
      </c>
      <c r="K4123" s="33" t="n"/>
      <c r="L4123" s="33">
        <f>IF(K4123="", "", K4123*$F4123)</f>
        <v/>
      </c>
      <c r="M4123" s="30">
        <f>IF(OR(H4123="",H4123=0),"",IF(K4123="",IF(J4123="","",J4123/H4123),L4123/H4123))</f>
        <v/>
      </c>
    </row>
    <row r="4124" ht="13.35" customHeight="1" s="162">
      <c r="B4124" s="307" t="n"/>
      <c r="C4124" s="307" t="n"/>
      <c r="E4124" s="307" t="n"/>
      <c r="F4124" s="32" t="n"/>
      <c r="G4124" s="33">
        <f>IF(F4124="", "", H4124/F4124)</f>
        <v/>
      </c>
      <c r="H4124" s="33" t="n"/>
      <c r="I4124" s="33" t="n"/>
      <c r="J4124" s="33">
        <f>IF(I4124="", "", I4124*$F4124)</f>
        <v/>
      </c>
      <c r="K4124" s="33" t="n"/>
      <c r="L4124" s="33">
        <f>IF(K4124="", "", K4124*$F4124)</f>
        <v/>
      </c>
      <c r="M4124" s="30">
        <f>IF(OR(H4124="",H4124=0),"",IF(K4124="",IF(J4124="","",J4124/H4124),L4124/H4124))</f>
        <v/>
      </c>
    </row>
    <row r="4125" ht="13.35" customHeight="1" s="162">
      <c r="B4125" s="307" t="n"/>
      <c r="C4125" s="307" t="n"/>
      <c r="E4125" s="307" t="n"/>
      <c r="F4125" s="32" t="n"/>
      <c r="G4125" s="33">
        <f>IF(F4125="", "", H4125/F4125)</f>
        <v/>
      </c>
      <c r="H4125" s="33" t="n"/>
      <c r="I4125" s="33" t="n"/>
      <c r="J4125" s="33">
        <f>IF(I4125="", "", I4125*$F4125)</f>
        <v/>
      </c>
      <c r="K4125" s="33" t="n"/>
      <c r="L4125" s="33">
        <f>IF(K4125="", "", K4125*$F4125)</f>
        <v/>
      </c>
      <c r="M4125" s="30">
        <f>IF(OR(H4125="",H4125=0),"",IF(K4125="",IF(J4125="","",J4125/H4125),L4125/H4125))</f>
        <v/>
      </c>
    </row>
    <row r="4126" ht="13.35" customHeight="1" s="162">
      <c r="B4126" s="307" t="n"/>
      <c r="C4126" s="307" t="n"/>
      <c r="E4126" s="307" t="n"/>
      <c r="F4126" s="32" t="n"/>
      <c r="G4126" s="33">
        <f>IF(F4126="", "", H4126/F4126)</f>
        <v/>
      </c>
      <c r="H4126" s="33" t="n"/>
      <c r="I4126" s="33" t="n"/>
      <c r="J4126" s="33">
        <f>IF(I4126="", "", I4126*$F4126)</f>
        <v/>
      </c>
      <c r="K4126" s="33" t="n"/>
      <c r="L4126" s="33">
        <f>IF(K4126="", "", K4126*$F4126)</f>
        <v/>
      </c>
      <c r="M4126" s="30">
        <f>IF(OR(H4126="",H4126=0),"",IF(K4126="",IF(J4126="","",J4126/H4126),L4126/H4126))</f>
        <v/>
      </c>
    </row>
    <row r="4127" ht="13.35" customHeight="1" s="162">
      <c r="B4127" s="307" t="n"/>
      <c r="C4127" s="307" t="n"/>
      <c r="E4127" s="307" t="n"/>
      <c r="F4127" s="32" t="n"/>
      <c r="G4127" s="33">
        <f>IF(F4127="", "", H4127/F4127)</f>
        <v/>
      </c>
      <c r="H4127" s="33" t="n"/>
      <c r="I4127" s="33" t="n"/>
      <c r="J4127" s="33">
        <f>IF(I4127="", "", I4127*$F4127)</f>
        <v/>
      </c>
      <c r="K4127" s="33" t="n"/>
      <c r="L4127" s="33">
        <f>IF(K4127="", "", K4127*$F4127)</f>
        <v/>
      </c>
      <c r="M4127" s="30">
        <f>IF(OR(H4127="",H4127=0),"",IF(K4127="",IF(J4127="","",J4127/H4127),L4127/H4127))</f>
        <v/>
      </c>
    </row>
    <row r="4128" ht="13.35" customHeight="1" s="162">
      <c r="B4128" s="307" t="n"/>
      <c r="C4128" s="307" t="n"/>
      <c r="E4128" s="307" t="n"/>
      <c r="F4128" s="32" t="n"/>
      <c r="G4128" s="33">
        <f>IF(F4128="", "", H4128/F4128)</f>
        <v/>
      </c>
      <c r="H4128" s="33" t="n"/>
      <c r="I4128" s="33" t="n"/>
      <c r="J4128" s="33">
        <f>IF(I4128="", "", I4128*$F4128)</f>
        <v/>
      </c>
      <c r="K4128" s="33" t="n"/>
      <c r="L4128" s="33">
        <f>IF(K4128="", "", K4128*$F4128)</f>
        <v/>
      </c>
      <c r="M4128" s="30">
        <f>IF(OR(H4128="",H4128=0),"",IF(K4128="",IF(J4128="","",J4128/H4128),L4128/H4128))</f>
        <v/>
      </c>
    </row>
    <row r="4129" ht="13.35" customHeight="1" s="162">
      <c r="B4129" s="307" t="n"/>
      <c r="C4129" s="307" t="n"/>
      <c r="E4129" s="307" t="n"/>
      <c r="F4129" s="32" t="n"/>
      <c r="G4129" s="33">
        <f>IF(F4129="", "", H4129/F4129)</f>
        <v/>
      </c>
      <c r="H4129" s="33" t="n"/>
      <c r="I4129" s="33" t="n"/>
      <c r="J4129" s="33">
        <f>IF(I4129="", "", I4129*$F4129)</f>
        <v/>
      </c>
      <c r="K4129" s="33" t="n"/>
      <c r="L4129" s="33">
        <f>IF(K4129="", "", K4129*$F4129)</f>
        <v/>
      </c>
      <c r="M4129" s="30">
        <f>IF(OR(H4129="",H4129=0),"",IF(K4129="",IF(J4129="","",J4129/H4129),L4129/H4129))</f>
        <v/>
      </c>
    </row>
    <row r="4130" ht="13.35" customHeight="1" s="162">
      <c r="B4130" s="307" t="n"/>
      <c r="C4130" s="307" t="n"/>
      <c r="E4130" s="307" t="n"/>
      <c r="F4130" s="32" t="n"/>
      <c r="G4130" s="33">
        <f>IF(F4130="", "", H4130/F4130)</f>
        <v/>
      </c>
      <c r="H4130" s="33" t="n"/>
      <c r="I4130" s="33" t="n"/>
      <c r="J4130" s="33">
        <f>IF(I4130="", "", I4130*$F4130)</f>
        <v/>
      </c>
      <c r="K4130" s="33" t="n"/>
      <c r="L4130" s="33">
        <f>IF(K4130="", "", K4130*$F4130)</f>
        <v/>
      </c>
      <c r="M4130" s="30">
        <f>IF(OR(H4130="",H4130=0),"",IF(K4130="",IF(J4130="","",J4130/H4130),L4130/H4130))</f>
        <v/>
      </c>
    </row>
    <row r="4131" ht="13.35" customHeight="1" s="162">
      <c r="B4131" s="307" t="n"/>
      <c r="C4131" s="307" t="n"/>
      <c r="E4131" s="307" t="n"/>
      <c r="F4131" s="32" t="n"/>
      <c r="G4131" s="33">
        <f>IF(F4131="", "", H4131/F4131)</f>
        <v/>
      </c>
      <c r="H4131" s="33" t="n"/>
      <c r="I4131" s="33" t="n"/>
      <c r="J4131" s="33">
        <f>IF(I4131="", "", I4131*$F4131)</f>
        <v/>
      </c>
      <c r="K4131" s="33" t="n"/>
      <c r="L4131" s="33">
        <f>IF(K4131="", "", K4131*$F4131)</f>
        <v/>
      </c>
      <c r="M4131" s="30">
        <f>IF(OR(H4131="",H4131=0),"",IF(K4131="",IF(J4131="","",J4131/H4131),L4131/H4131))</f>
        <v/>
      </c>
    </row>
    <row r="4132" ht="13.35" customHeight="1" s="162">
      <c r="B4132" s="307" t="n"/>
      <c r="C4132" s="307" t="n"/>
      <c r="E4132" s="307" t="n"/>
      <c r="F4132" s="32" t="n"/>
      <c r="G4132" s="33">
        <f>IF(F4132="", "", H4132/F4132)</f>
        <v/>
      </c>
      <c r="H4132" s="33" t="n"/>
      <c r="I4132" s="33" t="n"/>
      <c r="J4132" s="33">
        <f>IF(I4132="", "", I4132*$F4132)</f>
        <v/>
      </c>
      <c r="K4132" s="33" t="n"/>
      <c r="L4132" s="33">
        <f>IF(K4132="", "", K4132*$F4132)</f>
        <v/>
      </c>
      <c r="M4132" s="30">
        <f>IF(OR(H4132="",H4132=0),"",IF(K4132="",IF(J4132="","",J4132/H4132),L4132/H4132))</f>
        <v/>
      </c>
    </row>
    <row r="4133" ht="13.35" customHeight="1" s="162">
      <c r="B4133" s="307" t="n"/>
      <c r="C4133" s="307" t="n"/>
      <c r="E4133" s="307" t="n"/>
      <c r="F4133" s="32" t="n"/>
      <c r="G4133" s="33">
        <f>IF(F4133="", "", H4133/F4133)</f>
        <v/>
      </c>
      <c r="H4133" s="33" t="n"/>
      <c r="I4133" s="33" t="n"/>
      <c r="J4133" s="33">
        <f>IF(I4133="", "", I4133*$F4133)</f>
        <v/>
      </c>
      <c r="K4133" s="33" t="n"/>
      <c r="L4133" s="33">
        <f>IF(K4133="", "", K4133*$F4133)</f>
        <v/>
      </c>
      <c r="M4133" s="30">
        <f>IF(OR(H4133="",H4133=0),"",IF(K4133="",IF(J4133="","",J4133/H4133),L4133/H4133))</f>
        <v/>
      </c>
    </row>
    <row r="4134" ht="13.35" customHeight="1" s="162">
      <c r="B4134" s="307" t="n"/>
      <c r="C4134" s="307" t="n"/>
      <c r="E4134" s="307" t="n"/>
      <c r="F4134" s="32" t="n"/>
      <c r="G4134" s="33">
        <f>IF(F4134="", "", H4134/F4134)</f>
        <v/>
      </c>
      <c r="H4134" s="33" t="n"/>
      <c r="I4134" s="33" t="n"/>
      <c r="J4134" s="33">
        <f>IF(I4134="", "", I4134*$F4134)</f>
        <v/>
      </c>
      <c r="K4134" s="33" t="n"/>
      <c r="L4134" s="33">
        <f>IF(K4134="", "", K4134*$F4134)</f>
        <v/>
      </c>
      <c r="M4134" s="30">
        <f>IF(OR(H4134="",H4134=0),"",IF(K4134="",IF(J4134="","",J4134/H4134),L4134/H4134))</f>
        <v/>
      </c>
    </row>
    <row r="4135" ht="13.35" customHeight="1" s="162">
      <c r="B4135" s="307" t="n"/>
      <c r="C4135" s="307" t="n"/>
      <c r="E4135" s="307" t="n"/>
      <c r="F4135" s="32" t="n"/>
      <c r="G4135" s="33">
        <f>IF(F4135="", "", H4135/F4135)</f>
        <v/>
      </c>
      <c r="H4135" s="33" t="n"/>
      <c r="I4135" s="33" t="n"/>
      <c r="J4135" s="33">
        <f>IF(I4135="", "", I4135*$F4135)</f>
        <v/>
      </c>
      <c r="K4135" s="33" t="n"/>
      <c r="L4135" s="33">
        <f>IF(K4135="", "", K4135*$F4135)</f>
        <v/>
      </c>
      <c r="M4135" s="30">
        <f>IF(OR(H4135="",H4135=0),"",IF(K4135="",IF(J4135="","",J4135/H4135),L4135/H4135))</f>
        <v/>
      </c>
    </row>
    <row r="4136" ht="13.35" customHeight="1" s="162">
      <c r="B4136" s="307" t="n"/>
      <c r="C4136" s="307" t="n"/>
      <c r="E4136" s="307" t="n"/>
      <c r="F4136" s="32" t="n"/>
      <c r="G4136" s="33">
        <f>IF(F4136="", "", H4136/F4136)</f>
        <v/>
      </c>
      <c r="H4136" s="33" t="n"/>
      <c r="I4136" s="33" t="n"/>
      <c r="J4136" s="33">
        <f>IF(I4136="", "", I4136*$F4136)</f>
        <v/>
      </c>
      <c r="K4136" s="33" t="n"/>
      <c r="L4136" s="33">
        <f>IF(K4136="", "", K4136*$F4136)</f>
        <v/>
      </c>
      <c r="M4136" s="30">
        <f>IF(OR(H4136="",H4136=0),"",IF(K4136="",IF(J4136="","",J4136/H4136),L4136/H4136))</f>
        <v/>
      </c>
    </row>
    <row r="4137" ht="13.35" customHeight="1" s="162">
      <c r="B4137" s="307" t="n"/>
      <c r="C4137" s="307" t="n"/>
      <c r="E4137" s="307" t="n"/>
      <c r="F4137" s="32" t="n"/>
      <c r="G4137" s="33">
        <f>IF(F4137="", "", H4137/F4137)</f>
        <v/>
      </c>
      <c r="H4137" s="33" t="n"/>
      <c r="I4137" s="33" t="n"/>
      <c r="J4137" s="33">
        <f>IF(I4137="", "", I4137*$F4137)</f>
        <v/>
      </c>
      <c r="K4137" s="33" t="n"/>
      <c r="L4137" s="33">
        <f>IF(K4137="", "", K4137*$F4137)</f>
        <v/>
      </c>
      <c r="M4137" s="30">
        <f>IF(OR(H4137="",H4137=0),"",IF(K4137="",IF(J4137="","",J4137/H4137),L4137/H4137))</f>
        <v/>
      </c>
    </row>
    <row r="4138" ht="13.35" customHeight="1" s="162">
      <c r="B4138" s="307" t="n"/>
      <c r="C4138" s="307" t="n"/>
      <c r="E4138" s="307" t="n"/>
      <c r="F4138" s="32" t="n"/>
      <c r="G4138" s="33">
        <f>IF(F4138="", "", H4138/F4138)</f>
        <v/>
      </c>
      <c r="H4138" s="33" t="n"/>
      <c r="I4138" s="33" t="n"/>
      <c r="J4138" s="33">
        <f>IF(I4138="", "", I4138*$F4138)</f>
        <v/>
      </c>
      <c r="K4138" s="33" t="n"/>
      <c r="L4138" s="33">
        <f>IF(K4138="", "", K4138*$F4138)</f>
        <v/>
      </c>
      <c r="M4138" s="30">
        <f>IF(OR(H4138="",H4138=0),"",IF(K4138="",IF(J4138="","",J4138/H4138),L4138/H4138))</f>
        <v/>
      </c>
    </row>
    <row r="4139" ht="13.35" customHeight="1" s="162">
      <c r="B4139" s="307" t="n"/>
      <c r="C4139" s="307" t="n"/>
      <c r="E4139" s="307" t="n"/>
      <c r="F4139" s="32" t="n"/>
      <c r="G4139" s="33">
        <f>IF(F4139="", "", H4139/F4139)</f>
        <v/>
      </c>
      <c r="H4139" s="33" t="n"/>
      <c r="I4139" s="33" t="n"/>
      <c r="J4139" s="33">
        <f>IF(I4139="", "", I4139*$F4139)</f>
        <v/>
      </c>
      <c r="K4139" s="33" t="n"/>
      <c r="L4139" s="33">
        <f>IF(K4139="", "", K4139*$F4139)</f>
        <v/>
      </c>
      <c r="M4139" s="30">
        <f>IF(OR(H4139="",H4139=0),"",IF(K4139="",IF(J4139="","",J4139/H4139),L4139/H4139))</f>
        <v/>
      </c>
    </row>
    <row r="4140" ht="13.35" customHeight="1" s="162">
      <c r="B4140" s="307" t="n"/>
      <c r="C4140" s="307" t="n"/>
      <c r="E4140" s="307" t="n"/>
      <c r="F4140" s="32" t="n"/>
      <c r="G4140" s="33">
        <f>IF(F4140="", "", H4140/F4140)</f>
        <v/>
      </c>
      <c r="H4140" s="33" t="n"/>
      <c r="I4140" s="33" t="n"/>
      <c r="J4140" s="33">
        <f>IF(I4140="", "", I4140*$F4140)</f>
        <v/>
      </c>
      <c r="K4140" s="33" t="n"/>
      <c r="L4140" s="33">
        <f>IF(K4140="", "", K4140*$F4140)</f>
        <v/>
      </c>
      <c r="M4140" s="30">
        <f>IF(OR(H4140="",H4140=0),"",IF(K4140="",IF(J4140="","",J4140/H4140),L4140/H4140))</f>
        <v/>
      </c>
    </row>
    <row r="4141" ht="13.35" customHeight="1" s="162">
      <c r="B4141" s="307" t="n"/>
      <c r="C4141" s="307" t="n"/>
      <c r="E4141" s="307" t="n"/>
      <c r="F4141" s="32" t="n"/>
      <c r="G4141" s="33">
        <f>IF(F4141="", "", H4141/F4141)</f>
        <v/>
      </c>
      <c r="H4141" s="33" t="n"/>
      <c r="I4141" s="33" t="n"/>
      <c r="J4141" s="33">
        <f>IF(I4141="", "", I4141*$F4141)</f>
        <v/>
      </c>
      <c r="K4141" s="33" t="n"/>
      <c r="L4141" s="33">
        <f>IF(K4141="", "", K4141*$F4141)</f>
        <v/>
      </c>
      <c r="M4141" s="30">
        <f>IF(OR(H4141="",H4141=0),"",IF(K4141="",IF(J4141="","",J4141/H4141),L4141/H4141))</f>
        <v/>
      </c>
    </row>
    <row r="4142" ht="13.35" customHeight="1" s="162">
      <c r="B4142" s="307" t="n"/>
      <c r="C4142" s="307" t="n"/>
      <c r="E4142" s="307" t="n"/>
      <c r="F4142" s="32" t="n"/>
      <c r="G4142" s="33">
        <f>IF(F4142="", "", H4142/F4142)</f>
        <v/>
      </c>
      <c r="H4142" s="33" t="n"/>
      <c r="I4142" s="33" t="n"/>
      <c r="J4142" s="33">
        <f>IF(I4142="", "", I4142*$F4142)</f>
        <v/>
      </c>
      <c r="K4142" s="33" t="n"/>
      <c r="L4142" s="33">
        <f>IF(K4142="", "", K4142*$F4142)</f>
        <v/>
      </c>
      <c r="M4142" s="30">
        <f>IF(OR(H4142="",H4142=0),"",IF(K4142="",IF(J4142="","",J4142/H4142),L4142/H4142))</f>
        <v/>
      </c>
    </row>
    <row r="4143" ht="13.35" customHeight="1" s="162">
      <c r="B4143" s="307" t="n"/>
      <c r="C4143" s="307" t="n"/>
      <c r="E4143" s="307" t="n"/>
      <c r="F4143" s="32" t="n"/>
      <c r="G4143" s="33">
        <f>IF(F4143="", "", H4143/F4143)</f>
        <v/>
      </c>
      <c r="H4143" s="33" t="n"/>
      <c r="I4143" s="33" t="n"/>
      <c r="J4143" s="33">
        <f>IF(I4143="", "", I4143*$F4143)</f>
        <v/>
      </c>
      <c r="K4143" s="33" t="n"/>
      <c r="L4143" s="33">
        <f>IF(K4143="", "", K4143*$F4143)</f>
        <v/>
      </c>
      <c r="M4143" s="30">
        <f>IF(OR(H4143="",H4143=0),"",IF(K4143="",IF(J4143="","",J4143/H4143),L4143/H4143))</f>
        <v/>
      </c>
    </row>
    <row r="4144" ht="13.35" customHeight="1" s="162">
      <c r="B4144" s="307" t="n"/>
      <c r="C4144" s="307" t="n"/>
      <c r="E4144" s="307" t="n"/>
      <c r="F4144" s="32" t="n"/>
      <c r="G4144" s="33">
        <f>IF(F4144="", "", H4144/F4144)</f>
        <v/>
      </c>
      <c r="H4144" s="33" t="n"/>
      <c r="I4144" s="33" t="n"/>
      <c r="J4144" s="33">
        <f>IF(I4144="", "", I4144*$F4144)</f>
        <v/>
      </c>
      <c r="K4144" s="33" t="n"/>
      <c r="L4144" s="33">
        <f>IF(K4144="", "", K4144*$F4144)</f>
        <v/>
      </c>
      <c r="M4144" s="30">
        <f>IF(OR(H4144="",H4144=0),"",IF(K4144="",IF(J4144="","",J4144/H4144),L4144/H4144))</f>
        <v/>
      </c>
    </row>
    <row r="4145" ht="13.35" customHeight="1" s="162">
      <c r="B4145" s="307" t="n"/>
      <c r="C4145" s="307" t="n"/>
      <c r="E4145" s="307" t="n"/>
      <c r="F4145" s="32" t="n"/>
      <c r="G4145" s="33">
        <f>IF(F4145="", "", H4145/F4145)</f>
        <v/>
      </c>
      <c r="H4145" s="33" t="n"/>
      <c r="I4145" s="33" t="n"/>
      <c r="J4145" s="33">
        <f>IF(I4145="", "", I4145*$F4145)</f>
        <v/>
      </c>
      <c r="K4145" s="33" t="n"/>
      <c r="L4145" s="33">
        <f>IF(K4145="", "", K4145*$F4145)</f>
        <v/>
      </c>
      <c r="M4145" s="30">
        <f>IF(OR(H4145="",H4145=0),"",IF(K4145="",IF(J4145="","",J4145/H4145),L4145/H4145))</f>
        <v/>
      </c>
    </row>
    <row r="4146" ht="13.35" customHeight="1" s="162">
      <c r="B4146" s="307" t="n"/>
      <c r="C4146" s="307" t="n"/>
      <c r="E4146" s="307" t="n"/>
      <c r="F4146" s="32" t="n"/>
      <c r="G4146" s="33">
        <f>IF(F4146="", "", H4146/F4146)</f>
        <v/>
      </c>
      <c r="H4146" s="33" t="n"/>
      <c r="I4146" s="33" t="n"/>
      <c r="J4146" s="33">
        <f>IF(I4146="", "", I4146*$F4146)</f>
        <v/>
      </c>
      <c r="K4146" s="33" t="n"/>
      <c r="L4146" s="33">
        <f>IF(K4146="", "", K4146*$F4146)</f>
        <v/>
      </c>
      <c r="M4146" s="30">
        <f>IF(OR(H4146="",H4146=0),"",IF(K4146="",IF(J4146="","",J4146/H4146),L4146/H4146))</f>
        <v/>
      </c>
    </row>
    <row r="4147" ht="13.35" customHeight="1" s="162">
      <c r="B4147" s="307" t="n"/>
      <c r="C4147" s="307" t="n"/>
      <c r="E4147" s="307" t="n"/>
      <c r="F4147" s="32" t="n"/>
      <c r="G4147" s="33">
        <f>IF(F4147="", "", H4147/F4147)</f>
        <v/>
      </c>
      <c r="H4147" s="33" t="n"/>
      <c r="I4147" s="33" t="n"/>
      <c r="J4147" s="33">
        <f>IF(I4147="", "", I4147*$F4147)</f>
        <v/>
      </c>
      <c r="K4147" s="33" t="n"/>
      <c r="L4147" s="33">
        <f>IF(K4147="", "", K4147*$F4147)</f>
        <v/>
      </c>
      <c r="M4147" s="30">
        <f>IF(OR(H4147="",H4147=0),"",IF(K4147="",IF(J4147="","",J4147/H4147),L4147/H4147))</f>
        <v/>
      </c>
    </row>
    <row r="4148" ht="13.35" customHeight="1" s="162">
      <c r="B4148" s="307" t="n"/>
      <c r="C4148" s="307" t="n"/>
      <c r="E4148" s="307" t="n"/>
      <c r="F4148" s="32" t="n"/>
      <c r="G4148" s="33">
        <f>IF(F4148="", "", H4148/F4148)</f>
        <v/>
      </c>
      <c r="H4148" s="33" t="n"/>
      <c r="I4148" s="33" t="n"/>
      <c r="J4148" s="33">
        <f>IF(I4148="", "", I4148*$F4148)</f>
        <v/>
      </c>
      <c r="K4148" s="33" t="n"/>
      <c r="L4148" s="33">
        <f>IF(K4148="", "", K4148*$F4148)</f>
        <v/>
      </c>
      <c r="M4148" s="30">
        <f>IF(OR(H4148="",H4148=0),"",IF(K4148="",IF(J4148="","",J4148/H4148),L4148/H4148))</f>
        <v/>
      </c>
    </row>
    <row r="4149" ht="13.35" customHeight="1" s="162">
      <c r="B4149" s="307" t="n"/>
      <c r="C4149" s="307" t="n"/>
      <c r="E4149" s="307" t="n"/>
      <c r="F4149" s="32" t="n"/>
      <c r="G4149" s="33">
        <f>IF(F4149="", "", H4149/F4149)</f>
        <v/>
      </c>
      <c r="H4149" s="33" t="n"/>
      <c r="I4149" s="33" t="n"/>
      <c r="J4149" s="33">
        <f>IF(I4149="", "", I4149*$F4149)</f>
        <v/>
      </c>
      <c r="K4149" s="33" t="n"/>
      <c r="L4149" s="33">
        <f>IF(K4149="", "", K4149*$F4149)</f>
        <v/>
      </c>
      <c r="M4149" s="30">
        <f>IF(OR(H4149="",H4149=0),"",IF(K4149="",IF(J4149="","",J4149/H4149),L4149/H4149))</f>
        <v/>
      </c>
    </row>
    <row r="4150" ht="13.35" customHeight="1" s="162">
      <c r="B4150" s="42" t="n"/>
      <c r="C4150" s="231" t="inlineStr">
        <is>
          <t>Subtotal (this page)</t>
        </is>
      </c>
      <c r="D4150" s="159" t="n"/>
      <c r="E4150" s="42" t="n"/>
      <c r="F4150" s="42" t="n"/>
      <c r="G4150" s="43" t="n"/>
      <c r="H4150" s="43">
        <f>IF(SUM(H4116:H4149)=0,"",SUM(H4116:H4149))</f>
        <v/>
      </c>
      <c r="I4150" s="43" t="n"/>
      <c r="J4150" s="43">
        <f>IF(SUM(J4116:J4149)=0,"",SUM(J4116:J4149))</f>
        <v/>
      </c>
      <c r="K4150" s="43" t="n"/>
      <c r="L4150" s="43">
        <f>IF(SUM(L4116:L4149)=0,"",SUM(L4116:L4149))</f>
        <v/>
      </c>
      <c r="M4150" s="35">
        <f>IF(OR(H4150="",H4150=0),"",IF(L4150="",IF(J4150="","",J4150/H4150),L4150/H4150))</f>
        <v/>
      </c>
    </row>
    <row r="4151" ht="13.35" customHeight="1" s="162">
      <c r="B4151" s="188" t="inlineStr">
        <is>
          <t>Return Air Inlets (cont.)</t>
        </is>
      </c>
      <c r="C4151" s="174" t="n"/>
      <c r="D4151" s="174" t="n"/>
      <c r="E4151" s="174" t="n"/>
      <c r="F4151" s="173" t="n"/>
      <c r="G4151" s="233" t="inlineStr">
        <is>
          <t>Design VEL</t>
        </is>
      </c>
      <c r="H4151" s="194" t="inlineStr">
        <is>
          <t>Design CFM</t>
        </is>
      </c>
      <c r="I4151" s="188" t="inlineStr">
        <is>
          <t>Initial</t>
        </is>
      </c>
      <c r="J4151" s="173" t="n"/>
      <c r="K4151" s="188" t="inlineStr">
        <is>
          <t>Final</t>
        </is>
      </c>
      <c r="L4151" s="173" t="n"/>
      <c r="M4151" s="188" t="inlineStr">
        <is>
          <t>%</t>
        </is>
      </c>
    </row>
    <row r="4152" ht="13.35" customHeight="1" s="162">
      <c r="B4152" s="153" t="inlineStr">
        <is>
          <t>No.</t>
        </is>
      </c>
      <c r="C4152" s="188" t="inlineStr">
        <is>
          <t>Area Served</t>
        </is>
      </c>
      <c r="D4152" s="188" t="inlineStr">
        <is>
          <t>Type</t>
        </is>
      </c>
      <c r="E4152" s="188" t="inlineStr">
        <is>
          <t>Size</t>
        </is>
      </c>
      <c r="F4152" s="188" t="inlineStr">
        <is>
          <t>Ak</t>
        </is>
      </c>
      <c r="G4152" s="440" t="n"/>
      <c r="H4152" s="440" t="n"/>
      <c r="I4152" s="188" t="inlineStr">
        <is>
          <t>VEL</t>
        </is>
      </c>
      <c r="J4152" s="188" t="inlineStr">
        <is>
          <t>CFM</t>
        </is>
      </c>
      <c r="K4152" s="188" t="inlineStr">
        <is>
          <t>VEL</t>
        </is>
      </c>
      <c r="L4152" s="188" t="inlineStr">
        <is>
          <t>CFM</t>
        </is>
      </c>
      <c r="M4152" s="440" t="n"/>
    </row>
    <row r="4153" ht="13.35" customHeight="1" s="162">
      <c r="B4153" s="31" t="n"/>
      <c r="C4153" s="31" t="n"/>
      <c r="E4153" s="31" t="n"/>
      <c r="F4153" s="32" t="n"/>
      <c r="G4153" s="33">
        <f>IF(F4153="", "", H4153/F4153)</f>
        <v/>
      </c>
      <c r="H4153" s="33" t="n"/>
      <c r="I4153" s="33" t="n"/>
      <c r="J4153" s="33">
        <f>IF(I4153="", "", I4153*$F4153)</f>
        <v/>
      </c>
      <c r="K4153" s="33" t="n"/>
      <c r="L4153" s="33">
        <f>IF(K4153="", "", K4153*$F4153)</f>
        <v/>
      </c>
      <c r="M4153" s="30">
        <f>IF(OR(H4153="",H4153=0),"",IF(K4153="",IF(J4153="","",J4153/H4153),L4153/H4153))</f>
        <v/>
      </c>
    </row>
    <row r="4154" ht="13.35" customHeight="1" s="162">
      <c r="B4154" s="31" t="n"/>
      <c r="C4154" s="31" t="n"/>
      <c r="E4154" s="31" t="n"/>
      <c r="F4154" s="32" t="n"/>
      <c r="G4154" s="33">
        <f>IF(F4154="", "", H4154/F4154)</f>
        <v/>
      </c>
      <c r="H4154" s="33" t="n"/>
      <c r="I4154" s="33" t="n"/>
      <c r="J4154" s="33">
        <f>IF(I4154="", "", I4154*$F4154)</f>
        <v/>
      </c>
      <c r="K4154" s="33" t="n"/>
      <c r="L4154" s="33">
        <f>IF(K4154="", "", K4154*$F4154)</f>
        <v/>
      </c>
      <c r="M4154" s="30">
        <f>IF(OR(H4154="",H4154=0),"",IF(K4154="",IF(J4154="","",J4154/H4154),L4154/H4154))</f>
        <v/>
      </c>
    </row>
    <row r="4155" ht="13.35" customHeight="1" s="162">
      <c r="B4155" s="31" t="n"/>
      <c r="C4155" s="31" t="n"/>
      <c r="E4155" s="31" t="n"/>
      <c r="F4155" s="32" t="n"/>
      <c r="G4155" s="33">
        <f>IF(F4155="", "", H4155/F4155)</f>
        <v/>
      </c>
      <c r="H4155" s="33" t="n"/>
      <c r="I4155" s="33" t="n"/>
      <c r="J4155" s="33">
        <f>IF(I4155="", "", I4155*$F4155)</f>
        <v/>
      </c>
      <c r="K4155" s="33" t="n"/>
      <c r="L4155" s="33">
        <f>IF(K4155="", "", K4155*$F4155)</f>
        <v/>
      </c>
      <c r="M4155" s="30">
        <f>IF(OR(H4155="",H4155=0),"",IF(K4155="",IF(J4155="","",J4155/H4155),L4155/H4155))</f>
        <v/>
      </c>
    </row>
    <row r="4156" ht="13.35" customHeight="1" s="162">
      <c r="B4156" s="31" t="n"/>
      <c r="C4156" s="31" t="n"/>
      <c r="E4156" s="31" t="n"/>
      <c r="F4156" s="32" t="n"/>
      <c r="G4156" s="33">
        <f>IF(F4156="", "", H4156/F4156)</f>
        <v/>
      </c>
      <c r="H4156" s="33" t="n"/>
      <c r="I4156" s="33" t="n"/>
      <c r="J4156" s="33">
        <f>IF(I4156="", "", I4156*$F4156)</f>
        <v/>
      </c>
      <c r="K4156" s="33" t="n"/>
      <c r="L4156" s="33">
        <f>IF(K4156="", "", K4156*$F4156)</f>
        <v/>
      </c>
      <c r="M4156" s="30">
        <f>IF(OR(H4156="",H4156=0),"",IF(K4156="",IF(J4156="","",J4156/H4156),L4156/H4156))</f>
        <v/>
      </c>
    </row>
    <row r="4157" ht="13.35" customHeight="1" s="162">
      <c r="B4157" s="42" t="n"/>
      <c r="C4157" s="231" t="inlineStr">
        <is>
          <t>Subtotal (this page)</t>
        </is>
      </c>
      <c r="D4157" s="159" t="n"/>
      <c r="E4157" s="42" t="n"/>
      <c r="F4157" s="42" t="n"/>
      <c r="G4157" s="43" t="n"/>
      <c r="H4157" s="43">
        <f>IF(SUM(H4153:H4156)=0,"",SUM(H4153:H4156))</f>
        <v/>
      </c>
      <c r="I4157" s="42" t="n"/>
      <c r="J4157" s="43">
        <f>IF(SUM(J4153:J4156)=0,"",SUM(J4153:J4156))</f>
        <v/>
      </c>
      <c r="K4157" s="42" t="n"/>
      <c r="L4157" s="43">
        <f>IF(SUM(L4153:L4156)=0,"",SUM(L4153:L4156))</f>
        <v/>
      </c>
      <c r="M4157" s="35">
        <f>IF(OR(H4157="",H4157=0),"",IF(L4157="",IF(J4157="","",J4157/H4157),L4157/H4157))</f>
        <v/>
      </c>
    </row>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930">
    <mergeCell ref="M3007:M3008"/>
    <mergeCell ref="L641:M641"/>
    <mergeCell ref="M1193:M1194"/>
    <mergeCell ref="B2080:M2080"/>
    <mergeCell ref="I1576:K1576"/>
    <mergeCell ref="I2627:J2627"/>
    <mergeCell ref="I1568:J1568"/>
    <mergeCell ref="I2621:J2621"/>
    <mergeCell ref="G4060:H4061"/>
    <mergeCell ref="D2407:G2407"/>
    <mergeCell ref="D3458:F3458"/>
    <mergeCell ref="K2211:L2211"/>
    <mergeCell ref="I2929:K2929"/>
    <mergeCell ref="I368:M369"/>
    <mergeCell ref="K3875:L3875"/>
    <mergeCell ref="B4010:F4010"/>
    <mergeCell ref="I3656:K3656"/>
    <mergeCell ref="L3240:M3240"/>
    <mergeCell ref="B368:C369"/>
    <mergeCell ref="C3942:D3942"/>
    <mergeCell ref="B578:F578"/>
    <mergeCell ref="B1300:C1300"/>
    <mergeCell ref="B2523:F2523"/>
    <mergeCell ref="B313:M313"/>
    <mergeCell ref="B3127:G3127"/>
    <mergeCell ref="D4066:G4066"/>
    <mergeCell ref="I956:J956"/>
    <mergeCell ref="B4151:F4151"/>
    <mergeCell ref="I2511:L2511"/>
    <mergeCell ref="B2824:C2824"/>
    <mergeCell ref="L3241:M3241"/>
    <mergeCell ref="I1167:J1167"/>
    <mergeCell ref="D2444:M2444"/>
    <mergeCell ref="B3551:C3551"/>
    <mergeCell ref="B2519:C2519"/>
    <mergeCell ref="M303:M304"/>
    <mergeCell ref="B2817:C2817"/>
    <mergeCell ref="I1894:J1894"/>
    <mergeCell ref="I1168:K1168"/>
    <mergeCell ref="L3446:M3446"/>
    <mergeCell ref="H1447:H1448"/>
    <mergeCell ref="D1408:F1409"/>
    <mergeCell ref="I1160:K1160"/>
    <mergeCell ref="I1475:K1475"/>
    <mergeCell ref="D946:G946"/>
    <mergeCell ref="D3031:G3031"/>
    <mergeCell ref="C3214:D3214"/>
    <mergeCell ref="B3486:M3486"/>
    <mergeCell ref="D2610:G2610"/>
    <mergeCell ref="B2506:C2506"/>
    <mergeCell ref="B1067:F1067"/>
    <mergeCell ref="C2909:D2909"/>
    <mergeCell ref="B719:F719"/>
    <mergeCell ref="D3337:G3337"/>
    <mergeCell ref="K3476:L3476"/>
    <mergeCell ref="B2806:C2806"/>
    <mergeCell ref="H3594:H3595"/>
    <mergeCell ref="H3892:H3893"/>
    <mergeCell ref="E1058:F1058"/>
    <mergeCell ref="G1713:G1714"/>
    <mergeCell ref="B2964:C2964"/>
    <mergeCell ref="K1655:L1655"/>
    <mergeCell ref="G3072:H3073"/>
    <mergeCell ref="D884:M884"/>
    <mergeCell ref="B3030:G3030"/>
    <mergeCell ref="I1463:L1463"/>
    <mergeCell ref="B1776:C1776"/>
    <mergeCell ref="I125:J125"/>
    <mergeCell ref="I3458:M3458"/>
    <mergeCell ref="D3962:G3962"/>
    <mergeCell ref="L1161:M1161"/>
    <mergeCell ref="B2087:G2087"/>
    <mergeCell ref="B2419:F2419"/>
    <mergeCell ref="B1717:M1717"/>
    <mergeCell ref="C413:D413"/>
    <mergeCell ref="M2020:M2021"/>
    <mergeCell ref="B2720:C2720"/>
    <mergeCell ref="B3135:C3135"/>
    <mergeCell ref="I433:K433"/>
    <mergeCell ref="I127:J127"/>
    <mergeCell ref="B148:F148"/>
    <mergeCell ref="B1050:C1050"/>
    <mergeCell ref="B2233:F2233"/>
    <mergeCell ref="I3454:J3454"/>
    <mergeCell ref="K3527:L3527"/>
    <mergeCell ref="B1479:C1479"/>
    <mergeCell ref="B1777:C1777"/>
    <mergeCell ref="H1817:H1818"/>
    <mergeCell ref="I128:K128"/>
    <mergeCell ref="I881:J881"/>
    <mergeCell ref="M235:M236"/>
    <mergeCell ref="B3319:F3319"/>
    <mergeCell ref="I1998:J1998"/>
    <mergeCell ref="D1991:G1991"/>
    <mergeCell ref="B2446:M2446"/>
    <mergeCell ref="I7:L7"/>
    <mergeCell ref="G3667:G3668"/>
    <mergeCell ref="C2493:D2493"/>
    <mergeCell ref="D1257:G1257"/>
    <mergeCell ref="I2695:J2695"/>
    <mergeCell ref="I1967:J1967"/>
    <mergeCell ref="I3754:J3754"/>
    <mergeCell ref="L433:M433"/>
    <mergeCell ref="B434:C434"/>
    <mergeCell ref="I3764:J3764"/>
    <mergeCell ref="B3847:M3847"/>
    <mergeCell ref="B15:C15"/>
    <mergeCell ref="E3658:F3658"/>
    <mergeCell ref="I3756:J3756"/>
    <mergeCell ref="G963:G964"/>
    <mergeCell ref="D1259:G1259"/>
    <mergeCell ref="I3024:J3024"/>
    <mergeCell ref="B1049:C1049"/>
    <mergeCell ref="H1089:H1090"/>
    <mergeCell ref="D1170:F1170"/>
    <mergeCell ref="E18:F18"/>
    <mergeCell ref="B950:G950"/>
    <mergeCell ref="I1408:M1409"/>
    <mergeCell ref="G2032:H2033"/>
    <mergeCell ref="G2487:G2488"/>
    <mergeCell ref="I3527:J3527"/>
    <mergeCell ref="I4063:L4063"/>
    <mergeCell ref="D2806:M2806"/>
    <mergeCell ref="B2614:G2614"/>
    <mergeCell ref="B990:M990"/>
    <mergeCell ref="I3026:J3026"/>
    <mergeCell ref="I1239:J1239"/>
    <mergeCell ref="B2497:M2497"/>
    <mergeCell ref="B1376:C1376"/>
    <mergeCell ref="I2727:J2727"/>
    <mergeCell ref="I636:J636"/>
    <mergeCell ref="H786:H787"/>
    <mergeCell ref="H58:H59"/>
    <mergeCell ref="H1084:H1085"/>
    <mergeCell ref="L4070:M4070"/>
    <mergeCell ref="C309:D309"/>
    <mergeCell ref="D836:F837"/>
    <mergeCell ref="K1297:L1297"/>
    <mergeCell ref="B3031:C3031"/>
    <mergeCell ref="K2487:L2487"/>
    <mergeCell ref="C94:D94"/>
    <mergeCell ref="B3979:F3979"/>
    <mergeCell ref="D3860:G3860"/>
    <mergeCell ref="B3902:M3902"/>
    <mergeCell ref="D3132:G3132"/>
    <mergeCell ref="B2307:D2307"/>
    <mergeCell ref="G2627:G2628"/>
    <mergeCell ref="M2034:M2035"/>
    <mergeCell ref="D217:G217"/>
    <mergeCell ref="B3975:C3975"/>
    <mergeCell ref="B3431:M3431"/>
    <mergeCell ref="G1447:G1448"/>
    <mergeCell ref="G2540:G2541"/>
    <mergeCell ref="D428:G428"/>
    <mergeCell ref="I1096:M1097"/>
    <mergeCell ref="D1564:F1565"/>
    <mergeCell ref="E2618:F2618"/>
    <mergeCell ref="D3796:M3796"/>
    <mergeCell ref="I1378:M1378"/>
    <mergeCell ref="B3336:C3336"/>
    <mergeCell ref="B1096:C1097"/>
    <mergeCell ref="I647:J647"/>
    <mergeCell ref="G3594:G3595"/>
    <mergeCell ref="B311:M311"/>
    <mergeCell ref="I2604:M2605"/>
    <mergeCell ref="I1410:J1410"/>
    <mergeCell ref="I955:K955"/>
    <mergeCell ref="I1708:J1708"/>
    <mergeCell ref="I2346:J2346"/>
    <mergeCell ref="M3147:M3148"/>
    <mergeCell ref="H44:H45"/>
    <mergeCell ref="I947:J947"/>
    <mergeCell ref="C1811:D1811"/>
    <mergeCell ref="I2448:M2449"/>
    <mergeCell ref="D3280:F3281"/>
    <mergeCell ref="D2552:F2553"/>
    <mergeCell ref="D2818:G2818"/>
    <mergeCell ref="B1275:F1275"/>
    <mergeCell ref="I949:J949"/>
    <mergeCell ref="B2545:F2545"/>
    <mergeCell ref="K3594:L3594"/>
    <mergeCell ref="D2092:G2092"/>
    <mergeCell ref="I1159:L1159"/>
    <mergeCell ref="F2935:G2935"/>
    <mergeCell ref="D3028:G3028"/>
    <mergeCell ref="B1569:C1569"/>
    <mergeCell ref="E538:F538"/>
    <mergeCell ref="L1262:M1262"/>
    <mergeCell ref="D2303:G2303"/>
    <mergeCell ref="D1092:M1092"/>
    <mergeCell ref="G407:G408"/>
    <mergeCell ref="M3476:M3477"/>
    <mergeCell ref="B1142:C1142"/>
    <mergeCell ref="I836:M837"/>
    <mergeCell ref="B3696:C3697"/>
    <mergeCell ref="L745:M745"/>
    <mergeCell ref="B1571:C1571"/>
    <mergeCell ref="G2396:H2397"/>
    <mergeCell ref="B1876:C1877"/>
    <mergeCell ref="B3870:G3870"/>
    <mergeCell ref="B3906:F3906"/>
    <mergeCell ref="B3235:C3235"/>
    <mergeCell ref="I4151:J4151"/>
    <mergeCell ref="H131:H132"/>
    <mergeCell ref="B56:C57"/>
    <mergeCell ref="I3548:J3548"/>
    <mergeCell ref="B3139:D3139"/>
    <mergeCell ref="L432:M432"/>
    <mergeCell ref="D26:F26"/>
    <mergeCell ref="B260:C260"/>
    <mergeCell ref="H2644:H2645"/>
    <mergeCell ref="K2124:L2124"/>
    <mergeCell ref="D3118:M3118"/>
    <mergeCell ref="B3560:C3560"/>
    <mergeCell ref="B3858:C3858"/>
    <mergeCell ref="K2857:L2857"/>
    <mergeCell ref="I1306:J1306"/>
    <mergeCell ref="I215:L215"/>
    <mergeCell ref="D1987:G1987"/>
    <mergeCell ref="D632:G632"/>
    <mergeCell ref="I3549:J3549"/>
    <mergeCell ref="B3868:D3868"/>
    <mergeCell ref="B3860:C3860"/>
    <mergeCell ref="K339:L339"/>
    <mergeCell ref="I847:L847"/>
    <mergeCell ref="B782:M782"/>
    <mergeCell ref="I1066:M1066"/>
    <mergeCell ref="B1505:F1505"/>
    <mergeCell ref="G1817:G1818"/>
    <mergeCell ref="L2:M2"/>
    <mergeCell ref="B1887:C1887"/>
    <mergeCell ref="C406:D406"/>
    <mergeCell ref="B735:G735"/>
    <mergeCell ref="I2519:J2519"/>
    <mergeCell ref="K2852:L2852"/>
    <mergeCell ref="B1153:C1153"/>
    <mergeCell ref="D3961:G3961"/>
    <mergeCell ref="F1895:G1895"/>
    <mergeCell ref="B2098:C2098"/>
    <mergeCell ref="B1370:C1370"/>
    <mergeCell ref="B615:F615"/>
    <mergeCell ref="G1512:H1513"/>
    <mergeCell ref="I1779:J1779"/>
    <mergeCell ref="B857:C857"/>
    <mergeCell ref="B102:C102"/>
    <mergeCell ref="D529:G529"/>
    <mergeCell ref="B1155:C1155"/>
    <mergeCell ref="I2552:M2553"/>
    <mergeCell ref="I2506:J2506"/>
    <mergeCell ref="I1789:J1789"/>
    <mergeCell ref="B2656:C2657"/>
    <mergeCell ref="L3:M3"/>
    <mergeCell ref="B3457:C3457"/>
    <mergeCell ref="B3588:C3588"/>
    <mergeCell ref="B2860:C2860"/>
    <mergeCell ref="I2508:J2508"/>
    <mergeCell ref="I3867:K3867"/>
    <mergeCell ref="I1782:K1782"/>
    <mergeCell ref="I1476:J1476"/>
    <mergeCell ref="I2089:J2089"/>
    <mergeCell ref="B3225:M3225"/>
    <mergeCell ref="K777:L777"/>
    <mergeCell ref="F1167:G1167"/>
    <mergeCell ref="G49:G50"/>
    <mergeCell ref="D472:F473"/>
    <mergeCell ref="B1672:C1672"/>
    <mergeCell ref="K1967:L1967"/>
    <mergeCell ref="K58:L58"/>
    <mergeCell ref="K1084:L1084"/>
    <mergeCell ref="D2078:M2078"/>
    <mergeCell ref="B2242:F2242"/>
    <mergeCell ref="I3140:J3140"/>
    <mergeCell ref="I1784:K1784"/>
    <mergeCell ref="B1366:G1366"/>
    <mergeCell ref="I2720:K2720"/>
    <mergeCell ref="I1776:J1776"/>
    <mergeCell ref="B334:G334"/>
    <mergeCell ref="C2227:D2227"/>
    <mergeCell ref="I2835:J2835"/>
    <mergeCell ref="M3563:M3564"/>
    <mergeCell ref="H443:H444"/>
    <mergeCell ref="M2487:M2488"/>
    <mergeCell ref="I4078:J4078"/>
    <mergeCell ref="B3977:C3977"/>
    <mergeCell ref="B755:F755"/>
    <mergeCell ref="H2441:H2442"/>
    <mergeCell ref="H356:H357"/>
    <mergeCell ref="H3631:H3632"/>
    <mergeCell ref="I743:L743"/>
    <mergeCell ref="I3659:K3659"/>
    <mergeCell ref="G44:G45"/>
    <mergeCell ref="B1056:C1056"/>
    <mergeCell ref="D3130:G3130"/>
    <mergeCell ref="K2138:L2138"/>
    <mergeCell ref="B24:C24"/>
    <mergeCell ref="B2279:F2279"/>
    <mergeCell ref="B3215:F3215"/>
    <mergeCell ref="I20:J20"/>
    <mergeCell ref="D3857:G3857"/>
    <mergeCell ref="B751:C751"/>
    <mergeCell ref="D1350:M1350"/>
    <mergeCell ref="G4047:G4048"/>
    <mergeCell ref="L3238:M3238"/>
    <mergeCell ref="B1058:C1058"/>
    <mergeCell ref="I13:J13"/>
    <mergeCell ref="B332:D332"/>
    <mergeCell ref="B330:C330"/>
    <mergeCell ref="B840:C840"/>
    <mergeCell ref="B324:C324"/>
    <mergeCell ref="I2107:J2107"/>
    <mergeCell ref="E3346:F3346"/>
    <mergeCell ref="I320:J320"/>
    <mergeCell ref="L3659:M3659"/>
    <mergeCell ref="B1456:M1456"/>
    <mergeCell ref="B786:F786"/>
    <mergeCell ref="B753:C753"/>
    <mergeCell ref="B1059:D1059"/>
    <mergeCell ref="M1031:M1032"/>
    <mergeCell ref="I749:J749"/>
    <mergeCell ref="B1614:M1614"/>
    <mergeCell ref="B1996:D1996"/>
    <mergeCell ref="I2100:J2100"/>
    <mergeCell ref="L16:M16"/>
    <mergeCell ref="B2183:M2183"/>
    <mergeCell ref="B2341:M2341"/>
    <mergeCell ref="B3968:C3968"/>
    <mergeCell ref="I2827:K2827"/>
    <mergeCell ref="I1049:J1049"/>
    <mergeCell ref="B1457:M1457"/>
    <mergeCell ref="H3771:H3772"/>
    <mergeCell ref="K3251:L3251"/>
    <mergeCell ref="C147:D147"/>
    <mergeCell ref="I953:K953"/>
    <mergeCell ref="I3651:J3651"/>
    <mergeCell ref="H4105:H4106"/>
    <mergeCell ref="C880:D880"/>
    <mergeCell ref="H3684:H3685"/>
    <mergeCell ref="G2346:G2347"/>
    <mergeCell ref="G2644:G2645"/>
    <mergeCell ref="B2714:C2714"/>
    <mergeCell ref="I2312:K2312"/>
    <mergeCell ref="I162:J162"/>
    <mergeCell ref="I527:L527"/>
    <mergeCell ref="I460:J460"/>
    <mergeCell ref="D2090:G2090"/>
    <mergeCell ref="B1988:C1988"/>
    <mergeCell ref="I472:M473"/>
    <mergeCell ref="D3441:G3441"/>
    <mergeCell ref="K2649:L2649"/>
    <mergeCell ref="B3950:C3950"/>
    <mergeCell ref="K3979:L3979"/>
    <mergeCell ref="L2617:M2617"/>
    <mergeCell ref="G3251:G3252"/>
    <mergeCell ref="C4053:D4053"/>
    <mergeCell ref="H4100:H4101"/>
    <mergeCell ref="B2199:C2199"/>
    <mergeCell ref="D1148:F1149"/>
    <mergeCell ref="B3238:G3238"/>
    <mergeCell ref="G4105:G4106"/>
    <mergeCell ref="D3443:G3443"/>
    <mergeCell ref="B2206:G2206"/>
    <mergeCell ref="I673:J673"/>
    <mergeCell ref="F1687:G1687"/>
    <mergeCell ref="I333:J333"/>
    <mergeCell ref="B416:M416"/>
    <mergeCell ref="H95:H96"/>
    <mergeCell ref="L1891:M1891"/>
    <mergeCell ref="B1510:M1510"/>
    <mergeCell ref="D1055:G1055"/>
    <mergeCell ref="M1930:M1931"/>
    <mergeCell ref="M1202:M1203"/>
    <mergeCell ref="M2228:M2229"/>
    <mergeCell ref="I2615:L2615"/>
    <mergeCell ref="I1271:J1271"/>
    <mergeCell ref="B2658:F2658"/>
    <mergeCell ref="M2857:M2858"/>
    <mergeCell ref="D4060:F4061"/>
    <mergeCell ref="D323:G323"/>
    <mergeCell ref="H2970:H2971"/>
    <mergeCell ref="C464:D464"/>
    <mergeCell ref="K1483:L1483"/>
    <mergeCell ref="I2332:J2332"/>
    <mergeCell ref="I1264:K1264"/>
    <mergeCell ref="D1050:G1050"/>
    <mergeCell ref="B528:C528"/>
    <mergeCell ref="B1252:C1253"/>
    <mergeCell ref="G1306:G1307"/>
    <mergeCell ref="M1713:M1714"/>
    <mergeCell ref="B1883:C1883"/>
    <mergeCell ref="I361:J361"/>
    <mergeCell ref="G1604:G1605"/>
    <mergeCell ref="I940:M941"/>
    <mergeCell ref="D2714:G2714"/>
    <mergeCell ref="B1171:F1171"/>
    <mergeCell ref="B1463:G1463"/>
    <mergeCell ref="I3232:J3232"/>
    <mergeCell ref="B3971:D3971"/>
    <mergeCell ref="B1884:C1884"/>
    <mergeCell ref="B1158:G1158"/>
    <mergeCell ref="L1577:M1577"/>
    <mergeCell ref="G2240:H2241"/>
    <mergeCell ref="G3631:G3632"/>
    <mergeCell ref="I3661:J3661"/>
    <mergeCell ref="G3176:H3177"/>
    <mergeCell ref="I842:J842"/>
    <mergeCell ref="B1159:C1159"/>
    <mergeCell ref="B2071:F2071"/>
    <mergeCell ref="D988:M988"/>
    <mergeCell ref="B1166:G1166"/>
    <mergeCell ref="I1447:J1447"/>
    <mergeCell ref="B1880:C1880"/>
    <mergeCell ref="B836:C837"/>
    <mergeCell ref="C822:D822"/>
    <mergeCell ref="I229:J229"/>
    <mergeCell ref="I3562:M3562"/>
    <mergeCell ref="D639:G639"/>
    <mergeCell ref="B2599:M2599"/>
    <mergeCell ref="M162:M163"/>
    <mergeCell ref="M1188:M1189"/>
    <mergeCell ref="I3865:K3865"/>
    <mergeCell ref="M460:M461"/>
    <mergeCell ref="B7:G7"/>
    <mergeCell ref="C517:D517"/>
    <mergeCell ref="I2831:J2831"/>
    <mergeCell ref="C3792:D3792"/>
    <mergeCell ref="B1154:C1154"/>
    <mergeCell ref="K3631:L3631"/>
    <mergeCell ref="I3558:J3558"/>
    <mergeCell ref="B3952:M3952"/>
    <mergeCell ref="D3020:F3021"/>
    <mergeCell ref="H1930:H1931"/>
    <mergeCell ref="H3111:H3112"/>
    <mergeCell ref="I3139:K3139"/>
    <mergeCell ref="I3131:J3131"/>
    <mergeCell ref="G890:G891"/>
    <mergeCell ref="I111:L111"/>
    <mergeCell ref="M673:M674"/>
    <mergeCell ref="B1249:M1249"/>
    <mergeCell ref="B424:C424"/>
    <mergeCell ref="B3459:F3459"/>
    <mergeCell ref="G3771:G3772"/>
    <mergeCell ref="B4063:G4063"/>
    <mergeCell ref="I3447:L3447"/>
    <mergeCell ref="I3133:J3133"/>
    <mergeCell ref="D3978:F3978"/>
    <mergeCell ref="I1587:J1587"/>
    <mergeCell ref="I2103:J2103"/>
    <mergeCell ref="I2401:J2401"/>
    <mergeCell ref="B3753:C3753"/>
    <mergeCell ref="I1500:J1500"/>
    <mergeCell ref="I2857:J2857"/>
    <mergeCell ref="I4060:M4061"/>
    <mergeCell ref="H1193:H1194"/>
    <mergeCell ref="G2136:H2137"/>
    <mergeCell ref="I2403:J2403"/>
    <mergeCell ref="K1135:L1135"/>
    <mergeCell ref="K890:L890"/>
    <mergeCell ref="I855:J855"/>
    <mergeCell ref="B3326:C3326"/>
    <mergeCell ref="G3563:G3564"/>
    <mergeCell ref="B3755:C3755"/>
    <mergeCell ref="B519:M519"/>
    <mergeCell ref="M4114:M4115"/>
    <mergeCell ref="B4060:C4061"/>
    <mergeCell ref="L2720:M2720"/>
    <mergeCell ref="I1343:J1343"/>
    <mergeCell ref="K4105:L4105"/>
    <mergeCell ref="G2003:G2004"/>
    <mergeCell ref="M2627:M2628"/>
    <mergeCell ref="C1291:D1291"/>
    <mergeCell ref="I2097:K2097"/>
    <mergeCell ref="I3763:K3763"/>
    <mergeCell ref="I1678:K1678"/>
    <mergeCell ref="I1372:J1372"/>
    <mergeCell ref="E1994:F1994"/>
    <mergeCell ref="B3662:G3662"/>
    <mergeCell ref="B2753:F2753"/>
    <mergeCell ref="B4083:F4083"/>
    <mergeCell ref="I2399:L2399"/>
    <mergeCell ref="D56:F57"/>
    <mergeCell ref="I1680:K1680"/>
    <mergeCell ref="I1671:L1671"/>
    <mergeCell ref="D2816:G2816"/>
    <mergeCell ref="D3236:G3236"/>
    <mergeCell ref="B3352:C3352"/>
    <mergeCell ref="D3964:G3964"/>
    <mergeCell ref="F2519:G2519"/>
    <mergeCell ref="B209:M209"/>
    <mergeCell ref="G2731:G2732"/>
    <mergeCell ref="D414:M414"/>
    <mergeCell ref="B3023:G3023"/>
    <mergeCell ref="D2511:G2511"/>
    <mergeCell ref="B4079:C4079"/>
    <mergeCell ref="M1899:M1900"/>
    <mergeCell ref="G4001:G4002"/>
    <mergeCell ref="B3660:D3660"/>
    <mergeCell ref="B1986:C1986"/>
    <mergeCell ref="B4071:C4071"/>
    <mergeCell ref="D3900:M3900"/>
    <mergeCell ref="B3652:C3652"/>
    <mergeCell ref="I1361:J1361"/>
    <mergeCell ref="B2713:C2713"/>
    <mergeCell ref="B4081:C4081"/>
    <mergeCell ref="H339:H340"/>
    <mergeCell ref="I1064:K1064"/>
    <mergeCell ref="I1817:J1817"/>
    <mergeCell ref="D1466:G1466"/>
    <mergeCell ref="B2286:C2286"/>
    <mergeCell ref="H2939:H2940"/>
    <mergeCell ref="K95:L95"/>
    <mergeCell ref="I943:L943"/>
    <mergeCell ref="F2415:G2415"/>
    <mergeCell ref="I3973:J3973"/>
    <mergeCell ref="D2193:G2193"/>
    <mergeCell ref="B3684:F3684"/>
    <mergeCell ref="K2332:L2332"/>
    <mergeCell ref="B3020:C3021"/>
    <mergeCell ref="D1468:G1468"/>
    <mergeCell ref="K3065:L3065"/>
    <mergeCell ref="B951:C951"/>
    <mergeCell ref="I1514:J1514"/>
    <mergeCell ref="I1059:K1059"/>
    <mergeCell ref="D2195:G2195"/>
    <mergeCell ref="B2237:M2237"/>
    <mergeCell ref="G1148:H1149"/>
    <mergeCell ref="H4114:H4115"/>
    <mergeCell ref="D3384:F3385"/>
    <mergeCell ref="L643:M643"/>
    <mergeCell ref="D2656:F2657"/>
    <mergeCell ref="E954:F954"/>
    <mergeCell ref="M1500:M1501"/>
    <mergeCell ref="M3585:M3586"/>
    <mergeCell ref="K3147:L3147"/>
    <mergeCell ref="B1713:F1713"/>
    <mergeCell ref="G420:H421"/>
    <mergeCell ref="B946:C946"/>
    <mergeCell ref="B2312:C2312"/>
    <mergeCell ref="K876:L876"/>
    <mergeCell ref="B2306:C2306"/>
    <mergeCell ref="B2610:C2610"/>
    <mergeCell ref="G3839:G3840"/>
    <mergeCell ref="G1930:G1931"/>
    <mergeCell ref="I2927:L2927"/>
    <mergeCell ref="B3039:C3039"/>
    <mergeCell ref="G2228:G2229"/>
    <mergeCell ref="I3488:M3489"/>
    <mergeCell ref="B3337:C3337"/>
    <mergeCell ref="B668:F668"/>
    <mergeCell ref="I2204:J2204"/>
    <mergeCell ref="I3696:M3697"/>
    <mergeCell ref="M465:M466"/>
    <mergeCell ref="K4047:L4047"/>
    <mergeCell ref="I212:M213"/>
    <mergeCell ref="B2612:C2612"/>
    <mergeCell ref="I44:J44"/>
    <mergeCell ref="I2925:J2925"/>
    <mergeCell ref="H235:H236"/>
    <mergeCell ref="D426:G426"/>
    <mergeCell ref="B215:G215"/>
    <mergeCell ref="I2504:J2504"/>
    <mergeCell ref="I3652:J3652"/>
    <mergeCell ref="D4068:G4068"/>
    <mergeCell ref="H1899:H1900"/>
    <mergeCell ref="B3243:D3243"/>
    <mergeCell ref="C2389:D2389"/>
    <mergeCell ref="D1153:G1153"/>
    <mergeCell ref="I2933:J2933"/>
    <mergeCell ref="K1930:L1930"/>
    <mergeCell ref="G2383:G2384"/>
    <mergeCell ref="K1202:L1202"/>
    <mergeCell ref="K2228:L2228"/>
    <mergeCell ref="G474:G475"/>
    <mergeCell ref="B1574:G1574"/>
    <mergeCell ref="M1826:M1827"/>
    <mergeCell ref="D2500:F2501"/>
    <mergeCell ref="B542:G542"/>
    <mergeCell ref="M2124:M2125"/>
    <mergeCell ref="I199:J199"/>
    <mergeCell ref="G108:H109"/>
    <mergeCell ref="B963:F963"/>
    <mergeCell ref="B2032:C2033"/>
    <mergeCell ref="H3839:H3840"/>
    <mergeCell ref="M1396:M1397"/>
    <mergeCell ref="B1264:C1264"/>
    <mergeCell ref="I1583:J1583"/>
    <mergeCell ref="I1170:M1170"/>
    <mergeCell ref="B3423:F3423"/>
    <mergeCell ref="B1247:M1247"/>
    <mergeCell ref="B1977:M1977"/>
    <mergeCell ref="R3:T3"/>
    <mergeCell ref="B2236:C2236"/>
    <mergeCell ref="B1148:C1149"/>
    <mergeCell ref="B994:F994"/>
    <mergeCell ref="D4065:G4065"/>
    <mergeCell ref="I1156:J1156"/>
    <mergeCell ref="D830:M830"/>
    <mergeCell ref="D2396:F2397"/>
    <mergeCell ref="I3372:J3372"/>
    <mergeCell ref="B540:D540"/>
    <mergeCell ref="B538:C538"/>
    <mergeCell ref="I1891:K1891"/>
    <mergeCell ref="I2644:J2644"/>
    <mergeCell ref="B532:C532"/>
    <mergeCell ref="I3976:K3976"/>
    <mergeCell ref="I1883:J1883"/>
    <mergeCell ref="M1239:M1240"/>
    <mergeCell ref="L224:M224"/>
    <mergeCell ref="F3975:G3975"/>
    <mergeCell ref="G2857:G2858"/>
    <mergeCell ref="I1885:J1885"/>
    <mergeCell ref="I853:J853"/>
    <mergeCell ref="I1157:J1157"/>
    <mergeCell ref="K3892:L3892"/>
    <mergeCell ref="I3971:K3971"/>
    <mergeCell ref="I1886:K1886"/>
    <mergeCell ref="H2034:H2035"/>
    <mergeCell ref="B1665:M1665"/>
    <mergeCell ref="E1474:F1474"/>
    <mergeCell ref="B1655:F1655"/>
    <mergeCell ref="G153:G154"/>
    <mergeCell ref="D3239:G3239"/>
    <mergeCell ref="I3550:K3550"/>
    <mergeCell ref="B2078:C2078"/>
    <mergeCell ref="G3332:H3333"/>
    <mergeCell ref="I3761:K3761"/>
    <mergeCell ref="B935:M935"/>
    <mergeCell ref="I2520:K2520"/>
    <mergeCell ref="D2507:G2507"/>
    <mergeCell ref="B992:C993"/>
    <mergeCell ref="B224:C224"/>
    <mergeCell ref="B3866:C3866"/>
    <mergeCell ref="D3234:G3234"/>
    <mergeCell ref="B3132:C3132"/>
    <mergeCell ref="B3648:C3648"/>
    <mergeCell ref="I124:J124"/>
    <mergeCell ref="B937:M937"/>
    <mergeCell ref="B1196:C1196"/>
    <mergeCell ref="L2825:M2825"/>
    <mergeCell ref="B1792:C1792"/>
    <mergeCell ref="I116:J116"/>
    <mergeCell ref="B436:D436"/>
    <mergeCell ref="I126:J126"/>
    <mergeCell ref="I1483:J1483"/>
    <mergeCell ref="I424:J424"/>
    <mergeCell ref="B1560:M1560"/>
    <mergeCell ref="M199:M200"/>
    <mergeCell ref="C256:D256"/>
    <mergeCell ref="M1135:M1136"/>
    <mergeCell ref="C1446:D1446"/>
    <mergeCell ref="B1718:M1718"/>
    <mergeCell ref="D1263:G1263"/>
    <mergeCell ref="I1783:L1783"/>
    <mergeCell ref="I328:K328"/>
    <mergeCell ref="M1171:M1172"/>
    <mergeCell ref="C1920:D1920"/>
    <mergeCell ref="D2314:F2314"/>
    <mergeCell ref="I2719:L2719"/>
    <mergeCell ref="G1876:H1877"/>
    <mergeCell ref="L3342:M3342"/>
    <mergeCell ref="B2445:M2445"/>
    <mergeCell ref="G3386:G3387"/>
    <mergeCell ref="K4114:L4114"/>
    <mergeCell ref="B2404:C2404"/>
    <mergeCell ref="I3753:J3753"/>
    <mergeCell ref="I2396:M2397"/>
    <mergeCell ref="B527:G527"/>
    <mergeCell ref="B1038:C1038"/>
    <mergeCell ref="D1465:G1465"/>
    <mergeCell ref="B2091:C2091"/>
    <mergeCell ref="C2701:D2701"/>
    <mergeCell ref="M3251:M3252"/>
    <mergeCell ref="I2725:J2725"/>
    <mergeCell ref="F439:G439"/>
    <mergeCell ref="I3755:J3755"/>
    <mergeCell ref="B2436:F2436"/>
    <mergeCell ref="L1992:M1992"/>
    <mergeCell ref="D2192:G2192"/>
    <mergeCell ref="I2298:J2298"/>
    <mergeCell ref="D3742:M3742"/>
    <mergeCell ref="D1467:G1467"/>
    <mergeCell ref="B3450:C3450"/>
    <mergeCell ref="I3025:J3025"/>
    <mergeCell ref="B4161:M4161"/>
    <mergeCell ref="B3433:M3433"/>
    <mergeCell ref="B2092:C2092"/>
    <mergeCell ref="B2608:C2608"/>
    <mergeCell ref="M4151:M4152"/>
    <mergeCell ref="M252:M253"/>
    <mergeCell ref="D3014:M3014"/>
    <mergeCell ref="L2721:M2721"/>
    <mergeCell ref="D1196:M1196"/>
    <mergeCell ref="B2303:C2303"/>
    <mergeCell ref="I3771:J3771"/>
    <mergeCell ref="I16:K16"/>
    <mergeCell ref="B1270:G1270"/>
    <mergeCell ref="B635:C635"/>
    <mergeCell ref="H1396:H1397"/>
    <mergeCell ref="M3423:M3424"/>
    <mergeCell ref="C1030:D1030"/>
    <mergeCell ref="B1362:C1362"/>
    <mergeCell ref="C1966:D1966"/>
    <mergeCell ref="L1995:M1995"/>
    <mergeCell ref="G682:G683"/>
    <mergeCell ref="D223:G223"/>
    <mergeCell ref="I1679:L1679"/>
    <mergeCell ref="G980:G981"/>
    <mergeCell ref="B2025:F2025"/>
    <mergeCell ref="C725:D725"/>
    <mergeCell ref="K3074:L3074"/>
    <mergeCell ref="B1364:C1364"/>
    <mergeCell ref="I4072:K4072"/>
    <mergeCell ref="B1662:C1662"/>
    <mergeCell ref="B1268:D1268"/>
    <mergeCell ref="B1512:C1513"/>
    <mergeCell ref="I2924:J2924"/>
    <mergeCell ref="I3341:J3341"/>
    <mergeCell ref="I2309:J2309"/>
    <mergeCell ref="L225:M225"/>
    <mergeCell ref="I650:M650"/>
    <mergeCell ref="B1722:F1722"/>
    <mergeCell ref="B1716:C1716"/>
    <mergeCell ref="B2020:F2020"/>
    <mergeCell ref="D2091:G2091"/>
    <mergeCell ref="I2314:M2314"/>
    <mergeCell ref="L952:M952"/>
    <mergeCell ref="D1038:M1038"/>
    <mergeCell ref="I3036:J3036"/>
    <mergeCell ref="I2617:K2617"/>
    <mergeCell ref="I2311:J2311"/>
    <mergeCell ref="L227:M227"/>
    <mergeCell ref="B1567:G1567"/>
    <mergeCell ref="I3038:J3038"/>
    <mergeCell ref="I2310:J2310"/>
    <mergeCell ref="M474:M475"/>
    <mergeCell ref="B2393:M2393"/>
    <mergeCell ref="I219:J219"/>
    <mergeCell ref="B536:C536"/>
    <mergeCell ref="B784:C785"/>
    <mergeCell ref="G2799:G2800"/>
    <mergeCell ref="M4047:M4048"/>
    <mergeCell ref="B49:F49"/>
    <mergeCell ref="K859:L859"/>
    <mergeCell ref="H980:H981"/>
    <mergeCell ref="H3563:H3564"/>
    <mergeCell ref="B266:F266"/>
    <mergeCell ref="I3667:J3667"/>
    <mergeCell ref="H2487:H2488"/>
    <mergeCell ref="B564:F564"/>
    <mergeCell ref="I2610:J2610"/>
    <mergeCell ref="L222:M222"/>
    <mergeCell ref="I1551:J1551"/>
    <mergeCell ref="D1668:F1669"/>
    <mergeCell ref="B1976:M1976"/>
    <mergeCell ref="I3248:K3248"/>
    <mergeCell ref="L3864:M3864"/>
    <mergeCell ref="H4151:H4152"/>
    <mergeCell ref="C926:D926"/>
    <mergeCell ref="B3233:C3233"/>
    <mergeCell ref="B111:G111"/>
    <mergeCell ref="B1663:M1663"/>
    <mergeCell ref="E2202:F2202"/>
    <mergeCell ref="B852:D852"/>
    <mergeCell ref="B3174:M3174"/>
    <mergeCell ref="I3243:K3243"/>
    <mergeCell ref="B1579:D1579"/>
    <mergeCell ref="I1609:J1609"/>
    <mergeCell ref="D3960:G3960"/>
    <mergeCell ref="I1269:J1269"/>
    <mergeCell ref="H1031:H1032"/>
    <mergeCell ref="B676:C676"/>
    <mergeCell ref="G784:H785"/>
    <mergeCell ref="B3563:F3563"/>
    <mergeCell ref="M3164:M3165"/>
    <mergeCell ref="I3551:L3551"/>
    <mergeCell ref="B3897:F3897"/>
    <mergeCell ref="B3864:C3864"/>
    <mergeCell ref="B3130:C3130"/>
    <mergeCell ref="D1048:G1048"/>
    <mergeCell ref="I2207:J2207"/>
    <mergeCell ref="I2025:J2025"/>
    <mergeCell ref="M1379:M1380"/>
    <mergeCell ref="C43:D43"/>
    <mergeCell ref="L2822:M2822"/>
    <mergeCell ref="I2970:J2970"/>
    <mergeCell ref="D3135:G3135"/>
    <mergeCell ref="I3268:J3268"/>
    <mergeCell ref="K303:L303"/>
    <mergeCell ref="I2200:K2200"/>
    <mergeCell ref="D2923:G2923"/>
    <mergeCell ref="K1239:L1239"/>
    <mergeCell ref="H2523:H2524"/>
    <mergeCell ref="M2649:M2650"/>
    <mergeCell ref="D3650:G3650"/>
    <mergeCell ref="L2824:M2824"/>
    <mergeCell ref="B1031:F1031"/>
    <mergeCell ref="G2107:G2108"/>
    <mergeCell ref="B2399:G2399"/>
    <mergeCell ref="B1671:G1671"/>
    <mergeCell ref="L1787:M1787"/>
    <mergeCell ref="B3766:G3766"/>
    <mergeCell ref="E434:F434"/>
    <mergeCell ref="E2098:F2098"/>
    <mergeCell ref="L2094:M2094"/>
    <mergeCell ref="G4112:H4113"/>
    <mergeCell ref="B3758:G3758"/>
    <mergeCell ref="G628:H629"/>
    <mergeCell ref="B2134:M2134"/>
    <mergeCell ref="I1668:M1669"/>
    <mergeCell ref="B539:D539"/>
    <mergeCell ref="B2102:G2102"/>
    <mergeCell ref="I2383:J2383"/>
    <mergeCell ref="I2503:L2503"/>
    <mergeCell ref="B1772:C1773"/>
    <mergeCell ref="D2920:G2920"/>
    <mergeCell ref="B3456:C3456"/>
    <mergeCell ref="D1575:G1575"/>
    <mergeCell ref="I1780:J1780"/>
    <mergeCell ref="I3135:L3135"/>
    <mergeCell ref="H1202:H1203"/>
    <mergeCell ref="B3448:C3448"/>
    <mergeCell ref="B1363:C1363"/>
    <mergeCell ref="C1453:D1453"/>
    <mergeCell ref="G651:G652"/>
    <mergeCell ref="K2441:L2441"/>
    <mergeCell ref="K356:L356"/>
    <mergeCell ref="C667:D667"/>
    <mergeCell ref="B2090:C2090"/>
    <mergeCell ref="D2136:F2137"/>
    <mergeCell ref="I3348:J3348"/>
    <mergeCell ref="B3178:F3178"/>
    <mergeCell ref="B638:G638"/>
    <mergeCell ref="H2857:H2858"/>
    <mergeCell ref="I1921:J1921"/>
    <mergeCell ref="I4075:K4075"/>
    <mergeCell ref="I14:K14"/>
    <mergeCell ref="I3350:J3350"/>
    <mergeCell ref="D1570:G1570"/>
    <mergeCell ref="H2107:H2108"/>
    <mergeCell ref="B3451:D3451"/>
    <mergeCell ref="I3648:J3648"/>
    <mergeCell ref="I1047:L1047"/>
    <mergeCell ref="M1609:M1610"/>
    <mergeCell ref="I15:L15"/>
    <mergeCell ref="I4077:J4077"/>
    <mergeCell ref="B1691:F1691"/>
    <mergeCell ref="B328:C328"/>
    <mergeCell ref="K1410:L1410"/>
    <mergeCell ref="B119:C119"/>
    <mergeCell ref="D1572:G1572"/>
    <mergeCell ref="B1688:C1688"/>
    <mergeCell ref="B1992:C1992"/>
    <mergeCell ref="D844:G844"/>
    <mergeCell ref="E3762:F3762"/>
    <mergeCell ref="I4070:K4070"/>
    <mergeCell ref="B2415:C2415"/>
    <mergeCell ref="B2719:C2719"/>
    <mergeCell ref="G1252:H1253"/>
    <mergeCell ref="B1687:C1687"/>
    <mergeCell ref="I1379:J1379"/>
    <mergeCell ref="I1677:J1677"/>
    <mergeCell ref="B2240:C2241"/>
    <mergeCell ref="B2726:G2726"/>
    <mergeCell ref="G3527:G3528"/>
    <mergeCell ref="C3272:D3272"/>
    <mergeCell ref="B781:M781"/>
    <mergeCell ref="B1455:M1455"/>
    <mergeCell ref="B1689:C1689"/>
    <mergeCell ref="B1995:D1995"/>
    <mergeCell ref="B1987:C1987"/>
    <mergeCell ref="K682:L682"/>
    <mergeCell ref="B3119:M3119"/>
    <mergeCell ref="B2416:C2416"/>
    <mergeCell ref="K980:L980"/>
    <mergeCell ref="I3490:J3490"/>
    <mergeCell ref="H162:H163"/>
    <mergeCell ref="H1188:H1189"/>
    <mergeCell ref="H460:H461"/>
    <mergeCell ref="B474:F474"/>
    <mergeCell ref="I3342:K3342"/>
    <mergeCell ref="D3696:F3697"/>
    <mergeCell ref="B772:F772"/>
    <mergeCell ref="I2308:J2308"/>
    <mergeCell ref="D1876:F1877"/>
    <mergeCell ref="K4151:L4151"/>
    <mergeCell ref="B573:M573"/>
    <mergeCell ref="I1889:K1889"/>
    <mergeCell ref="D3540:F3541"/>
    <mergeCell ref="M859:M860"/>
    <mergeCell ref="B2620:D2620"/>
    <mergeCell ref="I2616:K2616"/>
    <mergeCell ref="D530:G530"/>
    <mergeCell ref="I2608:J2608"/>
    <mergeCell ref="B944:C944"/>
    <mergeCell ref="H673:H674"/>
    <mergeCell ref="M3319:M3320"/>
    <mergeCell ref="D3963:G3963"/>
    <mergeCell ref="D3447:G3447"/>
    <mergeCell ref="B639:C639"/>
    <mergeCell ref="D532:G532"/>
    <mergeCell ref="I635:J635"/>
    <mergeCell ref="G2523:G2524"/>
    <mergeCell ref="I2136:M2137"/>
    <mergeCell ref="G3540:H3541"/>
    <mergeCell ref="I3969:K3969"/>
    <mergeCell ref="D420:F421"/>
    <mergeCell ref="L2616:M2616"/>
    <mergeCell ref="H2903:H2904"/>
    <mergeCell ref="I637:J637"/>
    <mergeCell ref="B2136:C2137"/>
    <mergeCell ref="D3442:G3442"/>
    <mergeCell ref="F3351:G3351"/>
    <mergeCell ref="F2623:G2623"/>
    <mergeCell ref="B415:M415"/>
    <mergeCell ref="B1404:C1404"/>
    <mergeCell ref="E226:F226"/>
    <mergeCell ref="D3770:F3770"/>
    <mergeCell ref="I1260:J1260"/>
    <mergeCell ref="I2450:J2450"/>
    <mergeCell ref="I2748:J2748"/>
    <mergeCell ref="G2084:H2085"/>
    <mergeCell ref="D2712:G2712"/>
    <mergeCell ref="G719:G720"/>
    <mergeCell ref="M2436:M2437"/>
    <mergeCell ref="I536:K536"/>
    <mergeCell ref="B2649:F2649"/>
    <mergeCell ref="D4071:G4071"/>
    <mergeCell ref="D1986:G1986"/>
    <mergeCell ref="D3534:M3534"/>
    <mergeCell ref="B3546:C3546"/>
    <mergeCell ref="B2514:C2514"/>
    <mergeCell ref="I56:M57"/>
    <mergeCell ref="B1759:F1759"/>
    <mergeCell ref="D3343:G3343"/>
    <mergeCell ref="M3490:M3491"/>
    <mergeCell ref="B2182:C2182"/>
    <mergeCell ref="I1876:M1877"/>
    <mergeCell ref="L849:M849"/>
    <mergeCell ref="B3548:C3548"/>
    <mergeCell ref="B312:M312"/>
    <mergeCell ref="L2200:M2200"/>
    <mergeCell ref="D2400:G2400"/>
    <mergeCell ref="B3846:C3846"/>
    <mergeCell ref="B4004:C4004"/>
    <mergeCell ref="I859:J859"/>
    <mergeCell ref="I2834:M2834"/>
    <mergeCell ref="F1583:G1583"/>
    <mergeCell ref="B2816:C2816"/>
    <mergeCell ref="D1066:F1066"/>
    <mergeCell ref="K2107:L2107"/>
    <mergeCell ref="C2181:D2181"/>
    <mergeCell ref="I220:J220"/>
    <mergeCell ref="D945:G945"/>
    <mergeCell ref="I1579:K1579"/>
    <mergeCell ref="M2762:M2763"/>
    <mergeCell ref="M3060:M3061"/>
    <mergeCell ref="D1672:G1672"/>
    <mergeCell ref="H3585:H3586"/>
    <mergeCell ref="H1500:H1501"/>
    <mergeCell ref="B2968:C2969"/>
    <mergeCell ref="I1887:L1887"/>
    <mergeCell ref="G1188:G1189"/>
    <mergeCell ref="D219:G219"/>
    <mergeCell ref="B2200:C2200"/>
    <mergeCell ref="B3169:F3169"/>
    <mergeCell ref="M1275:M1276"/>
    <mergeCell ref="I2106:M2106"/>
    <mergeCell ref="B1895:C1895"/>
    <mergeCell ref="I3735:J3735"/>
    <mergeCell ref="B365:M365"/>
    <mergeCell ref="B3640:M3640"/>
    <mergeCell ref="B2202:C2202"/>
    <mergeCell ref="B1476:D1476"/>
    <mergeCell ref="B1474:C1474"/>
    <mergeCell ref="B1468:C1468"/>
    <mergeCell ref="B2410:C2410"/>
    <mergeCell ref="I1464:J1464"/>
    <mergeCell ref="B1766:C1766"/>
    <mergeCell ref="I2102:J2102"/>
    <mergeCell ref="H859:H860"/>
    <mergeCell ref="B1897:C1897"/>
    <mergeCell ref="B4076:D4076"/>
    <mergeCell ref="B2295:G2295"/>
    <mergeCell ref="B2195:C2195"/>
    <mergeCell ref="B443:F443"/>
    <mergeCell ref="L1160:M1160"/>
    <mergeCell ref="G1408:H1409"/>
    <mergeCell ref="B3867:D3867"/>
    <mergeCell ref="I2402:J2402"/>
    <mergeCell ref="D3846:M3846"/>
    <mergeCell ref="L1371:M1371"/>
    <mergeCell ref="G524:H525"/>
    <mergeCell ref="B439:C439"/>
    <mergeCell ref="G2903:G2904"/>
    <mergeCell ref="B3537:M3537"/>
    <mergeCell ref="B2712:C2712"/>
    <mergeCell ref="L430:M430"/>
    <mergeCell ref="B53:M53"/>
    <mergeCell ref="B3328:M3328"/>
    <mergeCell ref="B12:C12"/>
    <mergeCell ref="H1826:H1827"/>
    <mergeCell ref="C3891:D3891"/>
    <mergeCell ref="I4:M5"/>
    <mergeCell ref="I3875:J3875"/>
    <mergeCell ref="B441:C441"/>
    <mergeCell ref="B1374:G1374"/>
    <mergeCell ref="B108:C109"/>
    <mergeCell ref="B739:C739"/>
    <mergeCell ref="K2337:L2337"/>
    <mergeCell ref="K252:L252"/>
    <mergeCell ref="I3456:K3456"/>
    <mergeCell ref="C1134:D1134"/>
    <mergeCell ref="G58:G59"/>
    <mergeCell ref="B2129:F2129"/>
    <mergeCell ref="I2090:J2090"/>
    <mergeCell ref="B1064:C1064"/>
    <mergeCell ref="B4068:C4068"/>
    <mergeCell ref="I1060:J1060"/>
    <mergeCell ref="L3761:M3761"/>
    <mergeCell ref="B3343:C3343"/>
    <mergeCell ref="I1512:M1513"/>
    <mergeCell ref="D3172:M3172"/>
    <mergeCell ref="I633:J633"/>
    <mergeCell ref="G3580:G3581"/>
    <mergeCell ref="I1686:J1686"/>
    <mergeCell ref="I1360:J1360"/>
    <mergeCell ref="H1239:H1240"/>
    <mergeCell ref="I2413:J2413"/>
    <mergeCell ref="L329:M329"/>
    <mergeCell ref="C1192:D1192"/>
    <mergeCell ref="L3035:M3035"/>
    <mergeCell ref="B2654:M2654"/>
    <mergeCell ref="G2812:H2813"/>
    <mergeCell ref="I2721:K2721"/>
    <mergeCell ref="I2415:J2415"/>
    <mergeCell ref="L331:M331"/>
    <mergeCell ref="I1687:J1687"/>
    <mergeCell ref="G1863:G1864"/>
    <mergeCell ref="I784:M785"/>
    <mergeCell ref="C1187:D1187"/>
    <mergeCell ref="I3476:J3476"/>
    <mergeCell ref="D3131:G3131"/>
    <mergeCell ref="M2242:M2243"/>
    <mergeCell ref="K1447:L1447"/>
    <mergeCell ref="B25:C25"/>
    <mergeCell ref="C2851:D2851"/>
    <mergeCell ref="B156:C156"/>
    <mergeCell ref="B370:F370"/>
    <mergeCell ref="L2928:M2928"/>
    <mergeCell ref="D3858:G3858"/>
    <mergeCell ref="B2822:G2822"/>
    <mergeCell ref="D1772:F1773"/>
    <mergeCell ref="I3352:K3352"/>
    <mergeCell ref="G1356:H1357"/>
    <mergeCell ref="B2211:F2211"/>
    <mergeCell ref="B3967:C3967"/>
    <mergeCell ref="I3231:L3231"/>
    <mergeCell ref="B520:M520"/>
    <mergeCell ref="I2199:L2199"/>
    <mergeCell ref="B3028:C3028"/>
    <mergeCell ref="E2306:F2306"/>
    <mergeCell ref="K2835:L2835"/>
    <mergeCell ref="H2956:H2957"/>
    <mergeCell ref="B956:D956"/>
    <mergeCell ref="D2132:M2132"/>
    <mergeCell ref="B3239:C3239"/>
    <mergeCell ref="I952:K952"/>
    <mergeCell ref="I646:J646"/>
    <mergeCell ref="B3278:M3278"/>
    <mergeCell ref="I2591:J2591"/>
    <mergeCell ref="I944:J944"/>
    <mergeCell ref="L2198:M2198"/>
    <mergeCell ref="M27:M28"/>
    <mergeCell ref="C776:D776"/>
    <mergeCell ref="I2812:M2813"/>
    <mergeCell ref="H199:H200"/>
    <mergeCell ref="I1373:J1373"/>
    <mergeCell ref="B3246:G3246"/>
    <mergeCell ref="H1135:H1136"/>
    <mergeCell ref="D1783:G1783"/>
    <mergeCell ref="C2902:D2902"/>
    <mergeCell ref="L2931:M2931"/>
    <mergeCell ref="G3436:H3437"/>
    <mergeCell ref="H1171:H1172"/>
    <mergeCell ref="C1661:D1661"/>
    <mergeCell ref="D425:G425"/>
    <mergeCell ref="G859:G860"/>
    <mergeCell ref="B3639:M3639"/>
    <mergeCell ref="B3353:C3353"/>
    <mergeCell ref="D636:G636"/>
    <mergeCell ref="K2866:L2866"/>
    <mergeCell ref="K3164:L3164"/>
    <mergeCell ref="G131:G132"/>
    <mergeCell ref="D427:G427"/>
    <mergeCell ref="I222:K222"/>
    <mergeCell ref="D2300:G2300"/>
    <mergeCell ref="B841:C841"/>
    <mergeCell ref="C1504:D1504"/>
    <mergeCell ref="K407:L407"/>
    <mergeCell ref="B2956:F2956"/>
    <mergeCell ref="D3027:G3027"/>
    <mergeCell ref="B1568:C1568"/>
    <mergeCell ref="M2753:M2754"/>
    <mergeCell ref="I3972:J3972"/>
    <mergeCell ref="L1888:M1888"/>
    <mergeCell ref="K1379:L1379"/>
    <mergeCell ref="I2936:K2936"/>
    <mergeCell ref="I851:K851"/>
    <mergeCell ref="I3545:J3545"/>
    <mergeCell ref="L744:M744"/>
    <mergeCell ref="B2927:C2927"/>
    <mergeCell ref="B842:C842"/>
    <mergeCell ref="B1775:G1775"/>
    <mergeCell ref="I4001:J4001"/>
    <mergeCell ref="M772:M773"/>
    <mergeCell ref="H2337:H2338"/>
    <mergeCell ref="H252:H253"/>
    <mergeCell ref="G3735:G3736"/>
    <mergeCell ref="M651:M652"/>
    <mergeCell ref="B985:F985"/>
    <mergeCell ref="G3280:H3281"/>
    <mergeCell ref="I3547:J3547"/>
    <mergeCell ref="G2552:H2553"/>
    <mergeCell ref="I2819:J2819"/>
    <mergeCell ref="D322:G322"/>
    <mergeCell ref="B3862:G3862"/>
    <mergeCell ref="B2238:M2238"/>
    <mergeCell ref="I1297:J1297"/>
    <mergeCell ref="I3546:J3546"/>
    <mergeCell ref="L1158:M1158"/>
    <mergeCell ref="I2487:J2487"/>
    <mergeCell ref="B2912:M2912"/>
    <mergeCell ref="I123:K123"/>
    <mergeCell ref="I423:L423"/>
    <mergeCell ref="D1679:G1679"/>
    <mergeCell ref="I2821:J2821"/>
    <mergeCell ref="B1467:C1467"/>
    <mergeCell ref="B1047:G1047"/>
    <mergeCell ref="I2516:J2516"/>
    <mergeCell ref="I2822:K2822"/>
    <mergeCell ref="B3550:G3550"/>
    <mergeCell ref="K1817:L1817"/>
    <mergeCell ref="G1089:G1090"/>
    <mergeCell ref="B3282:F3282"/>
    <mergeCell ref="B742:G742"/>
    <mergeCell ref="B2828:D2828"/>
    <mergeCell ref="L123:M123"/>
    <mergeCell ref="B2406:G2406"/>
    <mergeCell ref="B737:C737"/>
    <mergeCell ref="I2816:J2816"/>
    <mergeCell ref="H1967:H1968"/>
    <mergeCell ref="B1353:M1353"/>
    <mergeCell ref="B264:C265"/>
    <mergeCell ref="M3527:M3528"/>
    <mergeCell ref="B1371:D1371"/>
    <mergeCell ref="M1098:M1099"/>
    <mergeCell ref="G786:G787"/>
    <mergeCell ref="B2096:C2096"/>
    <mergeCell ref="I1788:J1788"/>
    <mergeCell ref="K2903:L2903"/>
    <mergeCell ref="D628:F629"/>
    <mergeCell ref="I2208:K2208"/>
    <mergeCell ref="I2961:J2961"/>
    <mergeCell ref="I2240:M2241"/>
    <mergeCell ref="I1990:K1990"/>
    <mergeCell ref="B2344:C2345"/>
    <mergeCell ref="B832:M832"/>
    <mergeCell ref="B1372:D1372"/>
    <mergeCell ref="F3559:G3559"/>
    <mergeCell ref="I3147:J3147"/>
    <mergeCell ref="I1062:J1062"/>
    <mergeCell ref="K2175:L2175"/>
    <mergeCell ref="I2715:J2715"/>
    <mergeCell ref="H4083:H4084"/>
    <mergeCell ref="B3667:F3667"/>
    <mergeCell ref="B2099:D2099"/>
    <mergeCell ref="L3760:M3760"/>
    <mergeCell ref="K786:L786"/>
    <mergeCell ref="B3223:M3223"/>
    <mergeCell ref="G3043:G3044"/>
    <mergeCell ref="F127:G127"/>
    <mergeCell ref="H266:H267"/>
    <mergeCell ref="I1685:J1685"/>
    <mergeCell ref="M3667:M3668"/>
    <mergeCell ref="G199:G200"/>
    <mergeCell ref="D3800:F3801"/>
    <mergeCell ref="D3250:F3250"/>
    <mergeCell ref="E1370:F1370"/>
    <mergeCell ref="M3580:M3581"/>
    <mergeCell ref="G1564:H1565"/>
    <mergeCell ref="I1993:K1993"/>
    <mergeCell ref="D3129:G3129"/>
    <mergeCell ref="B23:C23"/>
    <mergeCell ref="B3665:C3665"/>
    <mergeCell ref="B3793:F3793"/>
    <mergeCell ref="B3963:C3963"/>
    <mergeCell ref="L3656:M3656"/>
    <mergeCell ref="D3856:G3856"/>
    <mergeCell ref="B2708:C2709"/>
    <mergeCell ref="B3754:C3754"/>
    <mergeCell ref="C2544:D2544"/>
    <mergeCell ref="I12:J12"/>
    <mergeCell ref="B331:D331"/>
    <mergeCell ref="D3551:G3551"/>
    <mergeCell ref="I3020:M3021"/>
    <mergeCell ref="L1993:M1993"/>
    <mergeCell ref="D310:M310"/>
    <mergeCell ref="D3072:F3073"/>
    <mergeCell ref="I1826:J1826"/>
    <mergeCell ref="B3756:C3756"/>
    <mergeCell ref="K1863:L1863"/>
    <mergeCell ref="I2124:J2124"/>
    <mergeCell ref="B2549:M2549"/>
    <mergeCell ref="B4054:C4054"/>
    <mergeCell ref="I643:K643"/>
    <mergeCell ref="L3657:M3657"/>
    <mergeCell ref="H1379:H1380"/>
    <mergeCell ref="I950:K950"/>
    <mergeCell ref="B1304:C1305"/>
    <mergeCell ref="D2506:G2506"/>
    <mergeCell ref="I4068:J4068"/>
    <mergeCell ref="H2649:H2650"/>
    <mergeCell ref="F1791:G1791"/>
    <mergeCell ref="I951:L951"/>
    <mergeCell ref="F2727:G2727"/>
    <mergeCell ref="I339:J339"/>
    <mergeCell ref="B2627:F2627"/>
    <mergeCell ref="K2346:L2346"/>
    <mergeCell ref="K3372:L3372"/>
    <mergeCell ref="B511:F511"/>
    <mergeCell ref="K2644:L2644"/>
    <mergeCell ref="G1916:G1917"/>
    <mergeCell ref="D2508:G2508"/>
    <mergeCell ref="D2089:G2089"/>
    <mergeCell ref="B3351:C3351"/>
    <mergeCell ref="G2188:H2189"/>
    <mergeCell ref="B2623:C2623"/>
    <mergeCell ref="M2866:M2867"/>
    <mergeCell ref="B3649:C3649"/>
    <mergeCell ref="L2614:M2614"/>
    <mergeCell ref="B3176:C3177"/>
    <mergeCell ref="M2540:M2541"/>
    <mergeCell ref="D1776:G1776"/>
    <mergeCell ref="D1363:G1363"/>
    <mergeCell ref="B628:C629"/>
    <mergeCell ref="I3340:J3340"/>
    <mergeCell ref="B3380:C3380"/>
    <mergeCell ref="B2625:C2625"/>
    <mergeCell ref="B2292:C2293"/>
    <mergeCell ref="B2923:C2923"/>
    <mergeCell ref="D3638:M3638"/>
    <mergeCell ref="K1916:L1916"/>
    <mergeCell ref="C3318:D3318"/>
    <mergeCell ref="B3346:C3346"/>
    <mergeCell ref="B3650:C3650"/>
    <mergeCell ref="D1052:G1052"/>
    <mergeCell ref="I3800:M3801"/>
    <mergeCell ref="H2003:H2004"/>
    <mergeCell ref="B2503:G2503"/>
    <mergeCell ref="I3974:J3974"/>
    <mergeCell ref="L953:M953"/>
    <mergeCell ref="D108:F109"/>
    <mergeCell ref="K131:L131"/>
    <mergeCell ref="I1084:J1084"/>
    <mergeCell ref="I58:J58"/>
    <mergeCell ref="B1509:M1509"/>
    <mergeCell ref="D320:G320"/>
    <mergeCell ref="I3246:J3246"/>
    <mergeCell ref="I3544:J3544"/>
    <mergeCell ref="I544:K544"/>
    <mergeCell ref="H1609:H1610"/>
    <mergeCell ref="G1297:G1298"/>
    <mergeCell ref="B257:F257"/>
    <mergeCell ref="C1862:D1862"/>
    <mergeCell ref="D468:M468"/>
    <mergeCell ref="B1575:C1575"/>
    <mergeCell ref="G1514:G1515"/>
    <mergeCell ref="D1142:M1142"/>
    <mergeCell ref="D1049:G1049"/>
    <mergeCell ref="C2285:D2285"/>
    <mergeCell ref="I1148:M1149"/>
    <mergeCell ref="D321:G321"/>
    <mergeCell ref="C1557:D1557"/>
    <mergeCell ref="B1582:G1582"/>
    <mergeCell ref="B1583:C1583"/>
    <mergeCell ref="D3651:G3651"/>
    <mergeCell ref="C3371:D3371"/>
    <mergeCell ref="I541:J541"/>
    <mergeCell ref="B2340:C2340"/>
    <mergeCell ref="B3017:M3017"/>
    <mergeCell ref="B3276:C3276"/>
    <mergeCell ref="B2936:C2936"/>
    <mergeCell ref="I2932:J2932"/>
    <mergeCell ref="D3380:M3380"/>
    <mergeCell ref="I841:J841"/>
    <mergeCell ref="I1479:J1479"/>
    <mergeCell ref="D1870:M1870"/>
    <mergeCell ref="B1580:D1580"/>
    <mergeCell ref="B1578:C1578"/>
    <mergeCell ref="B3244:D3244"/>
    <mergeCell ref="L537:M537"/>
    <mergeCell ref="G927:G928"/>
    <mergeCell ref="M1089:M1090"/>
    <mergeCell ref="C1400:D1400"/>
    <mergeCell ref="M2279:M2280"/>
    <mergeCell ref="I2540:J2540"/>
    <mergeCell ref="M370:M371"/>
    <mergeCell ref="I1472:K1472"/>
    <mergeCell ref="I1166:J1166"/>
    <mergeCell ref="M668:M669"/>
    <mergeCell ref="H1297:H1298"/>
    <mergeCell ref="I3251:J3251"/>
    <mergeCell ref="I3136:K3136"/>
    <mergeCell ref="B881:F881"/>
    <mergeCell ref="I1893:J1893"/>
    <mergeCell ref="H2383:H2384"/>
    <mergeCell ref="I3557:J3557"/>
    <mergeCell ref="B2705:M2705"/>
    <mergeCell ref="I992:M993"/>
    <mergeCell ref="B2695:F2695"/>
    <mergeCell ref="G3007:G3008"/>
    <mergeCell ref="B1967:F1967"/>
    <mergeCell ref="D2924:G2924"/>
    <mergeCell ref="B124:D124"/>
    <mergeCell ref="B535:C535"/>
    <mergeCell ref="B116:C116"/>
    <mergeCell ref="I108:M109"/>
    <mergeCell ref="B1248:M1248"/>
    <mergeCell ref="E3034:F3034"/>
    <mergeCell ref="I1795:J1795"/>
    <mergeCell ref="I3560:K3560"/>
    <mergeCell ref="I8:J8"/>
    <mergeCell ref="C2331:D2331"/>
    <mergeCell ref="I437:J437"/>
    <mergeCell ref="I852:J852"/>
    <mergeCell ref="I3439:L3439"/>
    <mergeCell ref="B3752:C3752"/>
    <mergeCell ref="L3865:M3865"/>
    <mergeCell ref="I10:J10"/>
    <mergeCell ref="K1098:L1098"/>
    <mergeCell ref="K3043:L3043"/>
    <mergeCell ref="D2340:M2340"/>
    <mergeCell ref="I745:K745"/>
    <mergeCell ref="B3447:C3447"/>
    <mergeCell ref="M3996:M3997"/>
    <mergeCell ref="I737:J737"/>
    <mergeCell ref="I2096:K2096"/>
    <mergeCell ref="G3684:G3685"/>
    <mergeCell ref="B4160:M4160"/>
    <mergeCell ref="M1863:M1864"/>
    <mergeCell ref="M49:M50"/>
    <mergeCell ref="I1371:K1371"/>
    <mergeCell ref="L3139:M3139"/>
    <mergeCell ref="H2436:H2437"/>
    <mergeCell ref="I3585:J3585"/>
    <mergeCell ref="I2823:L2823"/>
    <mergeCell ref="I2104:K2104"/>
    <mergeCell ref="H3007:H3008"/>
    <mergeCell ref="M2211:M2212"/>
    <mergeCell ref="C2960:D2960"/>
    <mergeCell ref="G2916:H2917"/>
    <mergeCell ref="D3967:G3967"/>
    <mergeCell ref="F3455:G3455"/>
    <mergeCell ref="K4010:L4010"/>
    <mergeCell ref="L2409:M2409"/>
    <mergeCell ref="D1571:G1571"/>
    <mergeCell ref="B2702:C2702"/>
    <mergeCell ref="H3490:H3491"/>
    <mergeCell ref="G1609:G1610"/>
    <mergeCell ref="G2939:G2940"/>
    <mergeCell ref="D3235:G3235"/>
    <mergeCell ref="C2955:D2955"/>
    <mergeCell ref="L2411:M2411"/>
    <mergeCell ref="K4001:L4001"/>
    <mergeCell ref="B2926:G2926"/>
    <mergeCell ref="I755:J755"/>
    <mergeCell ref="G4008:H4009"/>
    <mergeCell ref="I1053:J1053"/>
    <mergeCell ref="I21:J21"/>
    <mergeCell ref="I3663:J3663"/>
    <mergeCell ref="G1460:H1461"/>
    <mergeCell ref="D1586:F1586"/>
    <mergeCell ref="B2616:C2616"/>
    <mergeCell ref="M3282:M3283"/>
    <mergeCell ref="I329:K329"/>
    <mergeCell ref="I23:J23"/>
    <mergeCell ref="K673:L673"/>
    <mergeCell ref="K2003:L2003"/>
    <mergeCell ref="H2124:H2125"/>
    <mergeCell ref="K1609:L1609"/>
    <mergeCell ref="H2762:H2763"/>
    <mergeCell ref="H3060:H3061"/>
    <mergeCell ref="I1056:K1056"/>
    <mergeCell ref="I750:J750"/>
    <mergeCell ref="B1044:C1045"/>
    <mergeCell ref="B1708:F1708"/>
    <mergeCell ref="D2812:F2813"/>
    <mergeCell ref="K3273:L3273"/>
    <mergeCell ref="I3631:J3631"/>
    <mergeCell ref="M131:M132"/>
    <mergeCell ref="I786:J786"/>
    <mergeCell ref="D3748:F3749"/>
    <mergeCell ref="H303:H304"/>
    <mergeCell ref="D264:F265"/>
    <mergeCell ref="I331:K331"/>
    <mergeCell ref="I1722:J1722"/>
    <mergeCell ref="D1887:G1887"/>
    <mergeCell ref="C2070:D2070"/>
    <mergeCell ref="M1795:M1796"/>
    <mergeCell ref="H3481:H3482"/>
    <mergeCell ref="B216:C216"/>
    <mergeCell ref="H1275:H1276"/>
    <mergeCell ref="I2626:M2626"/>
    <mergeCell ref="I3965:J3965"/>
    <mergeCell ref="B3036:D3036"/>
    <mergeCell ref="B1255:G1255"/>
    <mergeCell ref="B3743:M3743"/>
    <mergeCell ref="C3429:D3429"/>
    <mergeCell ref="K2970:L2970"/>
    <mergeCell ref="B218:C218"/>
    <mergeCell ref="D4108:M4108"/>
    <mergeCell ref="D2404:G2404"/>
    <mergeCell ref="B945:C945"/>
    <mergeCell ref="B3956:C3957"/>
    <mergeCell ref="I49:J49"/>
    <mergeCell ref="I3349:J3349"/>
    <mergeCell ref="G569:G570"/>
    <mergeCell ref="G1928:H1929"/>
    <mergeCell ref="B1408:C1409"/>
    <mergeCell ref="I3354:M3354"/>
    <mergeCell ref="I2922:J2922"/>
    <mergeCell ref="B3072:C3073"/>
    <mergeCell ref="I1135:J1135"/>
    <mergeCell ref="B2304:C2304"/>
    <mergeCell ref="B219:C219"/>
    <mergeCell ref="I3351:J3351"/>
    <mergeCell ref="I3657:K3657"/>
    <mergeCell ref="I2623:J2623"/>
    <mergeCell ref="I3649:J3649"/>
    <mergeCell ref="M578:M579"/>
    <mergeCell ref="I4105:J4105"/>
    <mergeCell ref="M876:M877"/>
    <mergeCell ref="D3436:F3437"/>
    <mergeCell ref="K1193:L1193"/>
    <mergeCell ref="B1089:F1089"/>
    <mergeCell ref="H1722:H1723"/>
    <mergeCell ref="K2383:L2383"/>
    <mergeCell ref="B961:C961"/>
    <mergeCell ref="H2020:H2021"/>
    <mergeCell ref="I2923:J2923"/>
    <mergeCell ref="I2931:K2931"/>
    <mergeCell ref="C3787:D3787"/>
    <mergeCell ref="M3793:M3794"/>
    <mergeCell ref="B1306:F1306"/>
    <mergeCell ref="B1604:F1604"/>
    <mergeCell ref="D2708:F2709"/>
    <mergeCell ref="B126:G126"/>
    <mergeCell ref="I1586:M1586"/>
    <mergeCell ref="I3897:J3897"/>
    <mergeCell ref="E3242:F3242"/>
    <mergeCell ref="E2514:F2514"/>
    <mergeCell ref="G1193:G1194"/>
    <mergeCell ref="D3068:M3068"/>
    <mergeCell ref="B114:C114"/>
    <mergeCell ref="I252:J252"/>
    <mergeCell ref="I1582:J1582"/>
    <mergeCell ref="I2337:J2337"/>
    <mergeCell ref="B3118:C3118"/>
    <mergeCell ref="D4064:G4064"/>
    <mergeCell ref="B2916:C2917"/>
    <mergeCell ref="I264:M265"/>
    <mergeCell ref="G888:H889"/>
    <mergeCell ref="B1475:D1475"/>
    <mergeCell ref="C2597:D2597"/>
    <mergeCell ref="I1882:J1882"/>
    <mergeCell ref="I95:J95"/>
    <mergeCell ref="B232:C232"/>
    <mergeCell ref="B2757:M2757"/>
    <mergeCell ref="D732:F733"/>
    <mergeCell ref="K4100:L4100"/>
    <mergeCell ref="I3065:J3065"/>
    <mergeCell ref="H3282:H3283"/>
    <mergeCell ref="I1158:K1158"/>
    <mergeCell ref="D3176:F3177"/>
    <mergeCell ref="I2094:K2094"/>
    <mergeCell ref="K153:L153"/>
    <mergeCell ref="K1343:L1343"/>
    <mergeCell ref="I2191:L2191"/>
    <mergeCell ref="L1678:M1678"/>
    <mergeCell ref="B890:F890"/>
    <mergeCell ref="B1612:C1612"/>
    <mergeCell ref="B2835:F2835"/>
    <mergeCell ref="L3137:M3137"/>
    <mergeCell ref="M3689:M3690"/>
    <mergeCell ref="B2600:M2600"/>
    <mergeCell ref="C1296:D1296"/>
    <mergeCell ref="K2315:L2315"/>
    <mergeCell ref="B2758:M2758"/>
    <mergeCell ref="G2762:G2763"/>
    <mergeCell ref="G3060:G3061"/>
    <mergeCell ref="B1356:C1357"/>
    <mergeCell ref="I1772:M1773"/>
    <mergeCell ref="B3559:C3559"/>
    <mergeCell ref="B3863:C3863"/>
    <mergeCell ref="B2831:C2831"/>
    <mergeCell ref="I578:J578"/>
    <mergeCell ref="I876:J876"/>
    <mergeCell ref="G3481:G3482"/>
    <mergeCell ref="G1396:G1397"/>
    <mergeCell ref="I3436:M3437"/>
    <mergeCell ref="L3758:M3758"/>
    <mergeCell ref="C251:D251"/>
    <mergeCell ref="D2652:M2652"/>
    <mergeCell ref="M4105:M4106"/>
    <mergeCell ref="I888:M889"/>
    <mergeCell ref="D1720:F1721"/>
    <mergeCell ref="L3033:M3033"/>
    <mergeCell ref="B2833:C2833"/>
    <mergeCell ref="D3233:G3233"/>
    <mergeCell ref="B127:C127"/>
    <mergeCell ref="B3131:C3131"/>
    <mergeCell ref="B3769:C3769"/>
    <mergeCell ref="I752:K752"/>
    <mergeCell ref="L3032:M3032"/>
    <mergeCell ref="D1260:G1260"/>
    <mergeCell ref="I631:L631"/>
    <mergeCell ref="B435:D435"/>
    <mergeCell ref="M407:M408"/>
    <mergeCell ref="I3452:J3452"/>
    <mergeCell ref="G2025:G2026"/>
    <mergeCell ref="B2653:M2653"/>
    <mergeCell ref="M1292:M1293"/>
    <mergeCell ref="M3377:M3378"/>
    <mergeCell ref="D1883:G1883"/>
    <mergeCell ref="I3760:K3760"/>
    <mergeCell ref="I1054:K1054"/>
    <mergeCell ref="K235:L235"/>
    <mergeCell ref="B3038:G3038"/>
    <mergeCell ref="B2310:G2310"/>
    <mergeCell ref="B2088:C2088"/>
    <mergeCell ref="B3:C3"/>
    <mergeCell ref="H3147:H3148"/>
    <mergeCell ref="C3584:D3584"/>
    <mergeCell ref="I3752:J3752"/>
    <mergeCell ref="B432:C432"/>
    <mergeCell ref="B1401:F1401"/>
    <mergeCell ref="B2731:F2731"/>
    <mergeCell ref="G1084:G1085"/>
    <mergeCell ref="G1722:G1723"/>
    <mergeCell ref="G2020:G2021"/>
    <mergeCell ref="B2728:C2728"/>
    <mergeCell ref="B3032:C3032"/>
    <mergeCell ref="B2000:C2000"/>
    <mergeCell ref="B3026:C3026"/>
    <mergeCell ref="B460:F460"/>
    <mergeCell ref="I732:M733"/>
    <mergeCell ref="B1791:C1791"/>
    <mergeCell ref="D1159:G1159"/>
    <mergeCell ref="B2727:C2727"/>
    <mergeCell ref="I3176:M3177"/>
    <mergeCell ref="I2419:J2419"/>
    <mergeCell ref="I2717:J2717"/>
    <mergeCell ref="M547:M548"/>
    <mergeCell ref="L2718:M2718"/>
    <mergeCell ref="B2308:D2308"/>
    <mergeCell ref="G235:G236"/>
    <mergeCell ref="D680:F681"/>
    <mergeCell ref="B2552:C2553"/>
    <mergeCell ref="B2300:C2300"/>
    <mergeCell ref="B3280:C3281"/>
    <mergeCell ref="F3767:G3767"/>
    <mergeCell ref="I2296:J2296"/>
    <mergeCell ref="I3007:J3007"/>
    <mergeCell ref="H361:H362"/>
    <mergeCell ref="B2729:C2729"/>
    <mergeCell ref="B2762:F2762"/>
    <mergeCell ref="B3035:D3035"/>
    <mergeCell ref="B2396:C2397"/>
    <mergeCell ref="B3432:M3432"/>
    <mergeCell ref="B3484:C3484"/>
    <mergeCell ref="I4076:J4076"/>
    <mergeCell ref="B4159:M4159"/>
    <mergeCell ref="F1063:G1063"/>
    <mergeCell ref="I546:M546"/>
    <mergeCell ref="G1135:G1136"/>
    <mergeCell ref="M1297:M1298"/>
    <mergeCell ref="D431:G431"/>
    <mergeCell ref="D1482:F1482"/>
    <mergeCell ref="M1514:M1515"/>
    <mergeCell ref="I1720:M1721"/>
    <mergeCell ref="M3459:M3460"/>
    <mergeCell ref="C2123:D2123"/>
    <mergeCell ref="B1613:M1613"/>
    <mergeCell ref="D843:G843"/>
    <mergeCell ref="K569:L569"/>
    <mergeCell ref="H3527:H3528"/>
    <mergeCell ref="B1984:C1984"/>
    <mergeCell ref="H1713:H1714"/>
    <mergeCell ref="B3658:C3658"/>
    <mergeCell ref="B952:C952"/>
    <mergeCell ref="I948:J948"/>
    <mergeCell ref="B361:F361"/>
    <mergeCell ref="H1098:H1099"/>
    <mergeCell ref="I1675:J1675"/>
    <mergeCell ref="D1246:M1246"/>
    <mergeCell ref="B960:C960"/>
    <mergeCell ref="B954:C954"/>
    <mergeCell ref="G3897:G3898"/>
    <mergeCell ref="I2003:J2003"/>
    <mergeCell ref="D3755:G3755"/>
    <mergeCell ref="M927:M928"/>
    <mergeCell ref="I645:J645"/>
    <mergeCell ref="B728:M728"/>
    <mergeCell ref="B2079:M2079"/>
    <mergeCell ref="B2313:C2313"/>
    <mergeCell ref="D2210:F2210"/>
    <mergeCell ref="B2619:D2619"/>
    <mergeCell ref="F3663:G3663"/>
    <mergeCell ref="B2444:C2444"/>
    <mergeCell ref="I218:J218"/>
    <mergeCell ref="B1447:F1447"/>
    <mergeCell ref="I945:J945"/>
    <mergeCell ref="B1870:C1870"/>
    <mergeCell ref="G95:G96"/>
    <mergeCell ref="I849:K849"/>
    <mergeCell ref="K3897:L3897"/>
    <mergeCell ref="G1031:G1032"/>
    <mergeCell ref="I3967:L3967"/>
    <mergeCell ref="M2419:M2420"/>
    <mergeCell ref="C1083:D1083"/>
    <mergeCell ref="I3250:M3250"/>
    <mergeCell ref="I3240:K3240"/>
    <mergeCell ref="B3859:C3859"/>
    <mergeCell ref="B988:C988"/>
    <mergeCell ref="I2515:K2515"/>
    <mergeCell ref="I3386:J3386"/>
    <mergeCell ref="B3554:C3554"/>
    <mergeCell ref="H3459:H3460"/>
    <mergeCell ref="B625:M625"/>
    <mergeCell ref="G3147:G3148"/>
    <mergeCell ref="B3439:G3439"/>
    <mergeCell ref="D206:M206"/>
    <mergeCell ref="B1587:F1587"/>
    <mergeCell ref="D1044:F1045"/>
    <mergeCell ref="B1352:M1352"/>
    <mergeCell ref="H3273:H3274"/>
    <mergeCell ref="B3134:G3134"/>
    <mergeCell ref="I963:J963"/>
    <mergeCell ref="E3138:F3138"/>
    <mergeCell ref="D1256:G1256"/>
    <mergeCell ref="I1899:J1899"/>
    <mergeCell ref="L2515:M2515"/>
    <mergeCell ref="B2857:F2857"/>
    <mergeCell ref="G1668:H1669"/>
    <mergeCell ref="B3129:C3129"/>
    <mergeCell ref="I1480:K1480"/>
    <mergeCell ref="I3423:J3423"/>
    <mergeCell ref="H1759:H1760"/>
    <mergeCell ref="B3856:C3856"/>
    <mergeCell ref="C2798:D2798"/>
    <mergeCell ref="D1258:G1258"/>
    <mergeCell ref="I537:K537"/>
    <mergeCell ref="B1156:C1156"/>
    <mergeCell ref="H3268:H3269"/>
    <mergeCell ref="I2084:M2085"/>
    <mergeCell ref="L1057:M1057"/>
    <mergeCell ref="B2554:F2554"/>
    <mergeCell ref="K3481:L3481"/>
    <mergeCell ref="D260:M260"/>
    <mergeCell ref="K1396:L1396"/>
    <mergeCell ref="B2188:C2189"/>
    <mergeCell ref="D3956:F3957"/>
    <mergeCell ref="I1930:J1930"/>
    <mergeCell ref="B1678:G1678"/>
    <mergeCell ref="H2540:H2541"/>
    <mergeCell ref="G1202:G1203"/>
    <mergeCell ref="L1059:M1059"/>
    <mergeCell ref="B469:M469"/>
    <mergeCell ref="I1777:J1777"/>
    <mergeCell ref="D2612:G2612"/>
    <mergeCell ref="H569:H570"/>
    <mergeCell ref="M2025:M2026"/>
    <mergeCell ref="L1054:M1054"/>
    <mergeCell ref="K651:L651"/>
    <mergeCell ref="B3455:C3455"/>
    <mergeCell ref="B1055:C1055"/>
    <mergeCell ref="D4:F5"/>
    <mergeCell ref="G772:G773"/>
    <mergeCell ref="B1817:F1817"/>
    <mergeCell ref="F543:G543"/>
    <mergeCell ref="I3559:J3559"/>
    <mergeCell ref="B752:C752"/>
    <mergeCell ref="C718:D718"/>
    <mergeCell ref="B2495:M2495"/>
    <mergeCell ref="I440:K440"/>
    <mergeCell ref="B366:M366"/>
    <mergeCell ref="D2860:M2860"/>
    <mergeCell ref="C3688:D3688"/>
    <mergeCell ref="M3386:M3387"/>
    <mergeCell ref="B1169:C1169"/>
    <mergeCell ref="B414:C414"/>
    <mergeCell ref="B1052:C1052"/>
    <mergeCell ref="H2228:H2229"/>
    <mergeCell ref="H2866:H2867"/>
    <mergeCell ref="C3995:D3995"/>
    <mergeCell ref="I1044:M1045"/>
    <mergeCell ref="L17:M17"/>
    <mergeCell ref="B1514:F1514"/>
    <mergeCell ref="I2101:J2101"/>
    <mergeCell ref="B1812:F1812"/>
    <mergeCell ref="B327:C327"/>
    <mergeCell ref="D2916:F2917"/>
    <mergeCell ref="K3377:L3377"/>
    <mergeCell ref="K1292:L1292"/>
    <mergeCell ref="E3970:F3970"/>
    <mergeCell ref="B3900:C3900"/>
    <mergeCell ref="I435:K435"/>
    <mergeCell ref="I615:J615"/>
    <mergeCell ref="M569:M570"/>
    <mergeCell ref="L19:M19"/>
    <mergeCell ref="B320:C320"/>
    <mergeCell ref="I2730:M2730"/>
    <mergeCell ref="I3343:L3343"/>
    <mergeCell ref="D726:M726"/>
    <mergeCell ref="B1359:G1359"/>
    <mergeCell ref="B27:F27"/>
    <mergeCell ref="B989:M989"/>
    <mergeCell ref="I1676:J1676"/>
    <mergeCell ref="C875:D875"/>
    <mergeCell ref="I2088:J2088"/>
    <mergeCell ref="I2726:J2726"/>
    <mergeCell ref="I3956:M3957"/>
    <mergeCell ref="H2279:H2280"/>
    <mergeCell ref="I2307:K2307"/>
    <mergeCell ref="G673:G674"/>
    <mergeCell ref="L14:M14"/>
    <mergeCell ref="H370:H371"/>
    <mergeCell ref="I2299:J2299"/>
    <mergeCell ref="B927:F927"/>
    <mergeCell ref="H668:H669"/>
    <mergeCell ref="I2436:J2436"/>
    <mergeCell ref="I3040:K3040"/>
    <mergeCell ref="B44:F44"/>
    <mergeCell ref="D3444:G3444"/>
    <mergeCell ref="I2302:K2302"/>
    <mergeCell ref="I3035:K3035"/>
    <mergeCell ref="L1886:M1886"/>
    <mergeCell ref="L3971:M3971"/>
    <mergeCell ref="B1065:C1065"/>
    <mergeCell ref="M3897:M3898"/>
    <mergeCell ref="G1759:G1760"/>
    <mergeCell ref="K578:L578"/>
    <mergeCell ref="I1061:J1061"/>
    <mergeCell ref="K2523:L2523"/>
    <mergeCell ref="I634:J634"/>
    <mergeCell ref="B3689:F3689"/>
    <mergeCell ref="B105:M105"/>
    <mergeCell ref="I3239:L3239"/>
    <mergeCell ref="C459:D459"/>
    <mergeCell ref="I1265:K1265"/>
    <mergeCell ref="I959:J959"/>
    <mergeCell ref="B2799:F2799"/>
    <mergeCell ref="H3698:H3699"/>
    <mergeCell ref="G3906:G3907"/>
    <mergeCell ref="I3963:J3963"/>
    <mergeCell ref="H3996:H3997"/>
    <mergeCell ref="B2924:C2924"/>
    <mergeCell ref="I2441:J2441"/>
    <mergeCell ref="I356:J356"/>
    <mergeCell ref="B3222:C3222"/>
    <mergeCell ref="I960:K960"/>
    <mergeCell ref="L1889:M1889"/>
    <mergeCell ref="H1863:H1864"/>
    <mergeCell ref="I1984:J1984"/>
    <mergeCell ref="H49:H50"/>
    <mergeCell ref="M1067:M1068"/>
    <mergeCell ref="I2916:M2917"/>
    <mergeCell ref="I1267:K1267"/>
    <mergeCell ref="I2020:J2020"/>
    <mergeCell ref="K719:L719"/>
    <mergeCell ref="G992:H993"/>
    <mergeCell ref="I1259:J1259"/>
    <mergeCell ref="I839:L839"/>
    <mergeCell ref="D2823:G2823"/>
    <mergeCell ref="H2211:H2212"/>
    <mergeCell ref="M615:M616"/>
    <mergeCell ref="G1899:G1900"/>
    <mergeCell ref="K2961:L2961"/>
    <mergeCell ref="G2233:G2234"/>
    <mergeCell ref="G148:G149"/>
    <mergeCell ref="D2106:F2106"/>
    <mergeCell ref="B1886:G1886"/>
    <mergeCell ref="K3268:L3268"/>
    <mergeCell ref="K3906:L3906"/>
    <mergeCell ref="I1262:K1262"/>
    <mergeCell ref="D1985:G1985"/>
    <mergeCell ref="B1881:C1881"/>
    <mergeCell ref="B2518:G2518"/>
    <mergeCell ref="C3221:D3221"/>
    <mergeCell ref="E850:F850"/>
    <mergeCell ref="I985:J985"/>
    <mergeCell ref="G3319:G3320"/>
    <mergeCell ref="G2864:H2865"/>
    <mergeCell ref="M3481:M3482"/>
    <mergeCell ref="B2939:F2939"/>
    <mergeCell ref="B1454:C1454"/>
    <mergeCell ref="G316:H317"/>
    <mergeCell ref="B1576:C1576"/>
    <mergeCell ref="K2419:L2419"/>
    <mergeCell ref="B4008:C4009"/>
    <mergeCell ref="B3240:C3240"/>
    <mergeCell ref="B524:C525"/>
    <mergeCell ref="D2608:G2608"/>
    <mergeCell ref="B2208:C2208"/>
    <mergeCell ref="B1460:C1461"/>
    <mergeCell ref="C360:D360"/>
    <mergeCell ref="L1784:M1784"/>
    <mergeCell ref="K2233:L2233"/>
    <mergeCell ref="K148:L148"/>
    <mergeCell ref="B2935:C2935"/>
    <mergeCell ref="I682:J682"/>
    <mergeCell ref="I3132:J3132"/>
    <mergeCell ref="G1500:G1501"/>
    <mergeCell ref="D635:G635"/>
    <mergeCell ref="M755:M756"/>
    <mergeCell ref="B2516:D2516"/>
    <mergeCell ref="I225:K225"/>
    <mergeCell ref="C355:D355"/>
    <mergeCell ref="D888:F889"/>
    <mergeCell ref="M1691:M1692"/>
    <mergeCell ref="D1824:F1825"/>
    <mergeCell ref="B2508:C2508"/>
    <mergeCell ref="D2756:M2756"/>
    <mergeCell ref="D1362:G1362"/>
    <mergeCell ref="K3319:L3319"/>
    <mergeCell ref="B2703:M2703"/>
    <mergeCell ref="B2937:C2937"/>
    <mergeCell ref="I3859:J3859"/>
    <mergeCell ref="M3215:M3216"/>
    <mergeCell ref="M1401:M1402"/>
    <mergeCell ref="I3563:J3563"/>
    <mergeCell ref="I3861:J3861"/>
    <mergeCell ref="F1271:G1271"/>
    <mergeCell ref="D1364:G1364"/>
    <mergeCell ref="I735:L735"/>
    <mergeCell ref="B1480:C1480"/>
    <mergeCell ref="I2829:J2829"/>
    <mergeCell ref="M511:M512"/>
    <mergeCell ref="I3540:M3541"/>
    <mergeCell ref="I3556:J3556"/>
    <mergeCell ref="B122:C122"/>
    <mergeCell ref="B1470:G1470"/>
    <mergeCell ref="G2129:G2130"/>
    <mergeCell ref="I3137:K3137"/>
    <mergeCell ref="B1167:C1167"/>
    <mergeCell ref="I3129:J3129"/>
    <mergeCell ref="G4:H5"/>
    <mergeCell ref="I3864:K3864"/>
    <mergeCell ref="B1478:G1478"/>
    <mergeCell ref="B2414:G2414"/>
    <mergeCell ref="G1824:H1825"/>
    <mergeCell ref="B1160:C1160"/>
    <mergeCell ref="I1672:J1672"/>
    <mergeCell ref="B2911:M2911"/>
    <mergeCell ref="B2411:D2411"/>
    <mergeCell ref="B1377:C1377"/>
    <mergeCell ref="G1826:G1827"/>
    <mergeCell ref="L1368:M1368"/>
    <mergeCell ref="B1168:C1168"/>
    <mergeCell ref="K370:L370"/>
    <mergeCell ref="D1454:M1454"/>
    <mergeCell ref="B1466:C1466"/>
    <mergeCell ref="B3693:M3693"/>
    <mergeCell ref="H578:H579"/>
    <mergeCell ref="H876:H877"/>
    <mergeCell ref="I3280:M3281"/>
    <mergeCell ref="I1375:J1375"/>
    <mergeCell ref="H2242:H2243"/>
    <mergeCell ref="D3332:F3333"/>
    <mergeCell ref="I1673:J1673"/>
    <mergeCell ref="B9:C9"/>
    <mergeCell ref="B1872:M1872"/>
    <mergeCell ref="B2412:D2412"/>
    <mergeCell ref="D784:F785"/>
    <mergeCell ref="I2095:L2095"/>
    <mergeCell ref="F3871:G3871"/>
    <mergeCell ref="B3771:F3771"/>
    <mergeCell ref="M985:M986"/>
    <mergeCell ref="B3536:M3536"/>
    <mergeCell ref="H465:H466"/>
    <mergeCell ref="C2232:D2232"/>
    <mergeCell ref="B2591:F2591"/>
    <mergeCell ref="I840:J840"/>
    <mergeCell ref="B738:C738"/>
    <mergeCell ref="C1342:D1342"/>
    <mergeCell ref="I3455:J3455"/>
    <mergeCell ref="B3767:C3767"/>
    <mergeCell ref="G1239:G1240"/>
    <mergeCell ref="I1812:J1812"/>
    <mergeCell ref="C101:D101"/>
    <mergeCell ref="M682:M683"/>
    <mergeCell ref="G2211:G2212"/>
    <mergeCell ref="I1824:M1825"/>
    <mergeCell ref="E2410:F2410"/>
    <mergeCell ref="I3448:K3448"/>
    <mergeCell ref="B4067:C4067"/>
    <mergeCell ref="B831:M831"/>
    <mergeCell ref="E1266:F1266"/>
    <mergeCell ref="I27:J27"/>
    <mergeCell ref="I325:J325"/>
    <mergeCell ref="B888:C889"/>
    <mergeCell ref="B3762:C3762"/>
    <mergeCell ref="I26:M26"/>
    <mergeCell ref="I1052:J1052"/>
    <mergeCell ref="B103:M103"/>
    <mergeCell ref="B643:D643"/>
    <mergeCell ref="B833:M833"/>
    <mergeCell ref="B1092:C1092"/>
    <mergeCell ref="I2718:K2718"/>
    <mergeCell ref="D1252:F1253"/>
    <mergeCell ref="K1275:L1275"/>
    <mergeCell ref="D1464:G1464"/>
    <mergeCell ref="I22:J22"/>
    <mergeCell ref="B316:C317"/>
    <mergeCell ref="K2545:L2545"/>
    <mergeCell ref="I1688:K1688"/>
    <mergeCell ref="I1992:K1992"/>
    <mergeCell ref="H2753:H2754"/>
    <mergeCell ref="B160:C161"/>
    <mergeCell ref="F2831:G2831"/>
    <mergeCell ref="C3006:D3006"/>
    <mergeCell ref="B3034:C3034"/>
    <mergeCell ref="D2402:G2402"/>
    <mergeCell ref="B1551:F1551"/>
    <mergeCell ref="G2658:G2659"/>
    <mergeCell ref="B823:F823"/>
    <mergeCell ref="B364:C364"/>
    <mergeCell ref="G2956:G2957"/>
    <mergeCell ref="B4001:F4001"/>
    <mergeCell ref="G1171:G1172"/>
    <mergeCell ref="M2523:M2524"/>
    <mergeCell ref="B2598:C2598"/>
    <mergeCell ref="L2201:M2201"/>
    <mergeCell ref="B3698:F3698"/>
    <mergeCell ref="B3996:F3996"/>
    <mergeCell ref="B3332:C3333"/>
    <mergeCell ref="B2550:M2550"/>
    <mergeCell ref="I2799:J2799"/>
    <mergeCell ref="B3277:M3277"/>
    <mergeCell ref="I257:J257"/>
    <mergeCell ref="H407:H408"/>
    <mergeCell ref="B2504:C2504"/>
    <mergeCell ref="D754:F754"/>
    <mergeCell ref="B729:M729"/>
    <mergeCell ref="B3543:G3543"/>
    <mergeCell ref="I3684:J3684"/>
    <mergeCell ref="K1795:L1795"/>
    <mergeCell ref="M1812:M1813"/>
    <mergeCell ref="D633:G633"/>
    <mergeCell ref="C1869:D1869"/>
    <mergeCell ref="H1292:H1293"/>
    <mergeCell ref="M2450:M2451"/>
    <mergeCell ref="M2748:M2749"/>
    <mergeCell ref="C3059:D3059"/>
    <mergeCell ref="H3377:H3378"/>
    <mergeCell ref="D424:G424"/>
    <mergeCell ref="D1360:G1360"/>
    <mergeCell ref="K1505:L1505"/>
    <mergeCell ref="B2961:F2961"/>
    <mergeCell ref="I648:K648"/>
    <mergeCell ref="C302:D302"/>
    <mergeCell ref="B3268:F3268"/>
    <mergeCell ref="I1584:K1584"/>
    <mergeCell ref="I1575:L1575"/>
    <mergeCell ref="D2910:M2910"/>
    <mergeCell ref="G4151:G4152"/>
    <mergeCell ref="I858:M858"/>
    <mergeCell ref="G2242:G2243"/>
    <mergeCell ref="D2719:G2719"/>
    <mergeCell ref="B1260:C1260"/>
    <mergeCell ref="B1558:C1558"/>
    <mergeCell ref="I1252:M1253"/>
    <mergeCell ref="M777:M778"/>
    <mergeCell ref="D2182:M2182"/>
    <mergeCell ref="G465:G466"/>
    <mergeCell ref="K3585:L3585"/>
    <mergeCell ref="D364:M364"/>
    <mergeCell ref="B1471:C1471"/>
    <mergeCell ref="K1500:L1500"/>
    <mergeCell ref="I2939:J2939"/>
    <mergeCell ref="I3237:J3237"/>
    <mergeCell ref="I1152:J1152"/>
    <mergeCell ref="H547:H548"/>
    <mergeCell ref="G3644:H3645"/>
    <mergeCell ref="F23:G23"/>
    <mergeCell ref="I1581:J1581"/>
    <mergeCell ref="L1163:M1163"/>
    <mergeCell ref="B3015:M3015"/>
    <mergeCell ref="L848:M848"/>
    <mergeCell ref="B3142:G3142"/>
    <mergeCell ref="B3249:C3249"/>
    <mergeCell ref="I3245:J3245"/>
    <mergeCell ref="H3735:H3736"/>
    <mergeCell ref="B1193:F1193"/>
    <mergeCell ref="D442:F442"/>
    <mergeCell ref="I1154:J1154"/>
    <mergeCell ref="K2242:L2242"/>
    <mergeCell ref="G2760:H2761"/>
    <mergeCell ref="G3488:H3489"/>
    <mergeCell ref="G3943:G3944"/>
    <mergeCell ref="B3976:C3976"/>
    <mergeCell ref="I1881:J1881"/>
    <mergeCell ref="M2138:M2139"/>
    <mergeCell ref="B2289:M2289"/>
    <mergeCell ref="K755:L755"/>
    <mergeCell ref="I3580:J3580"/>
    <mergeCell ref="C829:D829"/>
    <mergeCell ref="M1410:M1411"/>
    <mergeCell ref="C4104:D4104"/>
    <mergeCell ref="M1708:M1709"/>
    <mergeCell ref="B1188:F1188"/>
    <mergeCell ref="B129:C129"/>
    <mergeCell ref="D944:G944"/>
    <mergeCell ref="I1482:M1482"/>
    <mergeCell ref="L120:M120"/>
    <mergeCell ref="B1921:F1921"/>
    <mergeCell ref="I3144:K3144"/>
    <mergeCell ref="B14:G14"/>
    <mergeCell ref="K3215:L3215"/>
    <mergeCell ref="K3943:L3943"/>
    <mergeCell ref="H3423:H3424"/>
    <mergeCell ref="I535:L535"/>
    <mergeCell ref="I3751:L3751"/>
    <mergeCell ref="B1561:M1561"/>
    <mergeCell ref="G2753:G2754"/>
    <mergeCell ref="B220:C220"/>
    <mergeCell ref="B736:C736"/>
    <mergeCell ref="G4083:G4084"/>
    <mergeCell ref="B518:C518"/>
    <mergeCell ref="C4099:D4099"/>
    <mergeCell ref="B2:C2"/>
    <mergeCell ref="L121:M121"/>
    <mergeCell ref="M3684:M3685"/>
    <mergeCell ref="B431:C431"/>
    <mergeCell ref="E4074:F4074"/>
    <mergeCell ref="B4070:G4070"/>
    <mergeCell ref="I2197:J2197"/>
    <mergeCell ref="I112:J112"/>
    <mergeCell ref="L3451:M3451"/>
    <mergeCell ref="I1165:J1165"/>
    <mergeCell ref="I1048:J1048"/>
    <mergeCell ref="I719:J719"/>
    <mergeCell ref="I1778:J1778"/>
    <mergeCell ref="M823:M824"/>
    <mergeCell ref="G2604:H2605"/>
    <mergeCell ref="I2416:K2416"/>
    <mergeCell ref="I3446:K3446"/>
    <mergeCell ref="I1892:J1892"/>
    <mergeCell ref="B3760:C3760"/>
    <mergeCell ref="I114:J114"/>
    <mergeCell ref="I1473:K1473"/>
    <mergeCell ref="I1050:J1050"/>
    <mergeCell ref="H3906:H3907"/>
    <mergeCell ref="B2852:F2852"/>
    <mergeCell ref="I2866:J2866"/>
    <mergeCell ref="M2903:M2904"/>
    <mergeCell ref="I2411:K2411"/>
    <mergeCell ref="I3164:J3164"/>
    <mergeCell ref="D3547:G3547"/>
    <mergeCell ref="M2939:M2940"/>
    <mergeCell ref="H474:H475"/>
    <mergeCell ref="C1603:D1603"/>
    <mergeCell ref="H2419:H2420"/>
    <mergeCell ref="M3875:M3876"/>
    <mergeCell ref="H4047:H4048"/>
    <mergeCell ref="M1759:M1760"/>
    <mergeCell ref="D3546:G3546"/>
    <mergeCell ref="D524:F525"/>
    <mergeCell ref="I442:M442"/>
    <mergeCell ref="B1508:C1508"/>
    <mergeCell ref="G3377:G3378"/>
    <mergeCell ref="G1292:G1293"/>
    <mergeCell ref="I1983:L1983"/>
    <mergeCell ref="I9:J9"/>
    <mergeCell ref="D3548:G3548"/>
    <mergeCell ref="B3664:C3664"/>
    <mergeCell ref="B748:D748"/>
    <mergeCell ref="D1924:M1924"/>
    <mergeCell ref="B2089:C2089"/>
    <mergeCell ref="I1193:J1193"/>
    <mergeCell ref="I438:J438"/>
    <mergeCell ref="B3962:C3962"/>
    <mergeCell ref="G2649:G2650"/>
    <mergeCell ref="L1990:M1990"/>
    <mergeCell ref="C568:D568"/>
    <mergeCell ref="B3663:C3663"/>
    <mergeCell ref="B2030:M2030"/>
    <mergeCell ref="I11:J11"/>
    <mergeCell ref="L3654:M3654"/>
    <mergeCell ref="I4066:J4066"/>
    <mergeCell ref="I2279:J2279"/>
    <mergeCell ref="B3964:C3964"/>
    <mergeCell ref="I465:J465"/>
    <mergeCell ref="H615:H616"/>
    <mergeCell ref="B1668:C1669"/>
    <mergeCell ref="I738:J738"/>
    <mergeCell ref="B3242:C3242"/>
    <mergeCell ref="I3767:J3767"/>
    <mergeCell ref="F335:G335"/>
    <mergeCell ref="B839:G839"/>
    <mergeCell ref="C563:D563"/>
    <mergeCell ref="I1369:K1369"/>
    <mergeCell ref="I1063:J1063"/>
    <mergeCell ref="D2032:F2033"/>
    <mergeCell ref="D2505:G2505"/>
    <mergeCell ref="H3164:H3165"/>
    <mergeCell ref="G4010:G4011"/>
    <mergeCell ref="I4067:J4067"/>
    <mergeCell ref="B2450:F2450"/>
    <mergeCell ref="B2748:F2748"/>
    <mergeCell ref="B2832:C2832"/>
    <mergeCell ref="D3852:F3853"/>
    <mergeCell ref="I4069:J4069"/>
    <mergeCell ref="D1779:G1779"/>
    <mergeCell ref="I823:J823"/>
    <mergeCell ref="M1505:M1506"/>
    <mergeCell ref="M2835:M2836"/>
    <mergeCell ref="B1256:C1256"/>
    <mergeCell ref="I3337:J3337"/>
    <mergeCell ref="M719:M720"/>
    <mergeCell ref="G2337:G2338"/>
    <mergeCell ref="G252:G253"/>
    <mergeCell ref="B1258:C1258"/>
    <mergeCell ref="D1508:M1508"/>
    <mergeCell ref="C3325:D3325"/>
    <mergeCell ref="B3654:G3654"/>
    <mergeCell ref="I153:J153"/>
    <mergeCell ref="B2622:G2622"/>
    <mergeCell ref="J2:K2"/>
    <mergeCell ref="I1089:J1089"/>
    <mergeCell ref="I2903:J2903"/>
    <mergeCell ref="G3423:G3424"/>
    <mergeCell ref="L950:M950"/>
    <mergeCell ref="G2968:H2969"/>
    <mergeCell ref="G994:G995"/>
    <mergeCell ref="I2613:J2613"/>
    <mergeCell ref="B830:C830"/>
    <mergeCell ref="I3962:J3962"/>
    <mergeCell ref="B4112:C4113"/>
    <mergeCell ref="B859:F859"/>
    <mergeCell ref="I2175:J2175"/>
    <mergeCell ref="B3344:C3344"/>
    <mergeCell ref="B2391:M2391"/>
    <mergeCell ref="D4082:F4082"/>
    <mergeCell ref="D12:G12"/>
    <mergeCell ref="I2210:M2210"/>
    <mergeCell ref="I3236:J3236"/>
    <mergeCell ref="H3386:H3387"/>
    <mergeCell ref="D992:F993"/>
    <mergeCell ref="B2034:F2034"/>
    <mergeCell ref="G2695:G2696"/>
    <mergeCell ref="B3744:M3744"/>
    <mergeCell ref="G1967:G1968"/>
    <mergeCell ref="C2440:D2440"/>
    <mergeCell ref="K3459:L3459"/>
    <mergeCell ref="B854:G854"/>
    <mergeCell ref="I2206:J2206"/>
    <mergeCell ref="B2287:M2287"/>
    <mergeCell ref="B547:F547"/>
    <mergeCell ref="B544:C544"/>
    <mergeCell ref="B848:C848"/>
    <mergeCell ref="I2032:M2033"/>
    <mergeCell ref="E3554:F3554"/>
    <mergeCell ref="B3735:F3735"/>
    <mergeCell ref="B624:M624"/>
    <mergeCell ref="B1271:C1271"/>
    <mergeCell ref="I1292:J1292"/>
    <mergeCell ref="B543:C543"/>
    <mergeCell ref="I1896:K1896"/>
    <mergeCell ref="I3377:J3377"/>
    <mergeCell ref="I235:J235"/>
    <mergeCell ref="I3852:M3853"/>
    <mergeCell ref="H3875:H3876"/>
    <mergeCell ref="I533:J533"/>
    <mergeCell ref="I1863:J1863"/>
    <mergeCell ref="B4158:C4158"/>
    <mergeCell ref="B1788:D1788"/>
    <mergeCell ref="I1775:L1775"/>
    <mergeCell ref="B851:D851"/>
    <mergeCell ref="B545:C545"/>
    <mergeCell ref="B1975:M1975"/>
    <mergeCell ref="D3042:F3042"/>
    <mergeCell ref="B3797:M3797"/>
    <mergeCell ref="K4083:L4083"/>
    <mergeCell ref="I2198:K2198"/>
    <mergeCell ref="C4157:D4157"/>
    <mergeCell ref="B3454:G3454"/>
    <mergeCell ref="I1164:J1164"/>
    <mergeCell ref="K3007:L3007"/>
    <mergeCell ref="I3855:L3855"/>
    <mergeCell ref="B113:C113"/>
    <mergeCell ref="B2913:M2913"/>
    <mergeCell ref="H3897:H3898"/>
    <mergeCell ref="D3648:G3648"/>
    <mergeCell ref="B3875:F3875"/>
    <mergeCell ref="C4150:D4150"/>
    <mergeCell ref="G472:H473"/>
    <mergeCell ref="C2336:D2336"/>
    <mergeCell ref="G2866:G2867"/>
    <mergeCell ref="I3863:L3863"/>
    <mergeCell ref="I217:J217"/>
    <mergeCell ref="G3164:G3165"/>
    <mergeCell ref="G3802:G3803"/>
    <mergeCell ref="B3872:C3872"/>
    <mergeCell ref="B115:C115"/>
    <mergeCell ref="B3144:C3144"/>
    <mergeCell ref="I4082:M4082"/>
    <mergeCell ref="B3871:C3871"/>
    <mergeCell ref="I980:J980"/>
    <mergeCell ref="I1618:J1618"/>
    <mergeCell ref="I1916:J1916"/>
    <mergeCell ref="L3862:M3862"/>
    <mergeCell ref="B3452:D3452"/>
    <mergeCell ref="G1379:G1380"/>
    <mergeCell ref="I3282:J3282"/>
    <mergeCell ref="B3444:C3444"/>
    <mergeCell ref="I742:K742"/>
    <mergeCell ref="I436:J436"/>
    <mergeCell ref="D2760:F2761"/>
    <mergeCell ref="B3742:C3742"/>
    <mergeCell ref="M2961:M2962"/>
    <mergeCell ref="L1472:M1472"/>
    <mergeCell ref="B3873:C3873"/>
    <mergeCell ref="L3345:M3345"/>
    <mergeCell ref="B3540:C3541"/>
    <mergeCell ref="L4073:M4073"/>
    <mergeCell ref="I131:J131"/>
    <mergeCell ref="L3136:M3136"/>
    <mergeCell ref="B3694:M3694"/>
    <mergeCell ref="B20:D20"/>
    <mergeCell ref="B3966:G3966"/>
    <mergeCell ref="F2207:G2207"/>
    <mergeCell ref="I736:J736"/>
    <mergeCell ref="D962:F962"/>
    <mergeCell ref="L3347:M3347"/>
    <mergeCell ref="M1447:M1448"/>
    <mergeCell ref="B3751:G3751"/>
    <mergeCell ref="D2626:F2626"/>
    <mergeCell ref="M2658:M2659"/>
    <mergeCell ref="D841:G841"/>
    <mergeCell ref="M2956:M2957"/>
    <mergeCell ref="C3267:D3267"/>
    <mergeCell ref="L2406:M2406"/>
    <mergeCell ref="I316:M317"/>
    <mergeCell ref="I4065:J4065"/>
    <mergeCell ref="G940:H941"/>
    <mergeCell ref="D1568:G1568"/>
    <mergeCell ref="K1713:L1713"/>
    <mergeCell ref="B420:C421"/>
    <mergeCell ref="B2401:C2401"/>
    <mergeCell ref="B3172:C3172"/>
    <mergeCell ref="B2417:C2417"/>
    <mergeCell ref="D3232:G3232"/>
    <mergeCell ref="B3476:F3476"/>
    <mergeCell ref="B2084:C2085"/>
    <mergeCell ref="I2092:J2092"/>
    <mergeCell ref="C3110:D3110"/>
    <mergeCell ref="D2927:G2927"/>
    <mergeCell ref="D842:G842"/>
    <mergeCell ref="F751:G751"/>
    <mergeCell ref="B1675:C1675"/>
    <mergeCell ref="G2124:G2125"/>
    <mergeCell ref="D2390:M2390"/>
    <mergeCell ref="B2104:C2104"/>
    <mergeCell ref="B3040:C3040"/>
    <mergeCell ref="D2199:G2199"/>
    <mergeCell ref="B1301:M1301"/>
    <mergeCell ref="H755:H756"/>
    <mergeCell ref="D531:G531"/>
    <mergeCell ref="B3972:D3972"/>
    <mergeCell ref="I326:K326"/>
    <mergeCell ref="M257:M258"/>
    <mergeCell ref="I2609:J2609"/>
    <mergeCell ref="B3763:D3763"/>
    <mergeCell ref="I3793:J3793"/>
    <mergeCell ref="B3340:C3340"/>
    <mergeCell ref="B1985:C1985"/>
    <mergeCell ref="I3453:J3453"/>
    <mergeCell ref="M1921:M1922"/>
    <mergeCell ref="H3215:H3216"/>
    <mergeCell ref="I3336:J3336"/>
    <mergeCell ref="H1401:H1402"/>
    <mergeCell ref="H3943:H3944"/>
    <mergeCell ref="H511:H512"/>
    <mergeCell ref="B642:C642"/>
    <mergeCell ref="G2175:G2176"/>
    <mergeCell ref="K963:L963"/>
    <mergeCell ref="C1037:D1037"/>
    <mergeCell ref="M1618:M1619"/>
    <mergeCell ref="I3964:J3964"/>
    <mergeCell ref="M1916:M1917"/>
    <mergeCell ref="D737:G737"/>
    <mergeCell ref="B337:C337"/>
    <mergeCell ref="I2760:M2761"/>
    <mergeCell ref="C3163:D3163"/>
    <mergeCell ref="B4:C5"/>
    <mergeCell ref="D528:G528"/>
    <mergeCell ref="B1767:M1767"/>
    <mergeCell ref="B222:G222"/>
    <mergeCell ref="K3423:L3423"/>
    <mergeCell ref="I1261:J1261"/>
    <mergeCell ref="B1824:C1825"/>
    <mergeCell ref="K994:L994"/>
    <mergeCell ref="I962:M962"/>
    <mergeCell ref="B1769:M1769"/>
    <mergeCell ref="I3654:K3654"/>
    <mergeCell ref="I231:J231"/>
    <mergeCell ref="D2188:F2189"/>
    <mergeCell ref="K564:L564"/>
    <mergeCell ref="I529:J529"/>
    <mergeCell ref="B2496:M2496"/>
    <mergeCell ref="M3788:M3789"/>
    <mergeCell ref="B885:M885"/>
    <mergeCell ref="I3043:J3043"/>
    <mergeCell ref="I958:J958"/>
    <mergeCell ref="I1256:J1256"/>
    <mergeCell ref="B2932:D2932"/>
    <mergeCell ref="H651:H652"/>
    <mergeCell ref="I2624:K2624"/>
    <mergeCell ref="M1967:M1968"/>
    <mergeCell ref="I2622:J2622"/>
    <mergeCell ref="I2928:K2928"/>
    <mergeCell ref="G264:H265"/>
    <mergeCell ref="H985:H986"/>
    <mergeCell ref="C2752:D2752"/>
    <mergeCell ref="H2175:H2176"/>
    <mergeCell ref="B1297:F1297"/>
    <mergeCell ref="D3759:G3759"/>
    <mergeCell ref="I1258:J1258"/>
    <mergeCell ref="B2487:F2487"/>
    <mergeCell ref="G3892:G3893"/>
    <mergeCell ref="B572:C572"/>
    <mergeCell ref="G2835:G2836"/>
    <mergeCell ref="K2540:L2540"/>
    <mergeCell ref="H682:H683"/>
    <mergeCell ref="M4083:M4084"/>
    <mergeCell ref="C2747:D2747"/>
    <mergeCell ref="L2203:M2203"/>
    <mergeCell ref="C933:D933"/>
    <mergeCell ref="B52:C52"/>
    <mergeCell ref="B423:G423"/>
    <mergeCell ref="B230:G230"/>
    <mergeCell ref="B936:M936"/>
    <mergeCell ref="D3754:G3754"/>
    <mergeCell ref="I547:J547"/>
    <mergeCell ref="B727:M727"/>
    <mergeCell ref="B2652:C2652"/>
    <mergeCell ref="B118:G118"/>
    <mergeCell ref="B3544:C3544"/>
    <mergeCell ref="I221:J221"/>
    <mergeCell ref="D3756:G3756"/>
    <mergeCell ref="I3127:L3127"/>
    <mergeCell ref="D3024:G3024"/>
    <mergeCell ref="L3553:M3553"/>
    <mergeCell ref="D2028:M2028"/>
    <mergeCell ref="I848:K848"/>
    <mergeCell ref="I542:J542"/>
    <mergeCell ref="G2436:G2437"/>
    <mergeCell ref="D3488:F3489"/>
    <mergeCell ref="D3026:G3026"/>
    <mergeCell ref="I216:J216"/>
    <mergeCell ref="L3555:M3555"/>
    <mergeCell ref="C48:D48"/>
    <mergeCell ref="G2708:H2709"/>
    <mergeCell ref="I856:K856"/>
    <mergeCell ref="I3273:J3273"/>
    <mergeCell ref="I1577:K1577"/>
    <mergeCell ref="I1367:L1367"/>
    <mergeCell ref="B2196:C2196"/>
    <mergeCell ref="D3649:G3649"/>
    <mergeCell ref="H4010:H4011"/>
    <mergeCell ref="I2188:M2189"/>
    <mergeCell ref="E746:F746"/>
    <mergeCell ref="G1401:G1402"/>
    <mergeCell ref="L2097:M2097"/>
    <mergeCell ref="B3594:F3594"/>
    <mergeCell ref="D1300:M1300"/>
    <mergeCell ref="K2436:L2436"/>
    <mergeCell ref="D572:M572"/>
    <mergeCell ref="H1483:H1484"/>
    <mergeCell ref="M3043:M3044"/>
    <mergeCell ref="C1707:D1707"/>
    <mergeCell ref="B1464:C1464"/>
    <mergeCell ref="I3874:M3874"/>
    <mergeCell ref="L2099:M2099"/>
    <mergeCell ref="B4078:G4078"/>
    <mergeCell ref="B3128:C3128"/>
    <mergeCell ref="D1378:F1378"/>
    <mergeCell ref="B1472:C1472"/>
    <mergeCell ref="G212:H213"/>
    <mergeCell ref="B3347:D3347"/>
    <mergeCell ref="B2823:C2823"/>
    <mergeCell ref="I121:K121"/>
    <mergeCell ref="M3074:M3075"/>
    <mergeCell ref="I113:J113"/>
    <mergeCell ref="B3768:C3768"/>
    <mergeCell ref="B4066:C4066"/>
    <mergeCell ref="D1984:G1984"/>
    <mergeCell ref="D2604:F2605"/>
    <mergeCell ref="H1514:H1515"/>
    <mergeCell ref="I3443:J3443"/>
    <mergeCell ref="K361:L361"/>
    <mergeCell ref="C672:D672"/>
    <mergeCell ref="K1691:L1691"/>
    <mergeCell ref="B740:C740"/>
    <mergeCell ref="H1812:H1813"/>
    <mergeCell ref="B2095:C2095"/>
    <mergeCell ref="H2450:H2451"/>
    <mergeCell ref="I115:J115"/>
    <mergeCell ref="C3579:D3579"/>
    <mergeCell ref="M1587:M1588"/>
    <mergeCell ref="D2448:F2449"/>
    <mergeCell ref="B8:C8"/>
    <mergeCell ref="I2418:M2418"/>
    <mergeCell ref="I3966:K3966"/>
    <mergeCell ref="I3871:J3871"/>
    <mergeCell ref="I19:K19"/>
    <mergeCell ref="C1758:D1758"/>
    <mergeCell ref="I3355:J3355"/>
    <mergeCell ref="B3535:M3535"/>
    <mergeCell ref="I4047:J4047"/>
    <mergeCell ref="H27:H28"/>
    <mergeCell ref="I3968:K3968"/>
    <mergeCell ref="B339:F339"/>
    <mergeCell ref="B10:C10"/>
    <mergeCell ref="B943:G943"/>
    <mergeCell ref="I3444:J3444"/>
    <mergeCell ref="I1359:L1359"/>
    <mergeCell ref="I2414:J2414"/>
    <mergeCell ref="I327:L327"/>
    <mergeCell ref="F2103:G2103"/>
    <mergeCell ref="B2209:C2209"/>
    <mergeCell ref="I3644:M3645"/>
    <mergeCell ref="K1722:L1722"/>
    <mergeCell ref="G2448:H2449"/>
    <mergeCell ref="K2020:L2020"/>
    <mergeCell ref="G361:G362"/>
    <mergeCell ref="G1720:H1721"/>
    <mergeCell ref="I1987:J1987"/>
    <mergeCell ref="D1156:G1156"/>
    <mergeCell ref="B335:C335"/>
    <mergeCell ref="B310:C310"/>
    <mergeCell ref="B633:C633"/>
    <mergeCell ref="I2714:J2714"/>
    <mergeCell ref="L1683:M1683"/>
    <mergeCell ref="I927:J927"/>
    <mergeCell ref="B1999:C1999"/>
    <mergeCell ref="B2297:C2297"/>
    <mergeCell ref="I1989:J1989"/>
    <mergeCell ref="B3488:C3489"/>
    <mergeCell ref="B3024:C3024"/>
    <mergeCell ref="B3943:F3943"/>
    <mergeCell ref="I2716:J2716"/>
    <mergeCell ref="I1684:J1684"/>
    <mergeCell ref="I1988:J1988"/>
    <mergeCell ref="K49:L49"/>
    <mergeCell ref="H2138:H2139"/>
    <mergeCell ref="K985:L985"/>
    <mergeCell ref="I3128:J3128"/>
    <mergeCell ref="K266:L266"/>
    <mergeCell ref="D2286:M2286"/>
    <mergeCell ref="I3802:J3802"/>
    <mergeCell ref="B1994:C1994"/>
    <mergeCell ref="I3347:K3347"/>
    <mergeCell ref="I4100:J4100"/>
    <mergeCell ref="H772:H773"/>
    <mergeCell ref="B1041:M1041"/>
    <mergeCell ref="H1410:H1411"/>
    <mergeCell ref="H3355:H3356"/>
    <mergeCell ref="I3748:M3749"/>
    <mergeCell ref="B58:F58"/>
    <mergeCell ref="B1084:F1084"/>
    <mergeCell ref="M2695:M2696"/>
    <mergeCell ref="I2926:K2926"/>
    <mergeCell ref="B1768:M1768"/>
    <mergeCell ref="I2315:J2315"/>
    <mergeCell ref="D535:G535"/>
    <mergeCell ref="D3:I3"/>
    <mergeCell ref="I2129:J2129"/>
    <mergeCell ref="I1374:J1374"/>
    <mergeCell ref="B3121:M3121"/>
    <mergeCell ref="D3146:F3146"/>
    <mergeCell ref="L2926:M2926"/>
    <mergeCell ref="B2138:F2138"/>
    <mergeCell ref="G680:H681"/>
    <mergeCell ref="G2071:G2072"/>
    <mergeCell ref="K3563:L3563"/>
    <mergeCell ref="B1664:M1664"/>
    <mergeCell ref="G3124:H3125"/>
    <mergeCell ref="D3752:G3752"/>
    <mergeCell ref="B2604:C2605"/>
    <mergeCell ref="I1674:J1674"/>
    <mergeCell ref="H823:H824"/>
    <mergeCell ref="B227:D227"/>
    <mergeCell ref="B2448:C2449"/>
    <mergeCell ref="C1499:D1499"/>
    <mergeCell ref="B648:C648"/>
    <mergeCell ref="D2968:F2969"/>
    <mergeCell ref="I644:J644"/>
    <mergeCell ref="D1690:F1690"/>
    <mergeCell ref="I2762:J2762"/>
    <mergeCell ref="D2084:F2085"/>
    <mergeCell ref="I3060:J3060"/>
    <mergeCell ref="B228:D228"/>
    <mergeCell ref="I1879:L1879"/>
    <mergeCell ref="B2540:F2540"/>
    <mergeCell ref="D2296:G2296"/>
    <mergeCell ref="B2192:C2192"/>
    <mergeCell ref="B2922:C2922"/>
    <mergeCell ref="M1655:M1656"/>
    <mergeCell ref="G3273:G3274"/>
    <mergeCell ref="I524:M525"/>
    <mergeCell ref="D2298:G2298"/>
    <mergeCell ref="D3025:G3025"/>
    <mergeCell ref="L2510:M2510"/>
    <mergeCell ref="B2826:C2826"/>
    <mergeCell ref="I3124:M3125"/>
    <mergeCell ref="B3558:G3558"/>
    <mergeCell ref="I118:K118"/>
    <mergeCell ref="B2521:C2521"/>
    <mergeCell ref="F959:G959"/>
    <mergeCell ref="B3547:C3547"/>
    <mergeCell ref="B2819:C2819"/>
    <mergeCell ref="G2970:G2971"/>
    <mergeCell ref="B1795:F1795"/>
    <mergeCell ref="L2512:M2512"/>
    <mergeCell ref="G3268:G3269"/>
    <mergeCell ref="B1564:C1565"/>
    <mergeCell ref="H3580:H3581"/>
    <mergeCell ref="B3248:C3248"/>
    <mergeCell ref="D948:G948"/>
    <mergeCell ref="K3178:L3178"/>
    <mergeCell ref="F231:G231"/>
    <mergeCell ref="G443:G444"/>
    <mergeCell ref="D739:G739"/>
    <mergeCell ref="I2817:J2817"/>
    <mergeCell ref="D1675:G1675"/>
    <mergeCell ref="B3953:M3953"/>
    <mergeCell ref="B3556:D3556"/>
    <mergeCell ref="D1928:F1929"/>
    <mergeCell ref="K27:L27"/>
    <mergeCell ref="B1405:M1405"/>
    <mergeCell ref="M2129:M2130"/>
    <mergeCell ref="L2513:M2513"/>
    <mergeCell ref="M3065:M3066"/>
    <mergeCell ref="C3376:D3376"/>
    <mergeCell ref="M3372:M3373"/>
    <mergeCell ref="B1793:C1793"/>
    <mergeCell ref="I3440:J3440"/>
    <mergeCell ref="H1505:H1506"/>
    <mergeCell ref="B1500:F1500"/>
    <mergeCell ref="B3585:F3585"/>
    <mergeCell ref="I569:J569"/>
    <mergeCell ref="L1056:M1056"/>
    <mergeCell ref="H719:H720"/>
    <mergeCell ref="B1483:F1483"/>
    <mergeCell ref="B850:C850"/>
    <mergeCell ref="C2486:D2486"/>
    <mergeCell ref="I3869:J3869"/>
    <mergeCell ref="H564:H565"/>
    <mergeCell ref="D951:G951"/>
    <mergeCell ref="G1410:G1411"/>
    <mergeCell ref="B2510:G2510"/>
    <mergeCell ref="D2730:F2730"/>
    <mergeCell ref="I2968:M2969"/>
    <mergeCell ref="G3355:G3356"/>
    <mergeCell ref="I1690:M1690"/>
    <mergeCell ref="I2412:J2412"/>
    <mergeCell ref="I3442:J3442"/>
    <mergeCell ref="G3592:H3593"/>
    <mergeCell ref="I420:M421"/>
    <mergeCell ref="B2207:C2207"/>
    <mergeCell ref="G1044:H1045"/>
    <mergeCell ref="B2505:C2505"/>
    <mergeCell ref="I1171:J1171"/>
    <mergeCell ref="L1785:M1785"/>
    <mergeCell ref="I1469:J1469"/>
    <mergeCell ref="L1470:M1470"/>
    <mergeCell ref="B3224:M3224"/>
    <mergeCell ref="B1060:D1060"/>
    <mergeCell ref="B1367:C1367"/>
    <mergeCell ref="I2196:J2196"/>
    <mergeCell ref="I2712:J2712"/>
    <mergeCell ref="B3951:M3951"/>
    <mergeCell ref="B1787:D1787"/>
    <mergeCell ref="B1481:C1481"/>
    <mergeCell ref="B1779:C1779"/>
    <mergeCell ref="F855:G855"/>
    <mergeCell ref="I3862:K3862"/>
    <mergeCell ref="K474:L474"/>
    <mergeCell ref="D2494:M2494"/>
    <mergeCell ref="I3770:M3770"/>
    <mergeCell ref="K772:L772"/>
    <mergeCell ref="B678:M678"/>
    <mergeCell ref="I4073:K4073"/>
    <mergeCell ref="I1986:J1986"/>
    <mergeCell ref="B322:C322"/>
    <mergeCell ref="K3689:L3689"/>
    <mergeCell ref="B3140:D3140"/>
    <mergeCell ref="M2175:M2176"/>
    <mergeCell ref="I430:K430"/>
    <mergeCell ref="I2713:J2713"/>
    <mergeCell ref="I2830:J2830"/>
    <mergeCell ref="B576:C577"/>
    <mergeCell ref="C3896:D3896"/>
    <mergeCell ref="H3319:H3320"/>
    <mergeCell ref="B622:C622"/>
    <mergeCell ref="K257:L257"/>
    <mergeCell ref="G4100:G4101"/>
    <mergeCell ref="G1098:G1099"/>
    <mergeCell ref="B780:C780"/>
    <mergeCell ref="B1051:C1051"/>
    <mergeCell ref="K3684:L3684"/>
    <mergeCell ref="I3655:L3655"/>
    <mergeCell ref="D940:F941"/>
    <mergeCell ref="B746:C746"/>
    <mergeCell ref="G370:G371"/>
    <mergeCell ref="G2315:G2316"/>
    <mergeCell ref="G668:G669"/>
    <mergeCell ref="C1141:D1141"/>
    <mergeCell ref="M1722:M1723"/>
    <mergeCell ref="B1144:M1144"/>
    <mergeCell ref="I1928:M1929"/>
    <mergeCell ref="B3961:C3961"/>
    <mergeCell ref="D212:F213"/>
    <mergeCell ref="B1871:M1871"/>
    <mergeCell ref="B2105:C2105"/>
    <mergeCell ref="I429:J429"/>
    <mergeCell ref="I2304:K2304"/>
    <mergeCell ref="L4072:M4072"/>
    <mergeCell ref="I1365:J1365"/>
    <mergeCell ref="B1928:C1929"/>
    <mergeCell ref="F3143:G3143"/>
    <mergeCell ref="I1401:J1401"/>
    <mergeCell ref="H1551:H1552"/>
    <mergeCell ref="B1873:M1873"/>
    <mergeCell ref="B2132:C2132"/>
    <mergeCell ref="B1135:F1135"/>
    <mergeCell ref="B3959:G3959"/>
    <mergeCell ref="D3562:F3562"/>
    <mergeCell ref="B262:M262"/>
    <mergeCell ref="M3594:M3595"/>
    <mergeCell ref="D1777:G1777"/>
    <mergeCell ref="I335:J335"/>
    <mergeCell ref="D2292:F2293"/>
    <mergeCell ref="M3892:M3893"/>
    <mergeCell ref="I3033:K3033"/>
    <mergeCell ref="I2305:K2305"/>
    <mergeCell ref="I1999:J1999"/>
    <mergeCell ref="D2504:G2504"/>
    <mergeCell ref="B4105:F4105"/>
    <mergeCell ref="I2297:J2297"/>
    <mergeCell ref="I2728:K2728"/>
    <mergeCell ref="I1396:J1396"/>
    <mergeCell ref="I3032:K3032"/>
    <mergeCell ref="I2000:K2000"/>
    <mergeCell ref="I3481:J3481"/>
    <mergeCell ref="C2856:D2856"/>
    <mergeCell ref="C771:D771"/>
    <mergeCell ref="B472:C473"/>
    <mergeCell ref="C4046:D4046"/>
    <mergeCell ref="K1759:L1759"/>
    <mergeCell ref="I2607:L2607"/>
    <mergeCell ref="D3863:G3863"/>
    <mergeCell ref="B2920:C2920"/>
    <mergeCell ref="D3326:M3326"/>
    <mergeCell ref="I3332:M3333"/>
    <mergeCell ref="L2305:M2305"/>
    <mergeCell ref="D622:M622"/>
    <mergeCell ref="B3231:G3231"/>
    <mergeCell ref="I2138:J2138"/>
    <mergeCell ref="C3741:D3741"/>
    <mergeCell ref="B2861:M2861"/>
    <mergeCell ref="D1780:G1780"/>
    <mergeCell ref="H1691:H1692"/>
    <mergeCell ref="B2194:C2194"/>
    <mergeCell ref="L2307:M2307"/>
    <mergeCell ref="B104:M104"/>
    <mergeCell ref="B2921:C2921"/>
    <mergeCell ref="H2961:H2962"/>
    <mergeCell ref="E1890:F1890"/>
    <mergeCell ref="I651:J651"/>
    <mergeCell ref="D2522:F2522"/>
    <mergeCell ref="K3386:L3386"/>
    <mergeCell ref="G3904:H3905"/>
    <mergeCell ref="B3590:M3590"/>
    <mergeCell ref="B2494:C2494"/>
    <mergeCell ref="I232:K232"/>
    <mergeCell ref="I3839:J3839"/>
    <mergeCell ref="D2401:G2401"/>
    <mergeCell ref="I3111:J3111"/>
    <mergeCell ref="B95:F95"/>
    <mergeCell ref="K1899:L1899"/>
    <mergeCell ref="C1973:D1973"/>
    <mergeCell ref="M2554:M2555"/>
    <mergeCell ref="M2852:M2853"/>
    <mergeCell ref="D2403:G2403"/>
    <mergeCell ref="D2088:G2088"/>
    <mergeCell ref="B940:C941"/>
    <mergeCell ref="B3016:M3016"/>
    <mergeCell ref="K3169:L3169"/>
    <mergeCell ref="B3065:F3065"/>
    <mergeCell ref="B3692:C3692"/>
    <mergeCell ref="I227:K227"/>
    <mergeCell ref="E1162:F1162"/>
    <mergeCell ref="B2094:G2094"/>
    <mergeCell ref="D3950:M3950"/>
    <mergeCell ref="L747:M747"/>
    <mergeCell ref="B1151:G1151"/>
    <mergeCell ref="I1898:M1898"/>
    <mergeCell ref="I1567:L1567"/>
    <mergeCell ref="G3282:G3283"/>
    <mergeCell ref="G3585:G3586"/>
    <mergeCell ref="F2311:G2311"/>
    <mergeCell ref="B1152:C1152"/>
    <mergeCell ref="B3147:F3147"/>
    <mergeCell ref="B157:M157"/>
    <mergeCell ref="L1265:M1265"/>
    <mergeCell ref="I1465:J1465"/>
    <mergeCell ref="I1098:J1098"/>
    <mergeCell ref="K443:L443"/>
    <mergeCell ref="B1821:M1821"/>
    <mergeCell ref="I224:K224"/>
    <mergeCell ref="I2192:J2192"/>
    <mergeCell ref="G3748:H3749"/>
    <mergeCell ref="G1795:G1796"/>
    <mergeCell ref="L1267:M1267"/>
    <mergeCell ref="I1467:J1467"/>
    <mergeCell ref="C510:D510"/>
    <mergeCell ref="H1921:H1922"/>
    <mergeCell ref="M963:M964"/>
    <mergeCell ref="B1782:G1782"/>
    <mergeCell ref="B3232:C3232"/>
    <mergeCell ref="D634:G634"/>
    <mergeCell ref="G3800:H3801"/>
    <mergeCell ref="B2515:D2515"/>
    <mergeCell ref="M3178:M3179"/>
    <mergeCell ref="D1361:G1361"/>
    <mergeCell ref="I2820:J2820"/>
    <mergeCell ref="I4010:J4010"/>
    <mergeCell ref="I3555:K3555"/>
    <mergeCell ref="H1618:H1619"/>
    <mergeCell ref="K465:L465"/>
    <mergeCell ref="H1916:H1917"/>
    <mergeCell ref="B2185:M2185"/>
    <mergeCell ref="I3134:K3134"/>
    <mergeCell ref="I2828:J2828"/>
    <mergeCell ref="C3683:D3683"/>
    <mergeCell ref="B1202:F1202"/>
    <mergeCell ref="B2228:F2228"/>
    <mergeCell ref="M361:M362"/>
    <mergeCell ref="K2129:L2129"/>
    <mergeCell ref="I2522:M2522"/>
    <mergeCell ref="B54:M54"/>
    <mergeCell ref="B1054:G1054"/>
    <mergeCell ref="I2523:J2523"/>
    <mergeCell ref="B22:G22"/>
    <mergeCell ref="I1153:J1153"/>
    <mergeCell ref="I1791:J1791"/>
    <mergeCell ref="B1686:G1686"/>
    <mergeCell ref="B1892:D1892"/>
    <mergeCell ref="G3793:G3794"/>
    <mergeCell ref="I431:L431"/>
    <mergeCell ref="C1712:D1712"/>
    <mergeCell ref="L3134:M3134"/>
    <mergeCell ref="B744:C744"/>
    <mergeCell ref="I2554:J2554"/>
    <mergeCell ref="K1826:L1826"/>
    <mergeCell ref="I740:J740"/>
    <mergeCell ref="G2279:G2280"/>
    <mergeCell ref="I425:J425"/>
    <mergeCell ref="I1155:J1155"/>
    <mergeCell ref="I1478:J1478"/>
    <mergeCell ref="I2091:J2091"/>
    <mergeCell ref="I2852:J2852"/>
    <mergeCell ref="D2964:M2964"/>
    <mergeCell ref="B2812:C2813"/>
    <mergeCell ref="I2205:J2205"/>
    <mergeCell ref="I2818:J2818"/>
    <mergeCell ref="B2103:C2103"/>
    <mergeCell ref="I427:J427"/>
    <mergeCell ref="I1067:J1067"/>
    <mergeCell ref="I2093:J2093"/>
    <mergeCell ref="B1684:D1684"/>
    <mergeCell ref="B3007:F3007"/>
    <mergeCell ref="I3335:L3335"/>
    <mergeCell ref="I2513:K2513"/>
    <mergeCell ref="F4079:G4079"/>
    <mergeCell ref="I2505:J2505"/>
    <mergeCell ref="K3698:L3698"/>
    <mergeCell ref="K3996:L3996"/>
    <mergeCell ref="B3892:F3892"/>
    <mergeCell ref="D2236:M2236"/>
    <mergeCell ref="I3906:J3906"/>
    <mergeCell ref="I1787:K1787"/>
    <mergeCell ref="I2087:L2087"/>
    <mergeCell ref="D3859:G3859"/>
    <mergeCell ref="C2643:D2643"/>
    <mergeCell ref="G511:G512"/>
    <mergeCell ref="B1145:M1145"/>
    <mergeCell ref="M3979:M3980"/>
    <mergeCell ref="G56:H57"/>
    <mergeCell ref="D4112:F4113"/>
    <mergeCell ref="B162:F162"/>
    <mergeCell ref="H3793:H3794"/>
    <mergeCell ref="B2548:C2548"/>
    <mergeCell ref="B1200:C1201"/>
    <mergeCell ref="I322:J322"/>
    <mergeCell ref="B2402:C2402"/>
    <mergeCell ref="B3759:C3759"/>
    <mergeCell ref="I1057:K1057"/>
    <mergeCell ref="I751:J751"/>
    <mergeCell ref="G3698:G3699"/>
    <mergeCell ref="G3996:G3997"/>
    <mergeCell ref="I2233:J2233"/>
    <mergeCell ref="I148:J148"/>
    <mergeCell ref="B3970:C3970"/>
    <mergeCell ref="I2708:M2709"/>
    <mergeCell ref="I324:J324"/>
    <mergeCell ref="H2748:H2749"/>
    <mergeCell ref="K511:L511"/>
    <mergeCell ref="B1974:C1974"/>
    <mergeCell ref="I1051:J1051"/>
    <mergeCell ref="B3070:M3070"/>
    <mergeCell ref="I3319:J3319"/>
    <mergeCell ref="G3228:H3229"/>
    <mergeCell ref="I1991:L1991"/>
    <mergeCell ref="B1926:M1926"/>
    <mergeCell ref="I3653:J3653"/>
    <mergeCell ref="F1375:G1375"/>
    <mergeCell ref="C1550:D1550"/>
    <mergeCell ref="B1879:G1879"/>
    <mergeCell ref="I3961:J3961"/>
    <mergeCell ref="I1263:L1263"/>
    <mergeCell ref="F3039:G3039"/>
    <mergeCell ref="D858:F858"/>
    <mergeCell ref="G1921:G1922"/>
    <mergeCell ref="K2658:L2658"/>
    <mergeCell ref="D1794:F1794"/>
    <mergeCell ref="E642:F642"/>
    <mergeCell ref="K2956:L2956"/>
    <mergeCell ref="G3111:G3112"/>
    <mergeCell ref="G2656:H2657"/>
    <mergeCell ref="M3273:M3274"/>
    <mergeCell ref="B4114:F4114"/>
    <mergeCell ref="B2001:C2001"/>
    <mergeCell ref="B1246:C1246"/>
    <mergeCell ref="D1673:G1673"/>
    <mergeCell ref="B2299:C2299"/>
    <mergeCell ref="I3650:J3650"/>
    <mergeCell ref="H3043:H3044"/>
    <mergeCell ref="L2619:M2619"/>
    <mergeCell ref="L534:M534"/>
    <mergeCell ref="B468:C468"/>
    <mergeCell ref="M2545:M2546"/>
    <mergeCell ref="D2819:G2819"/>
    <mergeCell ref="C152:D152"/>
    <mergeCell ref="K1171:L1171"/>
    <mergeCell ref="G1618:G1619"/>
    <mergeCell ref="B3656:C3656"/>
    <mergeCell ref="B2928:C2928"/>
    <mergeCell ref="B212:C213"/>
    <mergeCell ref="I2620:J2620"/>
    <mergeCell ref="L536:M536"/>
    <mergeCell ref="H3074:H3075"/>
    <mergeCell ref="I628:M629"/>
    <mergeCell ref="K1921:L1921"/>
    <mergeCell ref="D2548:M2548"/>
    <mergeCell ref="K3111:L3111"/>
    <mergeCell ref="I2292:M2293"/>
    <mergeCell ref="D3222:M3222"/>
    <mergeCell ref="M443:M444"/>
    <mergeCell ref="D1304:F1305"/>
    <mergeCell ref="B2204:D2204"/>
    <mergeCell ref="I2034:J2034"/>
    <mergeCell ref="D576:F577"/>
    <mergeCell ref="B2930:C2930"/>
    <mergeCell ref="I2920:J2920"/>
    <mergeCell ref="I3979:J3979"/>
    <mergeCell ref="H1587:H1588"/>
    <mergeCell ref="B2931:D2931"/>
    <mergeCell ref="M3631:M3632"/>
    <mergeCell ref="B1899:F1899"/>
    <mergeCell ref="B4055:M4055"/>
    <mergeCell ref="B886:M886"/>
    <mergeCell ref="D116:G116"/>
    <mergeCell ref="I2194:J2194"/>
    <mergeCell ref="K3282:L3282"/>
    <mergeCell ref="B959:C959"/>
    <mergeCell ref="I2921:J2921"/>
    <mergeCell ref="D327:G327"/>
    <mergeCell ref="B1257:C1257"/>
    <mergeCell ref="B4057:M4057"/>
    <mergeCell ref="G881:G882"/>
    <mergeCell ref="B3074:F3074"/>
    <mergeCell ref="M2233:M2234"/>
    <mergeCell ref="M148:M149"/>
    <mergeCell ref="B1720:C1721"/>
    <mergeCell ref="G1616:H1617"/>
    <mergeCell ref="C3480:D3480"/>
    <mergeCell ref="B1894:G1894"/>
    <mergeCell ref="B1930:F1930"/>
    <mergeCell ref="B233:C233"/>
    <mergeCell ref="B1259:C1259"/>
    <mergeCell ref="B1924:C1924"/>
    <mergeCell ref="B531:C531"/>
    <mergeCell ref="L1579:M1579"/>
    <mergeCell ref="B3327:M3327"/>
    <mergeCell ref="B1163:D1163"/>
    <mergeCell ref="B3485:M3485"/>
    <mergeCell ref="M890:M891"/>
    <mergeCell ref="G578:G579"/>
    <mergeCell ref="L435:M435"/>
    <mergeCell ref="G876:G877"/>
    <mergeCell ref="B1584:C1584"/>
    <mergeCell ref="G3459:G3460"/>
    <mergeCell ref="I3072:M3073"/>
    <mergeCell ref="B856:C856"/>
    <mergeCell ref="I1580:J1580"/>
    <mergeCell ref="B1882:C1882"/>
    <mergeCell ref="I1794:M1794"/>
    <mergeCell ref="D3904:F3905"/>
    <mergeCell ref="B2601:M2601"/>
    <mergeCell ref="I1275:J1275"/>
    <mergeCell ref="I1573:J1573"/>
    <mergeCell ref="L1574:M1574"/>
    <mergeCell ref="B1164:D1164"/>
    <mergeCell ref="I539:K539"/>
    <mergeCell ref="B438:G438"/>
    <mergeCell ref="I1880:J1880"/>
    <mergeCell ref="I2545:J2545"/>
    <mergeCell ref="B2288:M2288"/>
    <mergeCell ref="C984:D984"/>
    <mergeCell ref="B1585:C1585"/>
    <mergeCell ref="B1891:D1891"/>
    <mergeCell ref="M2591:M2592"/>
    <mergeCell ref="C198:D198"/>
    <mergeCell ref="B4110:M4110"/>
    <mergeCell ref="M3802:M3803"/>
    <mergeCell ref="I1363:J1363"/>
    <mergeCell ref="M4100:M4101"/>
    <mergeCell ref="B128:C128"/>
    <mergeCell ref="B426:C426"/>
    <mergeCell ref="K3793:L3793"/>
    <mergeCell ref="B217:C217"/>
    <mergeCell ref="I1304:M1305"/>
    <mergeCell ref="I2934:J2934"/>
    <mergeCell ref="I576:M577"/>
    <mergeCell ref="M2315:M2316"/>
    <mergeCell ref="C979:D979"/>
    <mergeCell ref="I530:J530"/>
    <mergeCell ref="B680:C681"/>
    <mergeCell ref="C3064:D3064"/>
    <mergeCell ref="I3451:K3451"/>
    <mergeCell ref="B428:C428"/>
    <mergeCell ref="B3350:G3350"/>
    <mergeCell ref="B3124:C3125"/>
    <mergeCell ref="I1477:J1477"/>
    <mergeCell ref="D650:F650"/>
    <mergeCell ref="L3448:M3448"/>
    <mergeCell ref="B884:C884"/>
    <mergeCell ref="M2346:M2347"/>
    <mergeCell ref="M2644:M2645"/>
    <mergeCell ref="B521:M521"/>
    <mergeCell ref="I1470:K1470"/>
    <mergeCell ref="B3338:C3338"/>
    <mergeCell ref="I531:J531"/>
    <mergeCell ref="I2406:K2406"/>
    <mergeCell ref="G2419:G2420"/>
    <mergeCell ref="D102:M102"/>
    <mergeCell ref="I1681:K1681"/>
    <mergeCell ref="H2545:H2546"/>
    <mergeCell ref="L3449:M3449"/>
    <mergeCell ref="M4001:M4002"/>
    <mergeCell ref="L3030:M3030"/>
    <mergeCell ref="C1608:D1608"/>
    <mergeCell ref="K2627:L2627"/>
    <mergeCell ref="D3588:M3588"/>
    <mergeCell ref="I2408:K2408"/>
    <mergeCell ref="B3027:C3027"/>
    <mergeCell ref="I1505:J1505"/>
    <mergeCell ref="H1655:H1656"/>
    <mergeCell ref="C3422:D3422"/>
    <mergeCell ref="H927:H928"/>
    <mergeCell ref="D1154:G1154"/>
    <mergeCell ref="I890:J890"/>
    <mergeCell ref="B303:F303"/>
    <mergeCell ref="C2694:D2694"/>
    <mergeCell ref="B1239:F1239"/>
    <mergeCell ref="G1708:G1709"/>
    <mergeCell ref="D3666:F3666"/>
    <mergeCell ref="M3698:M3699"/>
    <mergeCell ref="D1881:G1881"/>
    <mergeCell ref="B2607:G2607"/>
    <mergeCell ref="B726:C726"/>
    <mergeCell ref="I3904:M3905"/>
    <mergeCell ref="B2903:F2903"/>
    <mergeCell ref="I2409:K2409"/>
    <mergeCell ref="B3145:C3145"/>
    <mergeCell ref="K2753:L2753"/>
    <mergeCell ref="D3545:G3545"/>
    <mergeCell ref="I2405:J2405"/>
    <mergeCell ref="B3490:F3490"/>
    <mergeCell ref="B3788:F3788"/>
    <mergeCell ref="G836:H837"/>
    <mergeCell ref="H3802:H3803"/>
    <mergeCell ref="I2711:L2711"/>
    <mergeCell ref="B2715:C2715"/>
    <mergeCell ref="B1360:C1360"/>
    <mergeCell ref="B2296:C2296"/>
    <mergeCell ref="K1708:L1708"/>
    <mergeCell ref="B3335:G3335"/>
    <mergeCell ref="B2029:M2029"/>
    <mergeCell ref="I2242:J2242"/>
    <mergeCell ref="B2965:M2965"/>
    <mergeCell ref="M1604:M1605"/>
    <mergeCell ref="I3975:J3975"/>
    <mergeCell ref="I2400:J2400"/>
    <mergeCell ref="H1795:H1796"/>
    <mergeCell ref="B2298:C2298"/>
    <mergeCell ref="I3766:J3766"/>
    <mergeCell ref="I1366:K1366"/>
    <mergeCell ref="B208:M208"/>
    <mergeCell ref="H2129:H2130"/>
    <mergeCell ref="B3025:C3025"/>
    <mergeCell ref="H3065:H3066"/>
    <mergeCell ref="I641:K641"/>
    <mergeCell ref="B2441:F2441"/>
    <mergeCell ref="B356:F356"/>
    <mergeCell ref="K3735:L3735"/>
    <mergeCell ref="D112:G112"/>
    <mergeCell ref="H2346:H2347"/>
    <mergeCell ref="H3372:H3373"/>
    <mergeCell ref="D1778:G1778"/>
    <mergeCell ref="B3659:D3659"/>
    <mergeCell ref="I1368:K1368"/>
    <mergeCell ref="G2034:G2035"/>
    <mergeCell ref="I336:K336"/>
    <mergeCell ref="C2382:D2382"/>
    <mergeCell ref="D114:G114"/>
    <mergeCell ref="B199:F199"/>
    <mergeCell ref="I2731:J2731"/>
    <mergeCell ref="C2077:D2077"/>
    <mergeCell ref="B3592:C3593"/>
    <mergeCell ref="G547:G548"/>
    <mergeCell ref="B1410:F1410"/>
    <mergeCell ref="B223:C223"/>
    <mergeCell ref="E3866:F3866"/>
    <mergeCell ref="B3796:C3796"/>
    <mergeCell ref="B1262:G1262"/>
    <mergeCell ref="B534:G534"/>
    <mergeCell ref="I946:J946"/>
    <mergeCell ref="B231:C231"/>
    <mergeCell ref="B529:C529"/>
    <mergeCell ref="D130:F130"/>
    <mergeCell ref="B1198:M1198"/>
    <mergeCell ref="D743:G743"/>
    <mergeCell ref="I1569:J1569"/>
    <mergeCell ref="M3771:M3772"/>
    <mergeCell ref="K547:L547"/>
    <mergeCell ref="B1925:M1925"/>
    <mergeCell ref="C621:D621"/>
    <mergeCell ref="B682:F682"/>
    <mergeCell ref="C2435:D2435"/>
    <mergeCell ref="I2935:J2935"/>
    <mergeCell ref="B980:F980"/>
    <mergeCell ref="M881:M882"/>
    <mergeCell ref="I3241:K3241"/>
    <mergeCell ref="K881:L881"/>
    <mergeCell ref="G3852:H3853"/>
    <mergeCell ref="B2311:C2311"/>
    <mergeCell ref="I3662:J3662"/>
    <mergeCell ref="I1571:J1571"/>
    <mergeCell ref="D11:G11"/>
    <mergeCell ref="H2025:H2026"/>
    <mergeCell ref="K2695:L2695"/>
    <mergeCell ref="D1200:F1201"/>
    <mergeCell ref="I3543:L3543"/>
    <mergeCell ref="I2815:L2815"/>
    <mergeCell ref="D738:G738"/>
    <mergeCell ref="B1351:M1351"/>
    <mergeCell ref="G2545:G2546"/>
    <mergeCell ref="D1558:M1558"/>
    <mergeCell ref="G3875:G3876"/>
    <mergeCell ref="D3655:G3655"/>
    <mergeCell ref="K3580:L3580"/>
    <mergeCell ref="D1716:M1716"/>
    <mergeCell ref="D4067:G4067"/>
    <mergeCell ref="G1655:G1656"/>
    <mergeCell ref="B1040:M1040"/>
    <mergeCell ref="I3238:K3238"/>
    <mergeCell ref="L3243:M3243"/>
    <mergeCell ref="B3857:C3857"/>
    <mergeCell ref="E2826:F2826"/>
    <mergeCell ref="B2756:C2756"/>
    <mergeCell ref="B3430:C3430"/>
    <mergeCell ref="I1257:J1257"/>
    <mergeCell ref="B623:M623"/>
    <mergeCell ref="I532:J532"/>
    <mergeCell ref="I1161:K1161"/>
    <mergeCell ref="I1468:J1468"/>
    <mergeCell ref="C1816:D1816"/>
    <mergeCell ref="I2658:J2658"/>
    <mergeCell ref="I2956:J2956"/>
    <mergeCell ref="C205:D205"/>
    <mergeCell ref="I1888:K1888"/>
    <mergeCell ref="M2731:M2732"/>
    <mergeCell ref="C1395:D1395"/>
    <mergeCell ref="D3339:G3339"/>
    <mergeCell ref="D2864:F2865"/>
    <mergeCell ref="K44:L44"/>
    <mergeCell ref="I1163:K1163"/>
    <mergeCell ref="D316:F317"/>
    <mergeCell ref="I130:M130"/>
    <mergeCell ref="I1471:L1471"/>
    <mergeCell ref="F3247:G3247"/>
    <mergeCell ref="I2407:L2407"/>
    <mergeCell ref="D3340:G3340"/>
    <mergeCell ref="D2002:F2002"/>
    <mergeCell ref="K3802:L3802"/>
    <mergeCell ref="G1505:G1506"/>
    <mergeCell ref="D518:M518"/>
    <mergeCell ref="D2615:G2615"/>
    <mergeCell ref="I4071:L4071"/>
    <mergeCell ref="G3372:G3373"/>
    <mergeCell ref="D676:M676"/>
    <mergeCell ref="E3450:F3450"/>
    <mergeCell ref="I3858:J3858"/>
    <mergeCell ref="L2827:M2827"/>
    <mergeCell ref="L742:M742"/>
    <mergeCell ref="I1356:M1357"/>
    <mergeCell ref="G1980:H1981"/>
    <mergeCell ref="I2071:J2071"/>
    <mergeCell ref="G615:G616"/>
    <mergeCell ref="I1188:J1188"/>
    <mergeCell ref="I1792:K1792"/>
    <mergeCell ref="G160:H161"/>
    <mergeCell ref="B1350:C1350"/>
    <mergeCell ref="B3143:C3143"/>
    <mergeCell ref="B3441:C3441"/>
    <mergeCell ref="I1200:M1201"/>
    <mergeCell ref="B3136:C3136"/>
    <mergeCell ref="I426:J426"/>
    <mergeCell ref="B631:G631"/>
    <mergeCell ref="L1680:M1680"/>
    <mergeCell ref="B3443:C3443"/>
    <mergeCell ref="C3533:D3533"/>
    <mergeCell ref="D2297:G2297"/>
    <mergeCell ref="L3344:M3344"/>
    <mergeCell ref="D3430:M3430"/>
    <mergeCell ref="B3138:C3138"/>
    <mergeCell ref="B2718:G2718"/>
    <mergeCell ref="I428:J428"/>
    <mergeCell ref="H2554:H2555"/>
    <mergeCell ref="D3644:F3645"/>
    <mergeCell ref="H2852:H2853"/>
    <mergeCell ref="B321:C321"/>
    <mergeCell ref="B1780:C1780"/>
    <mergeCell ref="M3839:M3840"/>
    <mergeCell ref="B2107:F2107"/>
    <mergeCell ref="B1048:C1048"/>
    <mergeCell ref="I3459:J3459"/>
    <mergeCell ref="B958:G958"/>
    <mergeCell ref="B2408:C2408"/>
    <mergeCell ref="B323:C323"/>
    <mergeCell ref="I3757:J3757"/>
    <mergeCell ref="H1067:H1068"/>
    <mergeCell ref="G755:G756"/>
    <mergeCell ref="I3943:J3943"/>
    <mergeCell ref="H881:H882"/>
    <mergeCell ref="I2300:J2300"/>
    <mergeCell ref="L1366:M1366"/>
    <mergeCell ref="B1682:C1682"/>
    <mergeCell ref="K2762:L2762"/>
    <mergeCell ref="K3060:L3060"/>
    <mergeCell ref="B1676:C1676"/>
    <mergeCell ref="G3215:G3216"/>
    <mergeCell ref="G2332:G2333"/>
    <mergeCell ref="I3027:J3027"/>
    <mergeCell ref="I3788:J3788"/>
    <mergeCell ref="B2808:M2808"/>
    <mergeCell ref="B3748:C3749"/>
    <mergeCell ref="B2403:C2403"/>
    <mergeCell ref="I1031:J1031"/>
    <mergeCell ref="L2723:M2723"/>
    <mergeCell ref="L638:M638"/>
    <mergeCell ref="H963:H964"/>
    <mergeCell ref="I3029:J3029"/>
    <mergeCell ref="I1997:J1997"/>
    <mergeCell ref="I2301:J2301"/>
    <mergeCell ref="B2864:C2865"/>
    <mergeCell ref="I3030:K3030"/>
    <mergeCell ref="I2002:M2002"/>
    <mergeCell ref="L640:M640"/>
    <mergeCell ref="K1089:L1089"/>
    <mergeCell ref="I2724:J2724"/>
    <mergeCell ref="B2809:M2809"/>
    <mergeCell ref="D2834:F2834"/>
    <mergeCell ref="I3028:J3028"/>
    <mergeCell ref="B3068:C3068"/>
    <mergeCell ref="H3178:H3179"/>
    <mergeCell ref="B261:M261"/>
    <mergeCell ref="K1306:L1306"/>
    <mergeCell ref="D3228:F3229"/>
    <mergeCell ref="K1604:L1604"/>
    <mergeCell ref="I3023:L3023"/>
    <mergeCell ref="B646:G646"/>
    <mergeCell ref="I2753:J2753"/>
    <mergeCell ref="D3440:G3440"/>
    <mergeCell ref="I4083:J4083"/>
    <mergeCell ref="M2799:M2800"/>
    <mergeCell ref="M2071:M2072"/>
    <mergeCell ref="C2128:D2128"/>
    <mergeCell ref="I3664:K3664"/>
    <mergeCell ref="B1368:C1368"/>
    <mergeCell ref="D220:G220"/>
    <mergeCell ref="B252:F252"/>
    <mergeCell ref="B336:C336"/>
    <mergeCell ref="D8:G8"/>
    <mergeCell ref="B634:C634"/>
    <mergeCell ref="D736:G736"/>
    <mergeCell ref="B2337:F2337"/>
    <mergeCell ref="B3527:F3527"/>
    <mergeCell ref="L3969:M3969"/>
    <mergeCell ref="B1063:C1063"/>
    <mergeCell ref="B1361:C1361"/>
    <mergeCell ref="I2619:K2619"/>
    <mergeCell ref="I534:K534"/>
    <mergeCell ref="I228:J228"/>
    <mergeCell ref="L326:M326"/>
    <mergeCell ref="B644:D644"/>
    <mergeCell ref="G985:G986"/>
    <mergeCell ref="M153:M154"/>
    <mergeCell ref="B2704:M2704"/>
    <mergeCell ref="B2862:M2862"/>
    <mergeCell ref="I528:J528"/>
    <mergeCell ref="B1267:D1267"/>
    <mergeCell ref="G3020:H3021"/>
    <mergeCell ref="B3589:M3589"/>
    <mergeCell ref="I957:J957"/>
    <mergeCell ref="I2614:K2614"/>
    <mergeCell ref="H3689:H3690"/>
    <mergeCell ref="K3771:L3771"/>
    <mergeCell ref="C3845:D3845"/>
    <mergeCell ref="D2609:G2609"/>
    <mergeCell ref="D3124:F3125"/>
    <mergeCell ref="H3979:H3980"/>
    <mergeCell ref="I1713:J1713"/>
    <mergeCell ref="B3580:F3580"/>
    <mergeCell ref="C3630:D3630"/>
    <mergeCell ref="D3336:G3336"/>
    <mergeCell ref="C1088:D1088"/>
    <mergeCell ref="G2554:G2555"/>
    <mergeCell ref="D2095:G2095"/>
    <mergeCell ref="D2611:G2611"/>
    <mergeCell ref="G2852:G2853"/>
    <mergeCell ref="D3874:F3874"/>
    <mergeCell ref="M3906:M3907"/>
    <mergeCell ref="I4112:M4113"/>
    <mergeCell ref="I1564:M1565"/>
    <mergeCell ref="D3338:G3338"/>
    <mergeCell ref="I370:J370"/>
    <mergeCell ref="B3236:C3236"/>
    <mergeCell ref="I668:J668"/>
    <mergeCell ref="B1093:M1093"/>
    <mergeCell ref="I3228:M3229"/>
    <mergeCell ref="D4158:M4158"/>
    <mergeCell ref="L3550:M3550"/>
    <mergeCell ref="B2511:C2511"/>
    <mergeCell ref="G1067:G1068"/>
    <mergeCell ref="I680:M681"/>
    <mergeCell ref="D1512:F1513"/>
    <mergeCell ref="I3856:J3856"/>
    <mergeCell ref="I854:J854"/>
    <mergeCell ref="B3561:C3561"/>
    <mergeCell ref="F1999:G1999"/>
    <mergeCell ref="E122:F122"/>
    <mergeCell ref="B3228:C3229"/>
    <mergeCell ref="C2174:D2174"/>
    <mergeCell ref="L3552:M3552"/>
    <mergeCell ref="B3446:G3446"/>
    <mergeCell ref="B1822:M1822"/>
    <mergeCell ref="I432:K432"/>
    <mergeCell ref="D2418:F2418"/>
    <mergeCell ref="I3130:J3130"/>
    <mergeCell ref="B3173:M3173"/>
    <mergeCell ref="I1574:K1574"/>
    <mergeCell ref="D3592:F3593"/>
    <mergeCell ref="B2193:C2193"/>
    <mergeCell ref="I3857:J3857"/>
    <mergeCell ref="K1067:L1067"/>
    <mergeCell ref="M3169:M3170"/>
    <mergeCell ref="G339:G340"/>
    <mergeCell ref="I1785:K1785"/>
    <mergeCell ref="B1888:C1888"/>
    <mergeCell ref="K1401:L1401"/>
    <mergeCell ref="K2731:L2731"/>
    <mergeCell ref="C2805:D2805"/>
    <mergeCell ref="L1369:M1369"/>
    <mergeCell ref="B2866:F2866"/>
    <mergeCell ref="K615:L615"/>
    <mergeCell ref="B3164:F3164"/>
    <mergeCell ref="G3178:G3179"/>
    <mergeCell ref="L2096:M2096"/>
    <mergeCell ref="B1896:C1896"/>
    <mergeCell ref="B1990:G1990"/>
    <mergeCell ref="B1890:C1890"/>
    <mergeCell ref="I994:J994"/>
    <mergeCell ref="B407:F407"/>
    <mergeCell ref="G1812:G1813"/>
    <mergeCell ref="D2922:G2922"/>
    <mergeCell ref="B2711:G2711"/>
    <mergeCell ref="B1379:F1379"/>
    <mergeCell ref="B1983:G1983"/>
    <mergeCell ref="M980:M981"/>
    <mergeCell ref="B1680:C1680"/>
    <mergeCell ref="G27:G28"/>
    <mergeCell ref="B2407:C2407"/>
    <mergeCell ref="I120:K120"/>
    <mergeCell ref="B1375:C1375"/>
    <mergeCell ref="I3141:J3141"/>
    <mergeCell ref="G3384:H3385"/>
    <mergeCell ref="D338:F338"/>
    <mergeCell ref="B1406:M1406"/>
    <mergeCell ref="G777:G778"/>
    <mergeCell ref="I1655:J1655"/>
    <mergeCell ref="B2133:M2133"/>
    <mergeCell ref="I3449:K3449"/>
    <mergeCell ref="I3143:J3143"/>
    <mergeCell ref="I3441:J3441"/>
    <mergeCell ref="B2807:M2807"/>
    <mergeCell ref="I4079:J4079"/>
    <mergeCell ref="I3872:K3872"/>
    <mergeCell ref="I3870:J3870"/>
    <mergeCell ref="M1306:M1307"/>
    <mergeCell ref="H2233:H2234"/>
    <mergeCell ref="H148:H149"/>
    <mergeCell ref="C1915:D1915"/>
    <mergeCell ref="B1616:C1617"/>
    <mergeCell ref="C4000:D4000"/>
    <mergeCell ref="B2723:D2723"/>
    <mergeCell ref="D216:G216"/>
    <mergeCell ref="H3476:H3477"/>
    <mergeCell ref="K3839:L3839"/>
    <mergeCell ref="I754:M754"/>
    <mergeCell ref="B1826:F1826"/>
    <mergeCell ref="G2138:G2139"/>
    <mergeCell ref="B1820:C1820"/>
    <mergeCell ref="B2124:F2124"/>
    <mergeCell ref="D1766:M1766"/>
    <mergeCell ref="M3735:M3736"/>
    <mergeCell ref="B4005:M4005"/>
    <mergeCell ref="D1980:F1981"/>
    <mergeCell ref="H890:H891"/>
    <mergeCell ref="D218:G218"/>
    <mergeCell ref="I319:L319"/>
    <mergeCell ref="I321:J321"/>
    <mergeCell ref="G3979:G3980"/>
    <mergeCell ref="B632:C632"/>
    <mergeCell ref="B677:M677"/>
    <mergeCell ref="I3592:M3593"/>
    <mergeCell ref="B2184:M2184"/>
    <mergeCell ref="B4065:C4065"/>
    <mergeCell ref="I3169:J3169"/>
    <mergeCell ref="G3689:G3690"/>
    <mergeCell ref="I323:J323"/>
    <mergeCell ref="L3966:M3966"/>
    <mergeCell ref="H777:H778"/>
    <mergeCell ref="B3638:C3638"/>
    <mergeCell ref="B1991:C1991"/>
    <mergeCell ref="G2500:H2501"/>
    <mergeCell ref="I3344:K3344"/>
    <mergeCell ref="B1998:G1998"/>
    <mergeCell ref="H2591:H2592"/>
    <mergeCell ref="B3644:C3645"/>
    <mergeCell ref="G2344:H2345"/>
    <mergeCell ref="L3968:M3968"/>
    <mergeCell ref="B2175:F2175"/>
    <mergeCell ref="B1302:M1302"/>
    <mergeCell ref="D847:G847"/>
    <mergeCell ref="M994:M995"/>
    <mergeCell ref="B2815:G2815"/>
    <mergeCell ref="C2539:D2539"/>
    <mergeCell ref="I3345:K3345"/>
    <mergeCell ref="D4008:F4009"/>
    <mergeCell ref="E1578:F1578"/>
    <mergeCell ref="H2315:H2316"/>
    <mergeCell ref="G1772:H1773"/>
    <mergeCell ref="I338:M338"/>
    <mergeCell ref="B777:F777"/>
    <mergeCell ref="D2:I2"/>
    <mergeCell ref="B1683:D1683"/>
    <mergeCell ref="K2799:L2799"/>
    <mergeCell ref="I2919:L2919"/>
    <mergeCell ref="D1662:M1662"/>
    <mergeCell ref="B2507:C2507"/>
    <mergeCell ref="B3901:M3901"/>
    <mergeCell ref="D1820:M1820"/>
    <mergeCell ref="I334:J334"/>
    <mergeCell ref="B417:M417"/>
    <mergeCell ref="B3234:C3234"/>
    <mergeCell ref="C1654:D1654"/>
    <mergeCell ref="M2107:M2108"/>
    <mergeCell ref="H4001:H4002"/>
    <mergeCell ref="E2930:F2930"/>
    <mergeCell ref="B235:F235"/>
    <mergeCell ref="B1863:F1863"/>
    <mergeCell ref="H3251:H3252"/>
    <mergeCell ref="B3534:C3534"/>
    <mergeCell ref="I1272:K1272"/>
    <mergeCell ref="I3215:J3215"/>
    <mergeCell ref="I1980:M1981"/>
    <mergeCell ref="K2554:L2554"/>
    <mergeCell ref="I1151:L1151"/>
    <mergeCell ref="D2716:G2716"/>
    <mergeCell ref="D1988:G1988"/>
    <mergeCell ref="U3:V3"/>
    <mergeCell ref="B3329:M3329"/>
    <mergeCell ref="G1483:G1484"/>
    <mergeCell ref="B2346:F2346"/>
    <mergeCell ref="D3128:G3128"/>
    <mergeCell ref="B2644:F2644"/>
    <mergeCell ref="D52:M52"/>
    <mergeCell ref="D2715:G2715"/>
    <mergeCell ref="I3666:M3666"/>
    <mergeCell ref="B4056:M4056"/>
    <mergeCell ref="B3384:C3385"/>
    <mergeCell ref="L851:M851"/>
    <mergeCell ref="B2830:G2830"/>
    <mergeCell ref="B1465:C1465"/>
    <mergeCell ref="B2191:G2191"/>
    <mergeCell ref="B3251:F3251"/>
    <mergeCell ref="C3526:D3526"/>
    <mergeCell ref="B3855:G3855"/>
    <mergeCell ref="I3996:J3996"/>
    <mergeCell ref="H1306:H1307"/>
    <mergeCell ref="H2332:H2333"/>
    <mergeCell ref="I3235:J3235"/>
    <mergeCell ref="H1604:H1605"/>
    <mergeCell ref="G2450:G2451"/>
    <mergeCell ref="D780:M780"/>
    <mergeCell ref="B1618:F1618"/>
    <mergeCell ref="B2520:C2520"/>
    <mergeCell ref="B2818:C2818"/>
    <mergeCell ref="B1916:F1916"/>
    <mergeCell ref="I4008:M4009"/>
    <mergeCell ref="L846:M846"/>
    <mergeCell ref="B3247:C3247"/>
    <mergeCell ref="B3545:C3545"/>
    <mergeCell ref="I266:J266"/>
    <mergeCell ref="C614:D614"/>
    <mergeCell ref="I2211:J2211"/>
    <mergeCell ref="I564:J564"/>
    <mergeCell ref="D947:G947"/>
    <mergeCell ref="I2509:J2509"/>
    <mergeCell ref="M2003:M2004"/>
    <mergeCell ref="B3764:D3764"/>
    <mergeCell ref="B2820:C2820"/>
    <mergeCell ref="D1674:G1674"/>
    <mergeCell ref="B131:F131"/>
    <mergeCell ref="M2337:M2338"/>
    <mergeCell ref="B3555:D3555"/>
    <mergeCell ref="I119:L119"/>
    <mergeCell ref="B465:F465"/>
    <mergeCell ref="B847:C847"/>
    <mergeCell ref="K1514:L1514"/>
    <mergeCell ref="I3860:J3860"/>
    <mergeCell ref="B1783:C1783"/>
    <mergeCell ref="K1812:L1812"/>
    <mergeCell ref="D1676:G1676"/>
    <mergeCell ref="B1790:G1790"/>
    <mergeCell ref="B425:C425"/>
    <mergeCell ref="G1200:H1201"/>
    <mergeCell ref="G2591:G2592"/>
    <mergeCell ref="L118:M118"/>
    <mergeCell ref="I3868:J3868"/>
    <mergeCell ref="M3943:M3944"/>
    <mergeCell ref="B158:M158"/>
    <mergeCell ref="M2332:M2333"/>
    <mergeCell ref="B1094:M1094"/>
    <mergeCell ref="I1466:J1466"/>
    <mergeCell ref="I407:J407"/>
    <mergeCell ref="B2512:C2512"/>
    <mergeCell ref="B427:C427"/>
    <mergeCell ref="I1895:J1895"/>
    <mergeCell ref="B112:C112"/>
    <mergeCell ref="I2193:J2193"/>
    <mergeCell ref="B1559:M1559"/>
    <mergeCell ref="B3631:F3631"/>
    <mergeCell ref="I2404:J2404"/>
    <mergeCell ref="I3594:J3594"/>
    <mergeCell ref="B1786:C1786"/>
    <mergeCell ref="D160:F161"/>
    <mergeCell ref="I2195:J2195"/>
    <mergeCell ref="K927:L927"/>
    <mergeCell ref="I2518:J2518"/>
    <mergeCell ref="I3892:J3892"/>
    <mergeCell ref="B3852:C3853"/>
    <mergeCell ref="I2099:K2099"/>
    <mergeCell ref="B326:G326"/>
    <mergeCell ref="G3065:G3066"/>
    <mergeCell ref="I3765:J3765"/>
    <mergeCell ref="D2938:F2938"/>
    <mergeCell ref="E1786:F1786"/>
    <mergeCell ref="B16:C16"/>
    <mergeCell ref="B743:C743"/>
    <mergeCell ref="D2817:G2817"/>
    <mergeCell ref="K3355:L3355"/>
    <mergeCell ref="L3763:M3763"/>
    <mergeCell ref="I3758:K3758"/>
    <mergeCell ref="B750:G750"/>
    <mergeCell ref="B18:C18"/>
    <mergeCell ref="G1551:G1552"/>
    <mergeCell ref="D3544:G3544"/>
    <mergeCell ref="G823:G824"/>
    <mergeCell ref="G368:H369"/>
    <mergeCell ref="I3768:K3768"/>
    <mergeCell ref="I3759:L3759"/>
    <mergeCell ref="B19:D19"/>
    <mergeCell ref="B4072:C4072"/>
    <mergeCell ref="B11:C11"/>
    <mergeCell ref="I1362:J1362"/>
    <mergeCell ref="I3978:M3978"/>
    <mergeCell ref="B1143:M1143"/>
    <mergeCell ref="I3647:L3647"/>
    <mergeCell ref="B440:C440"/>
    <mergeCell ref="D3692:M3692"/>
    <mergeCell ref="B3960:C3960"/>
    <mergeCell ref="B4074:C4074"/>
    <mergeCell ref="B3348:D3348"/>
    <mergeCell ref="I3178:J3178"/>
    <mergeCell ref="B3655:C3655"/>
    <mergeCell ref="I1364:J1364"/>
    <mergeCell ref="I2723:K2723"/>
    <mergeCell ref="I638:K638"/>
    <mergeCell ref="I332:J332"/>
    <mergeCell ref="I4064:J4064"/>
    <mergeCell ref="B2081:M2081"/>
    <mergeCell ref="H2731:H2732"/>
    <mergeCell ref="B4075:D4075"/>
    <mergeCell ref="B3014:C3014"/>
    <mergeCell ref="K823:L823"/>
    <mergeCell ref="B1098:F1098"/>
    <mergeCell ref="B3043:F3043"/>
    <mergeCell ref="I3031:L3031"/>
    <mergeCell ref="I640:K640"/>
    <mergeCell ref="B2966:M2966"/>
    <mergeCell ref="I3338:J3338"/>
    <mergeCell ref="I1691:J1691"/>
    <mergeCell ref="I632:J632"/>
    <mergeCell ref="D2196:G2196"/>
    <mergeCell ref="B3377:F3377"/>
    <mergeCell ref="M1343:M1344"/>
    <mergeCell ref="D1471:G1471"/>
    <mergeCell ref="J3:K3"/>
    <mergeCell ref="C2590:D2590"/>
    <mergeCell ref="D1898:F1898"/>
    <mergeCell ref="G2961:G2962"/>
    <mergeCell ref="B2618:C2618"/>
    <mergeCell ref="I160:M161"/>
    <mergeCell ref="B2910:C2910"/>
    <mergeCell ref="K2939:L2939"/>
    <mergeCell ref="C3013:D3013"/>
    <mergeCell ref="B3041:C3041"/>
    <mergeCell ref="C3949:D3949"/>
    <mergeCell ref="D2713:G2713"/>
    <mergeCell ref="I777:J777"/>
    <mergeCell ref="B3339:C3339"/>
    <mergeCell ref="B3372:F3372"/>
    <mergeCell ref="B1980:C1981"/>
    <mergeCell ref="L2304:M2304"/>
    <mergeCell ref="B2198:G2198"/>
    <mergeCell ref="B3800:C3801"/>
    <mergeCell ref="F647:G647"/>
    <mergeCell ref="I2938:M2938"/>
    <mergeCell ref="B470:M470"/>
    <mergeCell ref="D15:G15"/>
    <mergeCell ref="B3745:M3745"/>
    <mergeCell ref="B1039:M1039"/>
    <mergeCell ref="I474:J474"/>
    <mergeCell ref="I772:J772"/>
    <mergeCell ref="B1197:M1197"/>
    <mergeCell ref="I3233:J3233"/>
    <mergeCell ref="M1483:M1484"/>
    <mergeCell ref="B2615:C2615"/>
    <mergeCell ref="I1683:K1683"/>
    <mergeCell ref="D1616:F1617"/>
    <mergeCell ref="I3074:J3074"/>
    <mergeCell ref="I3689:J3689"/>
    <mergeCell ref="M1817:M1818"/>
    <mergeCell ref="L2929:M2929"/>
    <mergeCell ref="H2627:H2628"/>
    <mergeCell ref="M339:M340"/>
    <mergeCell ref="B673:F673"/>
    <mergeCell ref="D1404:M1404"/>
    <mergeCell ref="C2278:D2278"/>
    <mergeCell ref="I2507:J2507"/>
    <mergeCell ref="D10:G10"/>
    <mergeCell ref="B843:C843"/>
    <mergeCell ref="G266:G267"/>
    <mergeCell ref="G564:G565"/>
    <mergeCell ref="B1272:C1272"/>
    <mergeCell ref="I3234:J3234"/>
    <mergeCell ref="B3273:F3273"/>
    <mergeCell ref="B1570:C1570"/>
    <mergeCell ref="C3637:D3637"/>
    <mergeCell ref="D1367:G1367"/>
    <mergeCell ref="I2656:M2657"/>
    <mergeCell ref="B2760:C2761"/>
    <mergeCell ref="B1572:C1572"/>
    <mergeCell ref="B844:C844"/>
    <mergeCell ref="H2658:H2659"/>
    <mergeCell ref="L1473:M1473"/>
    <mergeCell ref="B1273:C1273"/>
    <mergeCell ref="B2028:C2028"/>
    <mergeCell ref="B2332:F2332"/>
    <mergeCell ref="B2970:F2970"/>
    <mergeCell ref="B3798:M3798"/>
    <mergeCell ref="L1264:M1264"/>
    <mergeCell ref="I1884:J1884"/>
    <mergeCell ref="G3956:H3957"/>
    <mergeCell ref="D2299:G2299"/>
    <mergeCell ref="B1062:G1062"/>
    <mergeCell ref="L1475:M1475"/>
    <mergeCell ref="I3244:J3244"/>
    <mergeCell ref="K162:L162"/>
    <mergeCell ref="B2392:M2392"/>
    <mergeCell ref="K460:L460"/>
    <mergeCell ref="M786:M787"/>
    <mergeCell ref="I2825:K2825"/>
    <mergeCell ref="B3641:M3641"/>
    <mergeCell ref="M58:M59"/>
    <mergeCell ref="M1084:M1085"/>
    <mergeCell ref="B1784:C1784"/>
    <mergeCell ref="I3552:K3552"/>
    <mergeCell ref="D4004:M4004"/>
    <mergeCell ref="K2591:L2591"/>
    <mergeCell ref="I2649:J2649"/>
    <mergeCell ref="H2799:H2800"/>
    <mergeCell ref="B876:F876"/>
    <mergeCell ref="H2071:H2072"/>
    <mergeCell ref="C3838:D3838"/>
    <mergeCell ref="H257:H258"/>
    <mergeCell ref="C2024:D2024"/>
    <mergeCell ref="B2383:F2383"/>
    <mergeCell ref="C1238:D1238"/>
    <mergeCell ref="G3490:G3491"/>
    <mergeCell ref="B747:D747"/>
    <mergeCell ref="G3788:G3789"/>
    <mergeCell ref="I1759:J1759"/>
    <mergeCell ref="B3355:F3355"/>
    <mergeCell ref="G162:G163"/>
    <mergeCell ref="B4047:F4047"/>
    <mergeCell ref="G460:G461"/>
    <mergeCell ref="B530:C530"/>
    <mergeCell ref="I3247:J3247"/>
    <mergeCell ref="I3553:K3553"/>
    <mergeCell ref="I1604:J1604"/>
    <mergeCell ref="E2722:F2722"/>
    <mergeCell ref="I1616:M1617"/>
    <mergeCell ref="B319:G319"/>
    <mergeCell ref="B2100:D2100"/>
    <mergeCell ref="C2019:D2019"/>
    <mergeCell ref="I1790:J1790"/>
    <mergeCell ref="D3276:M3276"/>
    <mergeCell ref="M3355:M3356"/>
    <mergeCell ref="H153:H154"/>
    <mergeCell ref="K2279:L2279"/>
    <mergeCell ref="B2827:D2827"/>
    <mergeCell ref="H1343:H1344"/>
    <mergeCell ref="I2517:J2517"/>
    <mergeCell ref="B3382:M3382"/>
    <mergeCell ref="G1096:H1097"/>
    <mergeCell ref="I117:J117"/>
    <mergeCell ref="B3440:C3440"/>
    <mergeCell ref="D3354:F3354"/>
    <mergeCell ref="B4109:M4109"/>
    <mergeCell ref="B3651:C3651"/>
    <mergeCell ref="D1569:G1569"/>
    <mergeCell ref="I303:J303"/>
    <mergeCell ref="B3442:C3442"/>
    <mergeCell ref="I2510:K2510"/>
    <mergeCell ref="G1275:G1276"/>
    <mergeCell ref="M44:M45"/>
    <mergeCell ref="C2648:D2648"/>
    <mergeCell ref="K3667:L3667"/>
    <mergeCell ref="I2512:K2512"/>
    <mergeCell ref="H3788:H3789"/>
    <mergeCell ref="B3802:F3802"/>
    <mergeCell ref="K1551:L1551"/>
    <mergeCell ref="B4100:F4100"/>
    <mergeCell ref="G4114:G4115"/>
    <mergeCell ref="I4080:K4080"/>
    <mergeCell ref="B153:F153"/>
    <mergeCell ref="I1995:K1995"/>
    <mergeCell ref="D2194:G2194"/>
    <mergeCell ref="B1343:F1343"/>
    <mergeCell ref="I2295:L2295"/>
    <mergeCell ref="C3734:D3734"/>
    <mergeCell ref="G2748:G2749"/>
    <mergeCell ref="F1479:G1479"/>
    <mergeCell ref="G1691:G1692"/>
    <mergeCell ref="B2315:F2315"/>
    <mergeCell ref="B2919:G2919"/>
    <mergeCell ref="I748:J748"/>
    <mergeCell ref="I2303:L2303"/>
    <mergeCell ref="E1682:F1682"/>
    <mergeCell ref="I443:J443"/>
    <mergeCell ref="G3696:H3697"/>
    <mergeCell ref="B1673:C1673"/>
    <mergeCell ref="B3974:G3974"/>
    <mergeCell ref="I24:K24"/>
    <mergeCell ref="B2609:C2609"/>
    <mergeCell ref="L2302:M2302"/>
    <mergeCell ref="D1274:F1274"/>
    <mergeCell ref="B2400:C2400"/>
    <mergeCell ref="B2342:M2342"/>
    <mergeCell ref="I17:K17"/>
    <mergeCell ref="B3069:M3069"/>
    <mergeCell ref="C1765:D1765"/>
    <mergeCell ref="B2611:C2611"/>
    <mergeCell ref="I3660:J3660"/>
    <mergeCell ref="L1576:M1576"/>
    <mergeCell ref="K2025:L2025"/>
    <mergeCell ref="K1587:L1587"/>
    <mergeCell ref="D740:G740"/>
    <mergeCell ref="D1155:G1155"/>
    <mergeCell ref="H3169:H3170"/>
    <mergeCell ref="D2344:F2345"/>
    <mergeCell ref="I3959:L3959"/>
    <mergeCell ref="D1882:G1882"/>
    <mergeCell ref="I3960:J3960"/>
    <mergeCell ref="B846:G846"/>
    <mergeCell ref="G3074:G3075"/>
    <mergeCell ref="B3060:F3060"/>
    <mergeCell ref="D2702:M2702"/>
    <mergeCell ref="B2003:F2003"/>
    <mergeCell ref="B640:C640"/>
    <mergeCell ref="B1609:F1609"/>
    <mergeCell ref="I1255:L1255"/>
    <mergeCell ref="D2820:G2820"/>
    <mergeCell ref="I223:L223"/>
    <mergeCell ref="G257:G258"/>
    <mergeCell ref="G1587:G1588"/>
    <mergeCell ref="D156:M156"/>
    <mergeCell ref="B1263:C1263"/>
    <mergeCell ref="I3384:M3385"/>
    <mergeCell ref="B206:C206"/>
    <mergeCell ref="L4075:M4075"/>
    <mergeCell ref="I3039:J3039"/>
    <mergeCell ref="L955:M955"/>
    <mergeCell ref="B2934:G2934"/>
    <mergeCell ref="D234:F234"/>
    <mergeCell ref="M266:M267"/>
    <mergeCell ref="I2612:J2612"/>
    <mergeCell ref="M564:M565"/>
    <mergeCell ref="B2203:D2203"/>
    <mergeCell ref="C1349:D1349"/>
    <mergeCell ref="D113:G113"/>
    <mergeCell ref="I3339:J3339"/>
    <mergeCell ref="K2071:L2071"/>
    <mergeCell ref="H1708:H1709"/>
    <mergeCell ref="G1343:G1344"/>
    <mergeCell ref="K1188:L1188"/>
    <mergeCell ref="B2624:C2624"/>
    <mergeCell ref="C3475:D3475"/>
    <mergeCell ref="D840:G840"/>
    <mergeCell ref="I3698:J3698"/>
    <mergeCell ref="D324:G324"/>
    <mergeCell ref="D1460:F1461"/>
    <mergeCell ref="B1266:C1266"/>
    <mergeCell ref="B3386:F3386"/>
    <mergeCell ref="D115:G115"/>
    <mergeCell ref="D1051:G1051"/>
    <mergeCell ref="I1274:M1274"/>
    <mergeCell ref="D2240:F2241"/>
    <mergeCell ref="M2441:M2442"/>
    <mergeCell ref="M356:M357"/>
    <mergeCell ref="I543:J543"/>
    <mergeCell ref="I2824:K2824"/>
    <mergeCell ref="B569:F569"/>
    <mergeCell ref="B207:M207"/>
    <mergeCell ref="K1618:L1618"/>
    <mergeCell ref="I1270:J1270"/>
    <mergeCell ref="I2500:M2501"/>
    <mergeCell ref="B1162:C1162"/>
    <mergeCell ref="G1304:H1305"/>
    <mergeCell ref="G576:H577"/>
    <mergeCell ref="I843:J843"/>
    <mergeCell ref="I2344:M2345"/>
    <mergeCell ref="B2500:C2501"/>
    <mergeCell ref="I1570:J1570"/>
    <mergeCell ref="I511:J511"/>
    <mergeCell ref="L539:M539"/>
    <mergeCell ref="B855:C855"/>
    <mergeCell ref="I845:J845"/>
    <mergeCell ref="I1781:J1781"/>
    <mergeCell ref="K3490:L3490"/>
    <mergeCell ref="K3788:L3788"/>
    <mergeCell ref="D3652:G3652"/>
    <mergeCell ref="I1572:J1572"/>
    <mergeCell ref="I2201:K2201"/>
    <mergeCell ref="I846:K846"/>
    <mergeCell ref="I540:J540"/>
    <mergeCell ref="I844:J844"/>
    <mergeCell ref="H994:H995"/>
    <mergeCell ref="C1245:D1245"/>
    <mergeCell ref="D9:G9"/>
    <mergeCell ref="K1031:L1031"/>
    <mergeCell ref="G303:G304"/>
    <mergeCell ref="M4010:M4011"/>
    <mergeCell ref="I2203:K2203"/>
    <mergeCell ref="B3381:M3381"/>
    <mergeCell ref="B3552:C3552"/>
    <mergeCell ref="B430:G430"/>
    <mergeCell ref="D1356:F1357"/>
    <mergeCell ref="G2292:H2293"/>
    <mergeCell ref="M1551:M1552"/>
    <mergeCell ref="I3142:J3142"/>
    <mergeCell ref="B3436:C3437"/>
    <mergeCell ref="I234:M234"/>
    <mergeCell ref="H2695:H2696"/>
    <mergeCell ref="G3169:G3170"/>
    <mergeCell ref="B120:C120"/>
    <mergeCell ref="G3476:G3477"/>
    <mergeCell ref="I439:J439"/>
    <mergeCell ref="D2921:G2921"/>
    <mergeCell ref="B3647:G3647"/>
    <mergeCell ref="I230:J230"/>
    <mergeCell ref="I1460:M1461"/>
    <mergeCell ref="L3867:M3867"/>
    <mergeCell ref="L1782:M1782"/>
    <mergeCell ref="I1202:J1202"/>
    <mergeCell ref="I2228:J2228"/>
    <mergeCell ref="I2832:K2832"/>
    <mergeCell ref="I747:K747"/>
    <mergeCell ref="B2390:C2390"/>
    <mergeCell ref="K199:L199"/>
    <mergeCell ref="B3342:G3342"/>
    <mergeCell ref="I739:J739"/>
    <mergeCell ref="I3445:J3445"/>
    <mergeCell ref="B123:D123"/>
    <mergeCell ref="M95:M96"/>
    <mergeCell ref="I3146:M3146"/>
    <mergeCell ref="I1055:L1055"/>
    <mergeCell ref="G2441:G2442"/>
    <mergeCell ref="G356:G357"/>
    <mergeCell ref="B4064:C4064"/>
    <mergeCell ref="I741:J741"/>
    <mergeCell ref="K2450:L2450"/>
    <mergeCell ref="D1612:M1612"/>
    <mergeCell ref="K2748:L2748"/>
    <mergeCell ref="D1884:G1884"/>
    <mergeCell ref="D546:F546"/>
    <mergeCell ref="E330:F330"/>
    <mergeCell ref="H2835:H2836"/>
    <mergeCell ref="M2970:M2971"/>
    <mergeCell ref="B636:C636"/>
    <mergeCell ref="M3268:M3269"/>
    <mergeCell ref="B934:C934"/>
    <mergeCell ref="I744:K744"/>
    <mergeCell ref="B1396:F1396"/>
    <mergeCell ref="B732:C733"/>
    <mergeCell ref="D1152:G1152"/>
    <mergeCell ref="B1778:C1778"/>
    <mergeCell ref="D1880:G1880"/>
    <mergeCell ref="B3481:F3481"/>
    <mergeCell ref="L328:M328"/>
    <mergeCell ref="I1376:K1376"/>
    <mergeCell ref="B4080:C4080"/>
    <mergeCell ref="I2864:M2865"/>
    <mergeCell ref="I1985:J1985"/>
    <mergeCell ref="B2724:D2724"/>
    <mergeCell ref="B2722:C2722"/>
    <mergeCell ref="D1096:F1097"/>
    <mergeCell ref="B2716:C2716"/>
    <mergeCell ref="D368:F369"/>
    <mergeCell ref="D1974:M1974"/>
    <mergeCell ref="L1681:M1681"/>
    <mergeCell ref="C3117:D3117"/>
    <mergeCell ref="B3120:M3120"/>
    <mergeCell ref="B3848:M3848"/>
    <mergeCell ref="B4006:M4006"/>
    <mergeCell ref="L2408:M2408"/>
    <mergeCell ref="B2302:G2302"/>
    <mergeCell ref="M2383:M2384"/>
    <mergeCell ref="I3037:J3037"/>
    <mergeCell ref="B3904:C3905"/>
    <mergeCell ref="B651:F651"/>
    <mergeCell ref="K668:L668"/>
    <mergeCell ref="I639:L639"/>
    <mergeCell ref="I3042:M3042"/>
    <mergeCell ref="B574:M574"/>
    <mergeCell ref="D119:G119"/>
    <mergeCell ref="B3849:M3849"/>
    <mergeCell ref="K2034:L2034"/>
    <mergeCell ref="B3839:F3839"/>
    <mergeCell ref="D4054:M4054"/>
    <mergeCell ref="B3111:F3111"/>
    <mergeCell ref="B4108:C4108"/>
    <mergeCell ref="G732:H733"/>
    <mergeCell ref="B1679:C1679"/>
    <mergeCell ref="D3753:G3753"/>
    <mergeCell ref="B647:C647"/>
    <mergeCell ref="B226:C226"/>
    <mergeCell ref="M3111:M3112"/>
    <mergeCell ref="C3168:D3168"/>
    <mergeCell ref="B955:D955"/>
    <mergeCell ref="B649:C649"/>
    <mergeCell ref="I2611:J2611"/>
    <mergeCell ref="B947:C947"/>
    <mergeCell ref="I1996:J1996"/>
    <mergeCell ref="B1292:F1292"/>
    <mergeCell ref="D934:M934"/>
    <mergeCell ref="B1674:C1674"/>
    <mergeCell ref="D2598:M2598"/>
    <mergeCell ref="I4114:J4114"/>
    <mergeCell ref="D3484:M3484"/>
    <mergeCell ref="I1268:J1268"/>
    <mergeCell ref="H3667:H3668"/>
    <mergeCell ref="B948:C948"/>
  </mergeCells>
  <dataValidations count="5">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Airflow.Instrument</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orientation="portrait" scale="93"/>
  <headerFooter>
    <oddHeader>&amp;L&amp;G&amp;C&amp;"+,Bold"&amp;16Rooftop Unit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1042"/>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IF(K74="",H49,K74)</f>
        <v/>
      </c>
      <c r="L9" s="24">
        <f>IF(OR(E74="",E74="Outlets"),L49,E75)</f>
        <v/>
      </c>
      <c r="M9" s="22">
        <f>IF(OR(L9="",K9="",K9=0),"",L9/K9)</f>
        <v/>
      </c>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F25</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Shv OD/Bore/PD</t>
        </is>
      </c>
      <c r="J16" s="400" t="n"/>
      <c r="K16" s="401" t="n"/>
      <c r="L16">
        <f>IF('{Equipment Data Entry}'!J52="","",'{Equipment Data Entry}'!J52)</f>
        <v/>
      </c>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Sheave OD/Bore</t>
        </is>
      </c>
      <c r="J17" s="400" t="n"/>
      <c r="K17" s="401" t="n"/>
      <c r="L17">
        <f>IF('{Equipment Data Entry}'!K52="","",'{Equipment Data Entry}'!K52)</f>
        <v/>
      </c>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AVERAGE(E19:G19)*AVERAGE(E20:G20)*0.8*0.9*1.732/746))</f>
        <v/>
      </c>
      <c r="H18" s="13" t="n"/>
      <c r="I18" s="199" t="inlineStr">
        <is>
          <t>Belt(s)</t>
        </is>
      </c>
      <c r="J18" s="208">
        <f>IF('{Equipment Data Entry}'!L52="","",'{Equipment Data Entry}'!L52)</f>
        <v/>
      </c>
      <c r="K18" s="199" t="inlineStr">
        <is>
          <t>C to C</t>
        </is>
      </c>
      <c r="L18" s="64">
        <f>IF('{Equipment Data Entry}'!M52="","",'{Equipment Data Entry}'!M52)</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 xml:space="preserve">Static Pressures Profile </t>
        </is>
      </c>
      <c r="C22" s="400" t="n"/>
      <c r="D22" s="400" t="n"/>
      <c r="E22" s="400" t="n"/>
      <c r="F22" s="400" t="n"/>
      <c r="G22" s="401" t="n"/>
      <c r="H22" s="13" t="n"/>
      <c r="I22" s="199" t="inlineStr">
        <is>
          <t>Fan RPM</t>
        </is>
      </c>
      <c r="J22" s="401" t="n"/>
      <c r="K22" s="24" t="n"/>
      <c r="L22" s="24" t="n"/>
      <c r="M22" s="13" t="n"/>
    </row>
    <row r="23" ht="13.35" customHeight="1" s="162">
      <c r="B23" s="432" t="n"/>
      <c r="C23" s="401" t="n"/>
      <c r="D23" s="205" t="inlineStr">
        <is>
          <t>Flt/Coil</t>
        </is>
      </c>
      <c r="E23" s="205" t="inlineStr">
        <is>
          <t>Fan</t>
        </is>
      </c>
      <c r="F23" s="432" t="n"/>
      <c r="G23" s="401" t="n"/>
      <c r="H23" s="13" t="n"/>
      <c r="I23" s="246" t="inlineStr">
        <is>
          <t>VSD Frequency</t>
        </is>
      </c>
      <c r="J23" s="403" t="n"/>
      <c r="K23" s="65" t="n"/>
      <c r="L23" s="65" t="n"/>
      <c r="M23" s="13" t="n"/>
    </row>
    <row r="24" ht="13.35" customHeight="1" s="162">
      <c r="B24" s="198" t="inlineStr">
        <is>
          <t>Entering</t>
        </is>
      </c>
      <c r="C24" s="401" t="n"/>
      <c r="D24" s="19" t="n"/>
      <c r="E24" s="19" t="n"/>
      <c r="F24" s="19">
        <f>IF(E24="", "", E25-E24)</f>
        <v/>
      </c>
      <c r="G24" s="186" t="inlineStr">
        <is>
          <t>TSP</t>
        </is>
      </c>
      <c r="H24" s="23" t="n"/>
      <c r="I24" s="14" t="n"/>
      <c r="J24" s="14" t="n"/>
      <c r="K24" s="14" t="n"/>
      <c r="L24" s="38" t="n"/>
      <c r="M24" s="13" t="n"/>
    </row>
    <row r="25" ht="13.35" customHeight="1" s="162">
      <c r="B25" s="198" t="inlineStr">
        <is>
          <t>Exiting</t>
        </is>
      </c>
      <c r="C25" s="401" t="n"/>
      <c r="D25" s="55">
        <f>IF(E24="", "", E24)</f>
        <v/>
      </c>
      <c r="E25" s="19" t="n"/>
      <c r="F25" s="19">
        <f>IF(E25="", "", E25-D24)</f>
        <v/>
      </c>
      <c r="G25" s="186" t="inlineStr">
        <is>
          <t>ESP</t>
        </is>
      </c>
      <c r="H25" s="23" t="n"/>
      <c r="I25" s="13" t="n"/>
      <c r="J25" s="13" t="n"/>
      <c r="K25" s="13" t="n"/>
      <c r="L25" s="13" t="n"/>
      <c r="M25" s="13" t="n"/>
    </row>
    <row r="26" ht="13.35" customHeight="1" s="162">
      <c r="B26" s="453" t="inlineStr">
        <is>
          <t>Instrument:</t>
        </is>
      </c>
      <c r="C26" s="5" t="n"/>
      <c r="D26" s="493" t="n"/>
      <c r="E26" s="414" t="n"/>
      <c r="F26" s="414" t="n"/>
      <c r="G26" s="425" t="inlineStr">
        <is>
          <t>Ak basis / notes:</t>
        </is>
      </c>
      <c r="I26" s="494" t="n"/>
      <c r="J26" s="414" t="n"/>
      <c r="K26" s="414" t="n"/>
      <c r="L26" s="414" t="n"/>
      <c r="M26" s="414" t="n"/>
    </row>
    <row r="27" ht="13.35" customHeight="1" s="162">
      <c r="B27" s="188" t="inlineStr">
        <is>
          <t>Supply Air Diffuser / Outlet Airflow</t>
        </is>
      </c>
      <c r="C27" s="174" t="n"/>
      <c r="D27" s="174" t="n"/>
      <c r="E27" s="174" t="n"/>
      <c r="F27" s="173" t="n"/>
      <c r="G27" s="233" t="inlineStr">
        <is>
          <t>Design VEL</t>
        </is>
      </c>
      <c r="H27" s="194" t="inlineStr">
        <is>
          <t>Design CFM</t>
        </is>
      </c>
      <c r="I27" s="188" t="inlineStr">
        <is>
          <t>Initial</t>
        </is>
      </c>
      <c r="J27" s="173" t="n"/>
      <c r="K27" s="188" t="inlineStr">
        <is>
          <t>Final</t>
        </is>
      </c>
      <c r="L27" s="173" t="n"/>
      <c r="M27" s="188" t="inlineStr">
        <is>
          <t>%</t>
        </is>
      </c>
    </row>
    <row r="28" ht="13.35" customHeight="1" s="162">
      <c r="B28" s="153" t="inlineStr">
        <is>
          <t>No.</t>
        </is>
      </c>
      <c r="C28" s="188" t="inlineStr">
        <is>
          <t>Area Served</t>
        </is>
      </c>
      <c r="D28" s="188" t="inlineStr">
        <is>
          <t>Type</t>
        </is>
      </c>
      <c r="E28" s="188" t="inlineStr">
        <is>
          <t>Size</t>
        </is>
      </c>
      <c r="F28" s="188" t="inlineStr">
        <is>
          <t>Ak</t>
        </is>
      </c>
      <c r="G28" s="440" t="n"/>
      <c r="H28" s="440" t="n"/>
      <c r="I28" s="188" t="inlineStr">
        <is>
          <t>VEL</t>
        </is>
      </c>
      <c r="J28" s="188" t="inlineStr">
        <is>
          <t>CFM</t>
        </is>
      </c>
      <c r="K28" s="188" t="inlineStr">
        <is>
          <t>VEL</t>
        </is>
      </c>
      <c r="L28" s="188" t="inlineStr">
        <is>
          <t>CFM</t>
        </is>
      </c>
      <c r="M28" s="440" t="n"/>
    </row>
    <row r="29" ht="13.35" customHeight="1" s="162">
      <c r="B29" s="307" t="n"/>
      <c r="C29" s="307" t="n"/>
      <c r="E29" s="307" t="n"/>
      <c r="F29" s="32" t="n"/>
      <c r="G29" s="33">
        <f>IF(F29="", "", H29/F29)</f>
        <v/>
      </c>
      <c r="H29" s="33" t="n"/>
      <c r="I29" s="33" t="n"/>
      <c r="J29" s="33">
        <f>IF(I29="", "", I29*$F29)</f>
        <v/>
      </c>
      <c r="K29" s="33" t="n"/>
      <c r="L29" s="33">
        <f>IF(K29="", "", K29*$F29)</f>
        <v/>
      </c>
      <c r="M29" s="30">
        <f>IF(OR(H29="",H29=0),"",IF(K29="",IF(J29="","",J29/H29),L29/H29))</f>
        <v/>
      </c>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row>
    <row r="44" ht="13.35" customHeight="1" s="162">
      <c r="B44" s="307" t="n"/>
      <c r="C44" s="307" t="n"/>
      <c r="E44" s="307" t="n"/>
      <c r="F44" s="32" t="n"/>
      <c r="G44" s="33">
        <f>IF(F44="", "", H44/F44)</f>
        <v/>
      </c>
      <c r="H44" s="33" t="n"/>
      <c r="I44" s="33" t="n"/>
      <c r="J44" s="33">
        <f>IF(I44="", "", I44*$F44)</f>
        <v/>
      </c>
      <c r="K44" s="33" t="n"/>
      <c r="L44" s="33">
        <f>IF(K44="", "", K44*$F44)</f>
        <v/>
      </c>
      <c r="M44" s="30">
        <f>IF(OR(H44="",H44=0),"",IF(K44="",IF(J44="","",J44/H44),L44/H44))</f>
        <v/>
      </c>
    </row>
    <row r="45" ht="13.35" customHeight="1" s="162">
      <c r="B45" s="307" t="n"/>
      <c r="C45" s="307" t="n"/>
      <c r="E45" s="307" t="n"/>
      <c r="F45" s="32" t="n"/>
      <c r="G45" s="33">
        <f>IF(F45="", "", H45/F45)</f>
        <v/>
      </c>
      <c r="H45" s="33" t="n"/>
      <c r="I45" s="33" t="n"/>
      <c r="J45" s="33">
        <f>IF(I45="", "", I45*$F45)</f>
        <v/>
      </c>
      <c r="K45" s="33" t="n"/>
      <c r="L45" s="33">
        <f>IF(K45="", "", K45*$F45)</f>
        <v/>
      </c>
      <c r="M45" s="30">
        <f>IF(OR(H45="",H45=0),"",IF(K45="",IF(J45="","",J45/H45),L45/H45))</f>
        <v/>
      </c>
    </row>
    <row r="46" ht="13.35" customHeight="1" s="162">
      <c r="B46" s="307" t="n"/>
      <c r="C46" s="307" t="n"/>
      <c r="E46" s="307" t="n"/>
      <c r="F46" s="32" t="n"/>
      <c r="G46" s="33">
        <f>IF(F46="", "", H46/F46)</f>
        <v/>
      </c>
      <c r="H46" s="33" t="n"/>
      <c r="I46" s="33" t="n"/>
      <c r="J46" s="33">
        <f>IF(I46="", "", I46*$F46)</f>
        <v/>
      </c>
      <c r="K46" s="33" t="n"/>
      <c r="L46" s="33">
        <f>IF(K46="", "", K46*$F46)</f>
        <v/>
      </c>
      <c r="M46" s="30">
        <f>IF(OR(H46="",H46=0),"",IF(K46="",IF(J46="","",J46/H46),L46/H46))</f>
        <v/>
      </c>
    </row>
    <row r="47" ht="13.35" customHeight="1" s="162">
      <c r="B47" s="307" t="n"/>
      <c r="C47" s="307" t="n"/>
      <c r="E47" s="307" t="n"/>
      <c r="F47" s="32" t="n"/>
      <c r="G47" s="33">
        <f>IF(F47="", "", H47/F47)</f>
        <v/>
      </c>
      <c r="H47" s="33" t="n"/>
      <c r="I47" s="33" t="n"/>
      <c r="J47" s="33">
        <f>IF(I47="", "", I47*$F47)</f>
        <v/>
      </c>
      <c r="K47" s="33" t="n"/>
      <c r="L47" s="33">
        <f>IF(K47="", "", K47*$F47)</f>
        <v/>
      </c>
      <c r="M47" s="30">
        <f>IF(OR(H47="",H47=0),"",IF(K47="",IF(J47="","",J47/H47),L47/H47))</f>
        <v/>
      </c>
    </row>
    <row r="48" ht="13.35" customHeight="1" s="162">
      <c r="B48" s="307" t="n"/>
      <c r="C48" s="307" t="n"/>
      <c r="E48" s="307" t="n"/>
      <c r="F48" s="32" t="n"/>
      <c r="G48" s="33">
        <f>IF(F48="", "", H48/F48)</f>
        <v/>
      </c>
      <c r="H48" s="33" t="n"/>
      <c r="I48" s="33" t="n"/>
      <c r="J48" s="33">
        <f>IF(I48="", "", I48*$F48)</f>
        <v/>
      </c>
      <c r="K48" s="33" t="n"/>
      <c r="L48" s="33">
        <f>IF(K48="", "", K48*$F48)</f>
        <v/>
      </c>
      <c r="M48" s="30">
        <f>IF(OR(H48="",H48=0),"",IF(K48="",IF(J48="","",J48/H48),L48/H48))</f>
        <v/>
      </c>
    </row>
    <row r="49" ht="13.35" customHeight="1" s="162">
      <c r="B49" s="42" t="n"/>
      <c r="C49" s="231" t="inlineStr">
        <is>
          <t>Total</t>
        </is>
      </c>
      <c r="D49" s="159" t="n"/>
      <c r="E49" s="42" t="n"/>
      <c r="F49" s="42" t="n"/>
      <c r="G49" s="43" t="n"/>
      <c r="H49" s="43">
        <f>IF(SUM(H29:H48)+SUM(H81:H102)=0,"",SUM(H29:H48)+SUM(H81:H102))</f>
        <v/>
      </c>
      <c r="I49" s="43" t="n"/>
      <c r="J49" s="43">
        <f>IF(SUM(J29:J48)+SUM(J81:J102)=0,"",SUM(J29:J48)+SUM(J81:J102))</f>
        <v/>
      </c>
      <c r="K49" s="43" t="n"/>
      <c r="L49" s="43">
        <f>IF(SUM(L29:L48)+SUM(L81:L102)=0,"",SUM(L29:L48)+SUM(L81:L102))</f>
        <v/>
      </c>
      <c r="M49" s="35">
        <f>IF(OR(H49="",H49=0),"",IF(L49="",IF(J49="","",J49/H49),L49/H49))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Entry}'!B52="","",'{Equipment Data Entry}'!B52)</f>
        <v/>
      </c>
      <c r="E56" s="418" t="n"/>
      <c r="F56" s="403" t="n"/>
      <c r="G56" s="200" t="inlineStr">
        <is>
          <t>Service</t>
        </is>
      </c>
      <c r="H56" s="403" t="n"/>
      <c r="I56" s="210">
        <f>IF('{Equipment Data Entry}'!C52="","",'{Equipment Data Entry}'!C52)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PSP (Evergreen VelGrid): CFM = avg vel × (L − 2 − 2×blanks) × W × K ÷ 144</t>
        </is>
      </c>
      <c r="C58" s="174" t="n"/>
      <c r="D58" s="174" t="n"/>
      <c r="E58" s="174" t="n"/>
      <c r="F58" s="174" t="n"/>
      <c r="G58" s="174" t="n"/>
      <c r="H58" s="174" t="n"/>
      <c r="I58" s="174" t="n"/>
      <c r="J58" s="174" t="n"/>
      <c r="K58" s="174" t="n"/>
      <c r="L58" s="174" t="n"/>
      <c r="M58" s="173" t="n"/>
    </row>
    <row r="59" ht="13.35" customHeight="1" s="162">
      <c r="B59" s="460" t="inlineStr">
        <is>
          <t>Length (in)</t>
        </is>
      </c>
      <c r="C59" s="173" t="n"/>
      <c r="D59" s="33" t="n"/>
      <c r="E59" s="460" t="inlineStr">
        <is>
          <t>Width (in)</t>
        </is>
      </c>
      <c r="F59" s="173" t="n"/>
      <c r="G59" s="33" t="n"/>
      <c r="H59" s="460" t="inlineStr">
        <is>
          <t>Blanks</t>
        </is>
      </c>
      <c r="I59" s="173" t="n"/>
      <c r="J59" s="33" t="n"/>
      <c r="K59" s="460" t="inlineStr">
        <is>
          <t>K</t>
        </is>
      </c>
      <c r="L59" s="173" t="n"/>
      <c r="M59" s="32">
        <f>IF(G59="","",IFERROR(INDEX('{Dropdowns}'!$S:$S,MATCH(G59,'{Dropdowns}'!$R:$R,0)),""))</f>
        <v/>
      </c>
    </row>
    <row r="60" ht="13.35" customHeight="1" s="162">
      <c r="B60" s="460" t="inlineStr">
        <is>
          <t>Vel 1-10</t>
        </is>
      </c>
      <c r="C60" s="173" t="n"/>
      <c r="D60" s="33" t="n"/>
      <c r="E60" s="33" t="n"/>
      <c r="F60" s="33" t="n"/>
      <c r="G60" s="33" t="n"/>
      <c r="H60" s="33" t="n"/>
      <c r="I60" s="33" t="n"/>
      <c r="J60" s="33" t="n"/>
      <c r="K60" s="33" t="n"/>
      <c r="L60" s="33" t="n"/>
      <c r="M60" s="33" t="n"/>
    </row>
    <row r="61" ht="13.35" customHeight="1" s="162">
      <c r="B61" s="460" t="inlineStr">
        <is>
          <t>Vel 11-20</t>
        </is>
      </c>
      <c r="C61" s="173" t="n"/>
      <c r="D61" s="33" t="n"/>
      <c r="E61" s="33" t="n"/>
      <c r="F61" s="33" t="n"/>
      <c r="G61" s="33" t="n"/>
      <c r="H61" s="33" t="n"/>
      <c r="I61" s="33" t="n"/>
      <c r="J61" s="33" t="n"/>
      <c r="K61" s="33" t="n"/>
      <c r="L61" s="33" t="n"/>
      <c r="M61" s="33" t="n"/>
    </row>
    <row r="62" ht="13.35" customHeight="1" s="162">
      <c r="B62" s="460" t="inlineStr">
        <is>
          <t>PSP CFM</t>
        </is>
      </c>
      <c r="C62" s="174" t="n"/>
      <c r="D62" s="173" t="n"/>
      <c r="E62" s="33">
        <f>IF(OR(D59="",G59="",COUNT(D60:M61)=0),"",AVERAGE(D60:M61)*(D59-2-2*N(J59))*G59*N(M59)/144)</f>
        <v/>
      </c>
      <c r="F62" s="174" t="n"/>
      <c r="G62" s="173" t="n"/>
      <c r="H62" s="460" t="inlineStr">
        <is>
          <t>CFM / ft</t>
        </is>
      </c>
      <c r="I62" s="174" t="n"/>
      <c r="J62" s="173" t="n"/>
      <c r="K62" s="33">
        <f>IF(OR(E62="",D59=""),"",E62/(D59/12))</f>
        <v/>
      </c>
      <c r="L62" s="174" t="n"/>
      <c r="M62" s="173" t="n"/>
    </row>
    <row r="63" ht="13.35" customHeight="1" s="162"/>
    <row r="64" ht="13.35" customHeight="1" s="162">
      <c r="B64" s="188" t="inlineStr">
        <is>
          <t>Supply Filter Grid (VelGrid, K 1.35): CFM = velocity × free area × K</t>
        </is>
      </c>
      <c r="C64" s="174" t="n"/>
      <c r="D64" s="174" t="n"/>
      <c r="E64" s="174" t="n"/>
      <c r="F64" s="174" t="n"/>
      <c r="G64" s="174" t="n"/>
      <c r="H64" s="174" t="n"/>
      <c r="I64" s="174" t="n"/>
      <c r="J64" s="174" t="n"/>
      <c r="K64" s="174" t="n"/>
      <c r="L64" s="174" t="n"/>
      <c r="M64" s="173" t="n"/>
    </row>
    <row r="65" ht="13.35" customHeight="1" s="162">
      <c r="B65" s="460" t="inlineStr">
        <is>
          <t>Filter Size</t>
        </is>
      </c>
      <c r="C65" s="33" t="n"/>
      <c r="D65" s="33" t="n"/>
      <c r="E65" s="33" t="n"/>
      <c r="F65" s="33" t="n"/>
      <c r="G65" s="33" t="n"/>
      <c r="H65" s="33" t="n"/>
      <c r="I65" s="33" t="n"/>
      <c r="J65" s="33" t="n"/>
      <c r="K65" s="33" t="n"/>
      <c r="L65" s="33" t="n"/>
      <c r="M65" s="33" t="n"/>
    </row>
    <row r="66" ht="13.35" customHeight="1" s="162">
      <c r="B66" s="460" t="inlineStr">
        <is>
          <t>Velocity (fpm)</t>
        </is>
      </c>
      <c r="C66" s="33" t="n"/>
      <c r="D66" s="33" t="n"/>
      <c r="E66" s="33" t="n"/>
      <c r="F66" s="33" t="n"/>
      <c r="G66" s="33" t="n"/>
      <c r="H66" s="33" t="n"/>
      <c r="I66" s="33" t="n"/>
      <c r="J66" s="33" t="n"/>
      <c r="K66" s="33" t="n"/>
      <c r="L66" s="33" t="n"/>
      <c r="M66" s="33" t="n"/>
    </row>
    <row r="67" ht="13.35" customHeight="1" s="162">
      <c r="B67" s="460" t="inlineStr">
        <is>
          <t>CFM</t>
        </is>
      </c>
      <c r="C67" s="33">
        <f>IF(OR(C65="",C66=""),"",C66*IFERROR(INDEX('{Dropdowns}'!$J:$J,MATCH("Supply Filter (VelGrid)|"&amp;C65,'{Dropdowns}'!$H:$H,0)),0)*IFERROR(INDEX('{Dropdowns}'!$K:$K,MATCH("Supply Filter (VelGrid)|"&amp;C65,'{Dropdowns}'!$H:$H,0)),0))</f>
        <v/>
      </c>
      <c r="D67" s="33">
        <f>IF(OR(D65="",D66=""),"",D66*IFERROR(INDEX('{Dropdowns}'!$J:$J,MATCH("Supply Filter (VelGrid)|"&amp;D65,'{Dropdowns}'!$H:$H,0)),0)*IFERROR(INDEX('{Dropdowns}'!$K:$K,MATCH("Supply Filter (VelGrid)|"&amp;D65,'{Dropdowns}'!$H:$H,0)),0))</f>
        <v/>
      </c>
      <c r="E67" s="33">
        <f>IF(OR(E65="",E66=""),"",E66*IFERROR(INDEX('{Dropdowns}'!$J:$J,MATCH("Supply Filter (VelGrid)|"&amp;E65,'{Dropdowns}'!$H:$H,0)),0)*IFERROR(INDEX('{Dropdowns}'!$K:$K,MATCH("Supply Filter (VelGrid)|"&amp;E65,'{Dropdowns}'!$H:$H,0)),0))</f>
        <v/>
      </c>
      <c r="F67" s="33">
        <f>IF(OR(F65="",F66=""),"",F66*IFERROR(INDEX('{Dropdowns}'!$J:$J,MATCH("Supply Filter (VelGrid)|"&amp;F65,'{Dropdowns}'!$H:$H,0)),0)*IFERROR(INDEX('{Dropdowns}'!$K:$K,MATCH("Supply Filter (VelGrid)|"&amp;F65,'{Dropdowns}'!$H:$H,0)),0))</f>
        <v/>
      </c>
      <c r="G67" s="33">
        <f>IF(OR(G65="",G66=""),"",G66*IFERROR(INDEX('{Dropdowns}'!$J:$J,MATCH("Supply Filter (VelGrid)|"&amp;G65,'{Dropdowns}'!$H:$H,0)),0)*IFERROR(INDEX('{Dropdowns}'!$K:$K,MATCH("Supply Filter (VelGrid)|"&amp;G65,'{Dropdowns}'!$H:$H,0)),0))</f>
        <v/>
      </c>
      <c r="H67" s="33">
        <f>IF(OR(H65="",H66=""),"",H66*IFERROR(INDEX('{Dropdowns}'!$J:$J,MATCH("Supply Filter (VelGrid)|"&amp;H65,'{Dropdowns}'!$H:$H,0)),0)*IFERROR(INDEX('{Dropdowns}'!$K:$K,MATCH("Supply Filter (VelGrid)|"&amp;H65,'{Dropdowns}'!$H:$H,0)),0))</f>
        <v/>
      </c>
      <c r="I67" s="33">
        <f>IF(OR(I65="",I66=""),"",I66*IFERROR(INDEX('{Dropdowns}'!$J:$J,MATCH("Supply Filter (VelGrid)|"&amp;I65,'{Dropdowns}'!$H:$H,0)),0)*IFERROR(INDEX('{Dropdowns}'!$K:$K,MATCH("Supply Filter (VelGrid)|"&amp;I65,'{Dropdowns}'!$H:$H,0)),0))</f>
        <v/>
      </c>
      <c r="J67" s="33">
        <f>IF(OR(J65="",J66=""),"",J66*IFERROR(INDEX('{Dropdowns}'!$J:$J,MATCH("Supply Filter (VelGrid)|"&amp;J65,'{Dropdowns}'!$H:$H,0)),0)*IFERROR(INDEX('{Dropdowns}'!$K:$K,MATCH("Supply Filter (VelGrid)|"&amp;J65,'{Dropdowns}'!$H:$H,0)),0))</f>
        <v/>
      </c>
      <c r="K67" s="33">
        <f>IF(OR(K65="",K66=""),"",K66*IFERROR(INDEX('{Dropdowns}'!$J:$J,MATCH("Supply Filter (VelGrid)|"&amp;K65,'{Dropdowns}'!$H:$H,0)),0)*IFERROR(INDEX('{Dropdowns}'!$K:$K,MATCH("Supply Filter (VelGrid)|"&amp;K65,'{Dropdowns}'!$H:$H,0)),0))</f>
        <v/>
      </c>
      <c r="L67" s="33">
        <f>IF(OR(L65="",L66=""),"",L66*IFERROR(INDEX('{Dropdowns}'!$J:$J,MATCH("Supply Filter (VelGrid)|"&amp;L65,'{Dropdowns}'!$H:$H,0)),0)*IFERROR(INDEX('{Dropdowns}'!$K:$K,MATCH("Supply Filter (VelGrid)|"&amp;L65,'{Dropdowns}'!$H:$H,0)),0))</f>
        <v/>
      </c>
      <c r="M67" s="33">
        <f>IF(OR(M65="",M66=""),"",M66*IFERROR(INDEX('{Dropdowns}'!$J:$J,MATCH("Supply Filter (VelGrid)|"&amp;M65,'{Dropdowns}'!$H:$H,0)),0)*IFERROR(INDEX('{Dropdowns}'!$K:$K,MATCH("Supply Filter (VelGrid)|"&amp;M65,'{Dropdowns}'!$H:$H,0)),0))</f>
        <v/>
      </c>
    </row>
    <row r="68" ht="13.35" customHeight="1" s="162">
      <c r="B68" s="460" t="inlineStr">
        <is>
          <t>Filter Grid Total CFM</t>
        </is>
      </c>
      <c r="C68" s="174" t="n"/>
      <c r="D68" s="173" t="n"/>
      <c r="E68" s="33">
        <f>IF(SUM(C67:M67)=0,"",SUM(C67:M67))</f>
        <v/>
      </c>
      <c r="F68" s="174" t="n"/>
      <c r="G68" s="173" t="n"/>
    </row>
    <row r="69" ht="13.35" customHeight="1" s="162"/>
    <row r="70" ht="13.35" customHeight="1" s="162">
      <c r="B70" s="188" t="inlineStr">
        <is>
          <t>Direct-Fired Burner Profile Pressure → Supply CFM (Evergreen table)</t>
        </is>
      </c>
      <c r="C70" s="174" t="n"/>
      <c r="D70" s="174" t="n"/>
      <c r="E70" s="174" t="n"/>
      <c r="F70" s="174" t="n"/>
      <c r="G70" s="174" t="n"/>
      <c r="H70" s="174" t="n"/>
      <c r="I70" s="174" t="n"/>
      <c r="J70" s="174" t="n"/>
      <c r="K70" s="174" t="n"/>
      <c r="L70" s="174" t="n"/>
      <c r="M70" s="173" t="n"/>
    </row>
    <row r="71" ht="13.35" customHeight="1" s="162">
      <c r="B71" s="460" t="inlineStr">
        <is>
          <t>Housing (1-5)</t>
        </is>
      </c>
      <c r="C71" s="173" t="n"/>
      <c r="D71" s="33" t="n"/>
      <c r="E71" s="460" t="inlineStr">
        <is>
          <t>Profile P (in wg)</t>
        </is>
      </c>
      <c r="F71" s="174" t="n"/>
      <c r="G71" s="173" t="n"/>
      <c r="H71" s="32" t="n"/>
      <c r="I71" s="460" t="inlineStr">
        <is>
          <t>Derived CFM</t>
        </is>
      </c>
      <c r="J71" s="173" t="n"/>
      <c r="K71" s="33">
        <f>IF(OR(D71="",H71=""),"",IF(H71&lt;0.15,"Pressure too low",IF(H71&gt;0.65,"Pressure too high",INDEX('{Dropdowns}'!$V$2:$Z$12,MATCH(H71,'{Dropdowns}'!$U$2:$U$12,1),D71)+(H71-INDEX('{Dropdowns}'!$U$2:$U$12,MATCH(H71,'{Dropdowns}'!$U$2:$U$12,1)))*(INDEX('{Dropdowns}'!$V$2:$Z$12,MIN(MATCH(H71,'{Dropdowns}'!$U$2:$U$12,1)+1,11),D71)-INDEX('{Dropdowns}'!$V$2:$Z$12,MATCH(H71,'{Dropdowns}'!$U$2:$U$12,1),D71))/0.05)))</f>
        <v/>
      </c>
      <c r="L71" s="174" t="n"/>
      <c r="M71" s="173" t="n"/>
    </row>
    <row r="72" ht="13.35" customHeight="1" s="162"/>
    <row r="73" ht="13.35" customHeight="1" s="162">
      <c r="B73" s="188" t="inlineStr">
        <is>
          <t>Airflow Basis for Total Airflow (page 1)</t>
        </is>
      </c>
      <c r="C73" s="174" t="n"/>
      <c r="D73" s="174" t="n"/>
      <c r="E73" s="174" t="n"/>
      <c r="F73" s="174" t="n"/>
      <c r="G73" s="174" t="n"/>
      <c r="H73" s="174" t="n"/>
      <c r="I73" s="174" t="n"/>
      <c r="J73" s="174" t="n"/>
      <c r="K73" s="174" t="n"/>
      <c r="L73" s="174" t="n"/>
      <c r="M73" s="173" t="n"/>
    </row>
    <row r="74" ht="13.35" customHeight="1" s="162">
      <c r="B74" s="460" t="inlineStr">
        <is>
          <t>Method used</t>
        </is>
      </c>
      <c r="C74" s="174" t="n"/>
      <c r="D74" s="173" t="n"/>
      <c r="E74" s="33" t="n"/>
      <c r="F74" s="174" t="n"/>
      <c r="G74" s="173" t="n"/>
      <c r="H74" s="460" t="inlineStr">
        <is>
          <t>Design CFM</t>
        </is>
      </c>
      <c r="I74" s="174" t="n"/>
      <c r="J74" s="173" t="n"/>
      <c r="K74" s="33" t="n"/>
      <c r="L74" s="174" t="n"/>
      <c r="M74" s="173" t="n"/>
    </row>
    <row r="75" ht="13.35" customHeight="1" s="162">
      <c r="B75" s="460" t="inlineStr">
        <is>
          <t>Method Total CFM</t>
        </is>
      </c>
      <c r="C75" s="174" t="n"/>
      <c r="D75" s="173" t="n"/>
      <c r="E75" s="33">
        <f>IF(E74="","",IF(E74="PSP",E62,IF(E74="Filter Grid",E68,IF(E74="Profile Pressure",K71,""))))</f>
        <v/>
      </c>
      <c r="F75" s="174" t="n"/>
      <c r="G75" s="173" t="n"/>
      <c r="H75" s="460" t="inlineStr">
        <is>
          <t>Remarks</t>
        </is>
      </c>
      <c r="I75" s="174" t="n"/>
      <c r="J75" s="173" t="n"/>
      <c r="K75" s="33" t="n"/>
      <c r="L75" s="174" t="n"/>
      <c r="M75" s="173" t="n"/>
    </row>
    <row r="76" ht="13.35" customHeight="1" s="162"/>
    <row r="77" ht="13.35" customHeight="1" s="162"/>
    <row r="78" ht="13.35" customHeight="1" s="162"/>
    <row r="79" ht="13.35" customHeight="1" s="162">
      <c r="B79" s="188" t="inlineStr">
        <is>
          <t>Supply Air Outlets (cont.)</t>
        </is>
      </c>
      <c r="C79" s="174" t="n"/>
      <c r="D79" s="174" t="n"/>
      <c r="E79" s="174" t="n"/>
      <c r="F79" s="173" t="n"/>
      <c r="G79" s="233" t="inlineStr">
        <is>
          <t>Design VEL</t>
        </is>
      </c>
      <c r="H79" s="194" t="inlineStr">
        <is>
          <t>Design CFM</t>
        </is>
      </c>
      <c r="I79" s="188" t="inlineStr">
        <is>
          <t>Initial</t>
        </is>
      </c>
      <c r="J79" s="173" t="n"/>
      <c r="K79" s="188" t="inlineStr">
        <is>
          <t>Final</t>
        </is>
      </c>
      <c r="L79" s="173" t="n"/>
      <c r="M79" s="188" t="inlineStr">
        <is>
          <t>%</t>
        </is>
      </c>
    </row>
    <row r="80" ht="13.35" customHeight="1" s="162">
      <c r="B80" s="153" t="inlineStr">
        <is>
          <t>No.</t>
        </is>
      </c>
      <c r="C80" s="188" t="inlineStr">
        <is>
          <t>Area Served</t>
        </is>
      </c>
      <c r="D80" s="188" t="inlineStr">
        <is>
          <t>Type</t>
        </is>
      </c>
      <c r="E80" s="188" t="inlineStr">
        <is>
          <t>Size</t>
        </is>
      </c>
      <c r="F80" s="188" t="inlineStr">
        <is>
          <t>Ak</t>
        </is>
      </c>
      <c r="G80" s="440" t="n"/>
      <c r="H80" s="440" t="n"/>
      <c r="I80" s="188" t="inlineStr">
        <is>
          <t>VEL</t>
        </is>
      </c>
      <c r="J80" s="188" t="inlineStr">
        <is>
          <t>CFM</t>
        </is>
      </c>
      <c r="K80" s="188" t="inlineStr">
        <is>
          <t>VEL</t>
        </is>
      </c>
      <c r="L80" s="188" t="inlineStr">
        <is>
          <t>CFM</t>
        </is>
      </c>
      <c r="M80" s="440" t="n"/>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row>
    <row r="93" ht="13.35" customHeight="1" s="162">
      <c r="B93" s="307" t="n"/>
      <c r="C93" s="307" t="n"/>
      <c r="E93" s="307" t="n"/>
      <c r="F93" s="32" t="n"/>
      <c r="G93" s="33">
        <f>IF(F93="", "", H93/F93)</f>
        <v/>
      </c>
      <c r="H93" s="33" t="n"/>
      <c r="I93" s="33" t="n"/>
      <c r="J93" s="33">
        <f>IF(I93="", "", I93*$F93)</f>
        <v/>
      </c>
      <c r="K93" s="33" t="n"/>
      <c r="L93" s="33">
        <f>IF(K93="", "", K93*$F93)</f>
        <v/>
      </c>
      <c r="M93" s="30">
        <f>IF(OR(H93="",H93=0),"",IF(K93="",IF(J93="","",J93/H93),L93/H93))</f>
        <v/>
      </c>
    </row>
    <row r="94" ht="13.35" customHeight="1" s="162">
      <c r="B94" s="307" t="n"/>
      <c r="C94" s="307" t="n"/>
      <c r="E94" s="307" t="n"/>
      <c r="F94" s="32" t="n"/>
      <c r="G94" s="33">
        <f>IF(F94="", "", H94/F94)</f>
        <v/>
      </c>
      <c r="H94" s="33" t="n"/>
      <c r="I94" s="33" t="n"/>
      <c r="J94" s="33">
        <f>IF(I94="", "", I94*$F94)</f>
        <v/>
      </c>
      <c r="K94" s="33" t="n"/>
      <c r="L94" s="33">
        <f>IF(K94="", "", K94*$F94)</f>
        <v/>
      </c>
      <c r="M94" s="30">
        <f>IF(OR(H94="",H94=0),"",IF(K94="",IF(J94="","",J94/H94),L94/H94))</f>
        <v/>
      </c>
    </row>
    <row r="95" ht="13.35" customHeight="1" s="162">
      <c r="B95" s="307" t="n"/>
      <c r="C95" s="307" t="n"/>
      <c r="E95" s="307" t="n"/>
      <c r="F95" s="32" t="n"/>
      <c r="G95" s="33">
        <f>IF(F95="", "", H95/F95)</f>
        <v/>
      </c>
      <c r="H95" s="33" t="n"/>
      <c r="I95" s="33" t="n"/>
      <c r="J95" s="33">
        <f>IF(I95="", "", I95*$F95)</f>
        <v/>
      </c>
      <c r="K95" s="33" t="n"/>
      <c r="L95" s="33">
        <f>IF(K95="", "", K95*$F95)</f>
        <v/>
      </c>
      <c r="M95" s="30">
        <f>IF(OR(H95="",H95=0),"",IF(K95="",IF(J95="","",J95/H95),L95/H95))</f>
        <v/>
      </c>
    </row>
    <row r="96" ht="13.35" customHeight="1" s="162">
      <c r="B96" s="307" t="n"/>
      <c r="C96" s="307" t="n"/>
      <c r="E96" s="307" t="n"/>
      <c r="F96" s="32" t="n"/>
      <c r="G96" s="33">
        <f>IF(F96="", "", H96/F96)</f>
        <v/>
      </c>
      <c r="H96" s="33" t="n"/>
      <c r="I96" s="33" t="n"/>
      <c r="J96" s="33">
        <f>IF(I96="", "", I96*$F96)</f>
        <v/>
      </c>
      <c r="K96" s="33" t="n"/>
      <c r="L96" s="33">
        <f>IF(K96="", "", K96*$F96)</f>
        <v/>
      </c>
      <c r="M96" s="30">
        <f>IF(OR(H96="",H96=0),"",IF(K96="",IF(J96="","",J96/H96),L96/H96))</f>
        <v/>
      </c>
    </row>
    <row r="97" ht="13.35" customHeight="1" s="162">
      <c r="B97" s="307" t="n"/>
      <c r="C97" s="307" t="n"/>
      <c r="E97" s="307" t="n"/>
      <c r="F97" s="32" t="n"/>
      <c r="G97" s="33">
        <f>IF(F97="", "", H97/F97)</f>
        <v/>
      </c>
      <c r="H97" s="33" t="n"/>
      <c r="I97" s="33" t="n"/>
      <c r="J97" s="33">
        <f>IF(I97="", "", I97*$F97)</f>
        <v/>
      </c>
      <c r="K97" s="33" t="n"/>
      <c r="L97" s="33">
        <f>IF(K97="", "", K97*$F97)</f>
        <v/>
      </c>
      <c r="M97" s="30">
        <f>IF(OR(H97="",H97=0),"",IF(K97="",IF(J97="","",J97/H97),L97/H97))</f>
        <v/>
      </c>
    </row>
    <row r="98" ht="13.35" customHeight="1" s="162">
      <c r="B98" s="307" t="n"/>
      <c r="C98" s="307" t="n"/>
      <c r="E98" s="307" t="n"/>
      <c r="F98" s="32" t="n"/>
      <c r="G98" s="33">
        <f>IF(F98="", "", H98/F98)</f>
        <v/>
      </c>
      <c r="H98" s="33" t="n"/>
      <c r="I98" s="33" t="n"/>
      <c r="J98" s="33">
        <f>IF(I98="", "", I98*$F98)</f>
        <v/>
      </c>
      <c r="K98" s="33" t="n"/>
      <c r="L98" s="33">
        <f>IF(K98="", "", K98*$F98)</f>
        <v/>
      </c>
      <c r="M98" s="30">
        <f>IF(OR(H98="",H98=0),"",IF(K98="",IF(J98="","",J98/H98),L98/H98))</f>
        <v/>
      </c>
    </row>
    <row r="99" ht="13.35" customHeight="1" s="162">
      <c r="B99" s="307" t="n"/>
      <c r="C99" s="307" t="n"/>
      <c r="E99" s="307" t="n"/>
      <c r="F99" s="32" t="n"/>
      <c r="G99" s="33">
        <f>IF(F99="", "", H99/F99)</f>
        <v/>
      </c>
      <c r="H99" s="33" t="n"/>
      <c r="I99" s="33" t="n"/>
      <c r="J99" s="33">
        <f>IF(I99="", "", I99*$F99)</f>
        <v/>
      </c>
      <c r="K99" s="33" t="n"/>
      <c r="L99" s="33">
        <f>IF(K99="", "", K99*$F99)</f>
        <v/>
      </c>
      <c r="M99" s="30">
        <f>IF(OR(H99="",H99=0),"",IF(K99="",IF(J99="","",J99/H99),L99/H99))</f>
        <v/>
      </c>
    </row>
    <row r="100" ht="13.35" customHeight="1" s="162">
      <c r="B100" s="307" t="n"/>
      <c r="C100" s="307" t="n"/>
      <c r="E100" s="307" t="n"/>
      <c r="F100" s="32" t="n"/>
      <c r="G100" s="33">
        <f>IF(F100="", "", H100/F100)</f>
        <v/>
      </c>
      <c r="H100" s="33" t="n"/>
      <c r="I100" s="33" t="n"/>
      <c r="J100" s="33">
        <f>IF(I100="", "", I100*$F100)</f>
        <v/>
      </c>
      <c r="K100" s="33" t="n"/>
      <c r="L100" s="33">
        <f>IF(K100="", "", K100*$F100)</f>
        <v/>
      </c>
      <c r="M100" s="30">
        <f>IF(OR(H100="",H100=0),"",IF(K100="",IF(J100="","",J100/H100),L100/H100))</f>
        <v/>
      </c>
    </row>
    <row r="101" ht="13.35" customHeight="1" s="162">
      <c r="B101" s="307" t="n"/>
      <c r="C101" s="307" t="n"/>
      <c r="E101" s="307" t="n"/>
      <c r="F101" s="32" t="n"/>
      <c r="G101" s="33">
        <f>IF(F101="", "", H101/F101)</f>
        <v/>
      </c>
      <c r="H101" s="33" t="n"/>
      <c r="I101" s="33" t="n"/>
      <c r="J101" s="33">
        <f>IF(I101="", "", I101*$F101)</f>
        <v/>
      </c>
      <c r="K101" s="33" t="n"/>
      <c r="L101" s="33">
        <f>IF(K101="", "", K101*$F101)</f>
        <v/>
      </c>
      <c r="M101" s="30">
        <f>IF(OR(H101="",H101=0),"",IF(K101="",IF(J101="","",J101/H101),L101/H101))</f>
        <v/>
      </c>
    </row>
    <row r="102" ht="13.35" customHeight="1" s="162">
      <c r="B102" s="307" t="n"/>
      <c r="C102" s="307" t="n"/>
      <c r="E102" s="307" t="n"/>
      <c r="F102" s="32" t="n"/>
      <c r="G102" s="33">
        <f>IF(F102="", "", H102/F102)</f>
        <v/>
      </c>
      <c r="H102" s="33" t="n"/>
      <c r="I102" s="33" t="n"/>
      <c r="J102" s="33">
        <f>IF(I102="", "", I102*$F102)</f>
        <v/>
      </c>
      <c r="K102" s="33" t="n"/>
      <c r="L102" s="33">
        <f>IF(K102="", "", K102*$F102)</f>
        <v/>
      </c>
      <c r="M102" s="30">
        <f>IF(OR(H102="",H102=0),"",IF(K102="",IF(J102="","",J102/H102),L102/H102))</f>
        <v/>
      </c>
    </row>
    <row r="103" ht="13.35" customHeight="1" s="162">
      <c r="B103" s="42" t="n"/>
      <c r="C103" s="231" t="inlineStr">
        <is>
          <t>Subtotal (this page)</t>
        </is>
      </c>
      <c r="D103" s="159" t="n"/>
      <c r="E103" s="42" t="n"/>
      <c r="F103" s="42" t="n"/>
      <c r="G103" s="43" t="n"/>
      <c r="H103" s="43">
        <f>IF(SUM(H81:H102)=0,"",SUM(H81:H102))</f>
        <v/>
      </c>
      <c r="I103" s="43" t="n"/>
      <c r="J103" s="43">
        <f>IF(SUM(J81:J102)=0,"",SUM(J81:J102))</f>
        <v/>
      </c>
      <c r="K103" s="43" t="n"/>
      <c r="L103" s="43">
        <f>IF(SUM(L81:L102)=0,"",SUM(L81:L102))</f>
        <v/>
      </c>
      <c r="M103" s="35">
        <f>IF(OR(H103="",H103=0),"",IF(L103="",IF(J103="","",J103/H103),L103/H103))</f>
        <v/>
      </c>
    </row>
    <row r="104" ht="13.35" customHeight="1" s="162"/>
    <row r="105" ht="13.35" customHeight="1" s="162">
      <c r="B105" s="188" t="inlineStr">
        <is>
          <t>Remarks (cont.)</t>
        </is>
      </c>
      <c r="C105" s="173" t="n"/>
      <c r="D105" s="154" t="n"/>
      <c r="E105" s="174" t="n"/>
      <c r="F105" s="174" t="n"/>
      <c r="G105" s="174" t="n"/>
      <c r="H105" s="174" t="n"/>
      <c r="I105" s="174" t="n"/>
      <c r="J105" s="174" t="n"/>
      <c r="K105" s="174" t="n"/>
      <c r="L105" s="174" t="n"/>
      <c r="M105" s="173" t="n"/>
    </row>
    <row r="106" ht="13.35" customHeight="1" s="162">
      <c r="B106" s="154" t="n"/>
      <c r="C106" s="174" t="n"/>
      <c r="D106" s="174" t="n"/>
      <c r="E106" s="174" t="n"/>
      <c r="F106" s="174" t="n"/>
      <c r="G106" s="174" t="n"/>
      <c r="H106" s="174" t="n"/>
      <c r="I106" s="174" t="n"/>
      <c r="J106" s="174" t="n"/>
      <c r="K106" s="174" t="n"/>
      <c r="L106" s="174" t="n"/>
      <c r="M106" s="173" t="n"/>
    </row>
    <row r="107" ht="13.35" customHeight="1" s="162"/>
    <row r="108" ht="13.35" customHeight="1" s="162">
      <c r="B108" s="200" t="inlineStr">
        <is>
          <t>System</t>
        </is>
      </c>
      <c r="C108" s="403" t="n"/>
      <c r="D108" s="209">
        <f>IF('{Equipment Data Entry}'!B53="","",'{Equipment Data Entry}'!B53)</f>
        <v/>
      </c>
      <c r="E108" s="418" t="n"/>
      <c r="F108" s="403" t="n"/>
      <c r="G108" s="200" t="inlineStr">
        <is>
          <t>Service</t>
        </is>
      </c>
      <c r="H108" s="403" t="n"/>
      <c r="I108" s="210">
        <f>IF('{Equipment Data Entry}'!C53="","",'{Equipment Data Entry}'!C53)</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Entry}'!E53="","",'{Equipment Data Entry}'!E53)</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Entry}'!F53="","",'{Equipment Data Entry}'!F53)</f>
        <v/>
      </c>
      <c r="E113" s="400" t="n"/>
      <c r="F113" s="400" t="n"/>
      <c r="G113" s="401" t="n"/>
      <c r="H113" s="13" t="n"/>
      <c r="I113" s="199" t="inlineStr">
        <is>
          <t>Total Airflow</t>
        </is>
      </c>
      <c r="J113" s="401" t="n"/>
      <c r="K113" s="24">
        <f>IF(K178="",H153,K178)</f>
        <v/>
      </c>
      <c r="L113" s="24">
        <f>IF(OR(E178="",E178="Outlets"),L153,E179)</f>
        <v/>
      </c>
      <c r="M113" s="22">
        <f>IF(OR(L113="",K113="",K113=0),"",L113/K113)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Entry}'!H53="","",'{Equipment Data Entry}'!H53)</f>
        <v/>
      </c>
      <c r="L114" s="64">
        <f>F129</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Entry}'!I53="","",'{Equipment Data Entry}'!I53)</f>
        <v/>
      </c>
      <c r="L115" s="24">
        <f>IF(L126="","",L126)</f>
        <v/>
      </c>
      <c r="M115" s="13" t="n"/>
    </row>
    <row r="116" ht="13.35" customHeight="1" s="162">
      <c r="B116" s="199" t="inlineStr">
        <is>
          <t>Location</t>
        </is>
      </c>
      <c r="C116" s="401" t="n"/>
      <c r="D116" s="204">
        <f>IF('{Equipment Data Entry}'!D53="","",'{Equipment Data Entry}'!D53)</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Entry}'!G53="","",'{Equipment Data Entry}'!G53)</f>
        <v/>
      </c>
      <c r="E120" s="21" t="inlineStr">
        <is>
          <t>RPM</t>
        </is>
      </c>
      <c r="F120" s="24" t="n"/>
      <c r="G120" s="199" t="inlineStr">
        <is>
          <t>SF</t>
        </is>
      </c>
      <c r="H120" s="13" t="n"/>
      <c r="I120" s="199" t="inlineStr">
        <is>
          <t>Motor Shv OD/Bore/PD</t>
        </is>
      </c>
      <c r="J120" s="400" t="n"/>
      <c r="K120" s="401" t="n"/>
      <c r="L120">
        <f>IF('{Equipment Data Entry}'!J53="","",'{Equipment Data Entry}'!J53)</f>
        <v/>
      </c>
    </row>
    <row r="121" ht="13.35" customHeight="1" s="162">
      <c r="B121" s="198">
        <f>IF('{Equipment Data Entry}'!N53="","",'{Equipment Data Entry}'!N53)</f>
        <v/>
      </c>
      <c r="C121" s="198">
        <f>IF('{Equipment Data Entry}'!O53="","",'{Equipment Data Entry}'!O53)</f>
        <v/>
      </c>
      <c r="D121" s="21" t="inlineStr">
        <is>
          <t>FLA</t>
        </is>
      </c>
      <c r="E121" s="25" t="n"/>
      <c r="F121" s="21" t="inlineStr">
        <is>
          <t>Frame</t>
        </is>
      </c>
      <c r="G121" s="208" t="n"/>
      <c r="H121" s="13" t="n"/>
      <c r="I121" s="199" t="inlineStr">
        <is>
          <t>Fan Sheave OD/Bore</t>
        </is>
      </c>
      <c r="J121" s="400" t="n"/>
      <c r="K121" s="401" t="n"/>
      <c r="L121">
        <f>IF('{Equipment Data Entry}'!K53="","",'{Equipment Data Entry}'!K53)</f>
        <v/>
      </c>
    </row>
    <row r="122" ht="13.35" customHeight="1" s="162">
      <c r="B122" s="199" t="inlineStr">
        <is>
          <t>Corrected FLA</t>
        </is>
      </c>
      <c r="C122" s="401" t="n"/>
      <c r="D122" s="27">
        <f>IF(OR(E123="",E121="",B121=""),"",B121/AVERAGE(E123:G123)*E121)</f>
        <v/>
      </c>
      <c r="E122" s="199" t="inlineStr">
        <is>
          <t>Estimated BHP</t>
        </is>
      </c>
      <c r="F122" s="401" t="n"/>
      <c r="G122" s="27">
        <f>IF(OR(COUNT(E123:G123)=0,COUNT(E124:G124)=0),"",IF(C121="1-phase", ((0.8*0.9*E123*E124)/746), AVERAGE(E123:G123)*AVERAGE(E124:G124)*0.8*0.9*1.732/746))</f>
        <v/>
      </c>
      <c r="H122" s="13" t="n"/>
      <c r="I122" s="199" t="inlineStr">
        <is>
          <t>Belt(s)</t>
        </is>
      </c>
      <c r="J122" s="208">
        <f>IF('{Equipment Data Entry}'!L53="","",'{Equipment Data Entry}'!L53)</f>
        <v/>
      </c>
      <c r="K122" s="199" t="inlineStr">
        <is>
          <t>C to C</t>
        </is>
      </c>
      <c r="L122" s="64">
        <f>IF('{Equipment Data Entry}'!M53="","",'{Equipment Data Entry}'!M53)</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 xml:space="preserve">Static Pressures Profile </t>
        </is>
      </c>
      <c r="C126" s="400" t="n"/>
      <c r="D126" s="400" t="n"/>
      <c r="E126" s="400" t="n"/>
      <c r="F126" s="400" t="n"/>
      <c r="G126" s="401" t="n"/>
      <c r="H126" s="13" t="n"/>
      <c r="I126" s="199" t="inlineStr">
        <is>
          <t>Fan RPM</t>
        </is>
      </c>
      <c r="J126" s="401" t="n"/>
      <c r="K126" s="24" t="n"/>
      <c r="L126" s="24" t="n"/>
      <c r="M126" s="13" t="n"/>
    </row>
    <row r="127" ht="13.35" customHeight="1" s="162">
      <c r="B127" s="432" t="n"/>
      <c r="C127" s="401" t="n"/>
      <c r="D127" s="205" t="inlineStr">
        <is>
          <t>Flt/Coil</t>
        </is>
      </c>
      <c r="E127" s="205" t="inlineStr">
        <is>
          <t>Fan</t>
        </is>
      </c>
      <c r="F127" s="432" t="n"/>
      <c r="G127" s="401" t="n"/>
      <c r="H127" s="13" t="n"/>
      <c r="I127" s="246" t="inlineStr">
        <is>
          <t>VSD Frequency</t>
        </is>
      </c>
      <c r="J127" s="403" t="n"/>
      <c r="K127" s="65" t="n"/>
      <c r="L127" s="65" t="n"/>
      <c r="M127" s="13" t="n"/>
    </row>
    <row r="128" ht="13.35" customHeight="1" s="162">
      <c r="B128" s="198" t="inlineStr">
        <is>
          <t>Entering</t>
        </is>
      </c>
      <c r="C128" s="401" t="n"/>
      <c r="D128" s="19" t="n"/>
      <c r="E128" s="19" t="n"/>
      <c r="F128" s="19">
        <f>IF(E128="", "", E129-E128)</f>
        <v/>
      </c>
      <c r="G128" s="186" t="inlineStr">
        <is>
          <t>TSP</t>
        </is>
      </c>
      <c r="H128" s="23" t="n"/>
      <c r="I128" s="14" t="n"/>
      <c r="J128" s="14" t="n"/>
      <c r="K128" s="14" t="n"/>
      <c r="L128" s="38" t="n"/>
      <c r="M128" s="13" t="n"/>
    </row>
    <row r="129" ht="13.35" customHeight="1" s="162">
      <c r="B129" s="198" t="inlineStr">
        <is>
          <t>Exiting</t>
        </is>
      </c>
      <c r="C129" s="401" t="n"/>
      <c r="D129" s="55">
        <f>IF(E128="", "", E128)</f>
        <v/>
      </c>
      <c r="E129" s="19" t="n"/>
      <c r="F129" s="19">
        <f>IF(E129="", "", E129-D128)</f>
        <v/>
      </c>
      <c r="G129" s="186" t="inlineStr">
        <is>
          <t>ESP</t>
        </is>
      </c>
      <c r="H129" s="23" t="n"/>
      <c r="I129" s="13" t="n"/>
      <c r="J129" s="13" t="n"/>
      <c r="K129" s="13" t="n"/>
      <c r="L129" s="13" t="n"/>
      <c r="M129" s="13" t="n"/>
    </row>
    <row r="130" ht="13.35" customHeight="1" s="162">
      <c r="B130" s="453" t="inlineStr">
        <is>
          <t>Instrument:</t>
        </is>
      </c>
      <c r="C130" s="5" t="n"/>
      <c r="D130" s="493" t="n"/>
      <c r="E130" s="414" t="n"/>
      <c r="F130" s="414" t="n"/>
      <c r="G130" s="425" t="inlineStr">
        <is>
          <t>Ak basis / notes:</t>
        </is>
      </c>
      <c r="I130" s="494" t="n"/>
      <c r="J130" s="414" t="n"/>
      <c r="K130" s="414" t="n"/>
      <c r="L130" s="414" t="n"/>
      <c r="M130" s="414" t="n"/>
    </row>
    <row r="131" ht="13.35" customHeight="1" s="162">
      <c r="B131" s="188" t="inlineStr">
        <is>
          <t>Supply Air Diffuser / Outlet Airflow</t>
        </is>
      </c>
      <c r="C131" s="174" t="n"/>
      <c r="D131" s="174" t="n"/>
      <c r="E131" s="174" t="n"/>
      <c r="F131" s="173" t="n"/>
      <c r="G131" s="233" t="inlineStr">
        <is>
          <t>Design VEL</t>
        </is>
      </c>
      <c r="H131" s="194" t="inlineStr">
        <is>
          <t>Design CFM</t>
        </is>
      </c>
      <c r="I131" s="188" t="inlineStr">
        <is>
          <t>Initial</t>
        </is>
      </c>
      <c r="J131" s="173" t="n"/>
      <c r="K131" s="188" t="inlineStr">
        <is>
          <t>Final</t>
        </is>
      </c>
      <c r="L131" s="173" t="n"/>
      <c r="M131" s="188" t="inlineStr">
        <is>
          <t>%</t>
        </is>
      </c>
    </row>
    <row r="132" ht="13.35" customHeight="1" s="162">
      <c r="B132" s="153" t="inlineStr">
        <is>
          <t>No.</t>
        </is>
      </c>
      <c r="C132" s="188" t="inlineStr">
        <is>
          <t>Area Served</t>
        </is>
      </c>
      <c r="D132" s="188" t="inlineStr">
        <is>
          <t>Type</t>
        </is>
      </c>
      <c r="E132" s="188" t="inlineStr">
        <is>
          <t>Size</t>
        </is>
      </c>
      <c r="F132" s="188" t="inlineStr">
        <is>
          <t>Ak</t>
        </is>
      </c>
      <c r="G132" s="440" t="n"/>
      <c r="H132" s="440" t="n"/>
      <c r="I132" s="188" t="inlineStr">
        <is>
          <t>VEL</t>
        </is>
      </c>
      <c r="J132" s="188" t="inlineStr">
        <is>
          <t>CFM</t>
        </is>
      </c>
      <c r="K132" s="188" t="inlineStr">
        <is>
          <t>VEL</t>
        </is>
      </c>
      <c r="L132" s="188" t="inlineStr">
        <is>
          <t>CFM</t>
        </is>
      </c>
      <c r="M132" s="440"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row>
    <row r="142" ht="13.35" customHeight="1" s="162">
      <c r="B142" s="307" t="n"/>
      <c r="C142" s="307" t="n"/>
      <c r="E142" s="307" t="n"/>
      <c r="F142" s="32" t="n"/>
      <c r="G142" s="33">
        <f>IF(F142="", "", H142/F142)</f>
        <v/>
      </c>
      <c r="H142" s="33" t="n"/>
      <c r="I142" s="33" t="n"/>
      <c r="J142" s="33">
        <f>IF(I142="", "", I142*$F142)</f>
        <v/>
      </c>
      <c r="K142" s="33" t="n"/>
      <c r="L142" s="33">
        <f>IF(K142="", "", K142*$F142)</f>
        <v/>
      </c>
      <c r="M142" s="30">
        <f>IF(OR(H142="",H142=0),"",IF(K142="",IF(J142="","",J142/H142),L142/H142))</f>
        <v/>
      </c>
    </row>
    <row r="143" ht="13.35" customHeight="1" s="162">
      <c r="B143" s="307" t="n"/>
      <c r="C143" s="307" t="n"/>
      <c r="E143" s="307" t="n"/>
      <c r="F143" s="32" t="n"/>
      <c r="G143" s="33">
        <f>IF(F143="", "", H143/F143)</f>
        <v/>
      </c>
      <c r="H143" s="33" t="n"/>
      <c r="I143" s="33" t="n"/>
      <c r="J143" s="33">
        <f>IF(I143="", "", I143*$F143)</f>
        <v/>
      </c>
      <c r="K143" s="33" t="n"/>
      <c r="L143" s="33">
        <f>IF(K143="", "", K143*$F143)</f>
        <v/>
      </c>
      <c r="M143" s="30">
        <f>IF(OR(H143="",H143=0),"",IF(K143="",IF(J143="","",J143/H143),L143/H143))</f>
        <v/>
      </c>
    </row>
    <row r="144" ht="13.35" customHeight="1" s="162">
      <c r="B144" s="307" t="n"/>
      <c r="C144" s="307" t="n"/>
      <c r="E144" s="307" t="n"/>
      <c r="F144" s="32" t="n"/>
      <c r="G144" s="33">
        <f>IF(F144="", "", H144/F144)</f>
        <v/>
      </c>
      <c r="H144" s="33" t="n"/>
      <c r="I144" s="33" t="n"/>
      <c r="J144" s="33">
        <f>IF(I144="", "", I144*$F144)</f>
        <v/>
      </c>
      <c r="K144" s="33" t="n"/>
      <c r="L144" s="33">
        <f>IF(K144="", "", K144*$F144)</f>
        <v/>
      </c>
      <c r="M144" s="30">
        <f>IF(OR(H144="",H144=0),"",IF(K144="",IF(J144="","",J144/H144),L144/H144))</f>
        <v/>
      </c>
    </row>
    <row r="145" ht="13.35" customHeight="1" s="162">
      <c r="B145" s="307" t="n"/>
      <c r="C145" s="307" t="n"/>
      <c r="E145" s="307" t="n"/>
      <c r="F145" s="32" t="n"/>
      <c r="G145" s="33">
        <f>IF(F145="", "", H145/F145)</f>
        <v/>
      </c>
      <c r="H145" s="33" t="n"/>
      <c r="I145" s="33" t="n"/>
      <c r="J145" s="33">
        <f>IF(I145="", "", I145*$F145)</f>
        <v/>
      </c>
      <c r="K145" s="33" t="n"/>
      <c r="L145" s="33">
        <f>IF(K145="", "", K145*$F145)</f>
        <v/>
      </c>
      <c r="M145" s="30">
        <f>IF(OR(H145="",H145=0),"",IF(K145="",IF(J145="","",J145/H145),L145/H145))</f>
        <v/>
      </c>
    </row>
    <row r="146" ht="13.35" customHeight="1" s="162">
      <c r="B146" s="307" t="n"/>
      <c r="C146" s="307" t="n"/>
      <c r="E146" s="307" t="n"/>
      <c r="F146" s="32" t="n"/>
      <c r="G146" s="33">
        <f>IF(F146="", "", H146/F146)</f>
        <v/>
      </c>
      <c r="H146" s="33" t="n"/>
      <c r="I146" s="33" t="n"/>
      <c r="J146" s="33">
        <f>IF(I146="", "", I146*$F146)</f>
        <v/>
      </c>
      <c r="K146" s="33" t="n"/>
      <c r="L146" s="33">
        <f>IF(K146="", "", K146*$F146)</f>
        <v/>
      </c>
      <c r="M146" s="30">
        <f>IF(OR(H146="",H146=0),"",IF(K146="",IF(J146="","",J146/H146),L146/H146))</f>
        <v/>
      </c>
    </row>
    <row r="147" ht="13.35" customHeight="1" s="162">
      <c r="B147" s="307" t="n"/>
      <c r="C147" s="307" t="n"/>
      <c r="E147" s="307" t="n"/>
      <c r="F147" s="32" t="n"/>
      <c r="G147" s="33">
        <f>IF(F147="", "", H147/F147)</f>
        <v/>
      </c>
      <c r="H147" s="33" t="n"/>
      <c r="I147" s="33" t="n"/>
      <c r="J147" s="33">
        <f>IF(I147="", "", I147*$F147)</f>
        <v/>
      </c>
      <c r="K147" s="33" t="n"/>
      <c r="L147" s="33">
        <f>IF(K147="", "", K147*$F147)</f>
        <v/>
      </c>
      <c r="M147" s="30">
        <f>IF(OR(H147="",H147=0),"",IF(K147="",IF(J147="","",J147/H147),L147/H147))</f>
        <v/>
      </c>
    </row>
    <row r="148" ht="13.35" customHeight="1" s="162">
      <c r="B148" s="307" t="n"/>
      <c r="C148" s="307" t="n"/>
      <c r="E148" s="307" t="n"/>
      <c r="F148" s="32" t="n"/>
      <c r="G148" s="33">
        <f>IF(F148="", "", H148/F148)</f>
        <v/>
      </c>
      <c r="H148" s="33" t="n"/>
      <c r="I148" s="33" t="n"/>
      <c r="J148" s="33">
        <f>IF(I148="", "", I148*$F148)</f>
        <v/>
      </c>
      <c r="K148" s="33" t="n"/>
      <c r="L148" s="33">
        <f>IF(K148="", "", K148*$F148)</f>
        <v/>
      </c>
      <c r="M148" s="30">
        <f>IF(OR(H148="",H148=0),"",IF(K148="",IF(J148="","",J148/H148),L148/H148))</f>
        <v/>
      </c>
    </row>
    <row r="149" ht="13.35" customHeight="1" s="162">
      <c r="B149" s="307" t="n"/>
      <c r="C149" s="307" t="n"/>
      <c r="E149" s="307" t="n"/>
      <c r="F149" s="32" t="n"/>
      <c r="G149" s="33">
        <f>IF(F149="", "", H149/F149)</f>
        <v/>
      </c>
      <c r="H149" s="33" t="n"/>
      <c r="I149" s="33" t="n"/>
      <c r="J149" s="33">
        <f>IF(I149="", "", I149*$F149)</f>
        <v/>
      </c>
      <c r="K149" s="33" t="n"/>
      <c r="L149" s="33">
        <f>IF(K149="", "", K149*$F149)</f>
        <v/>
      </c>
      <c r="M149" s="30">
        <f>IF(OR(H149="",H149=0),"",IF(K149="",IF(J149="","",J149/H149),L149/H149))</f>
        <v/>
      </c>
    </row>
    <row r="150" ht="13.35" customHeight="1" s="162">
      <c r="B150" s="307" t="n"/>
      <c r="C150" s="307" t="n"/>
      <c r="E150" s="307" t="n"/>
      <c r="F150" s="32" t="n"/>
      <c r="G150" s="33">
        <f>IF(F150="", "", H150/F150)</f>
        <v/>
      </c>
      <c r="H150" s="33" t="n"/>
      <c r="I150" s="33" t="n"/>
      <c r="J150" s="33">
        <f>IF(I150="", "", I150*$F150)</f>
        <v/>
      </c>
      <c r="K150" s="33" t="n"/>
      <c r="L150" s="33">
        <f>IF(K150="", "", K150*$F150)</f>
        <v/>
      </c>
      <c r="M150" s="30">
        <f>IF(OR(H150="",H150=0),"",IF(K150="",IF(J150="","",J150/H150),L150/H150))</f>
        <v/>
      </c>
    </row>
    <row r="151" ht="13.35" customHeight="1" s="162">
      <c r="B151" s="307" t="n"/>
      <c r="C151" s="307" t="n"/>
      <c r="E151" s="307" t="n"/>
      <c r="F151" s="32" t="n"/>
      <c r="G151" s="33">
        <f>IF(F151="", "", H151/F151)</f>
        <v/>
      </c>
      <c r="H151" s="33" t="n"/>
      <c r="I151" s="33" t="n"/>
      <c r="J151" s="33">
        <f>IF(I151="", "", I151*$F151)</f>
        <v/>
      </c>
      <c r="K151" s="33" t="n"/>
      <c r="L151" s="33">
        <f>IF(K151="", "", K151*$F151)</f>
        <v/>
      </c>
      <c r="M151" s="30">
        <f>IF(OR(H151="",H151=0),"",IF(K151="",IF(J151="","",J151/H151),L151/H151))</f>
        <v/>
      </c>
    </row>
    <row r="152" ht="13.35" customHeight="1" s="162">
      <c r="B152" s="307" t="n"/>
      <c r="C152" s="307" t="n"/>
      <c r="E152" s="307" t="n"/>
      <c r="F152" s="32" t="n"/>
      <c r="G152" s="33">
        <f>IF(F152="", "", H152/F152)</f>
        <v/>
      </c>
      <c r="H152" s="33" t="n"/>
      <c r="I152" s="33" t="n"/>
      <c r="J152" s="33">
        <f>IF(I152="", "", I152*$F152)</f>
        <v/>
      </c>
      <c r="K152" s="33" t="n"/>
      <c r="L152" s="33">
        <f>IF(K152="", "", K152*$F152)</f>
        <v/>
      </c>
      <c r="M152" s="30">
        <f>IF(OR(H152="",H152=0),"",IF(K152="",IF(J152="","",J152/H152),L152/H152))</f>
        <v/>
      </c>
    </row>
    <row r="153" ht="13.35" customHeight="1" s="162">
      <c r="B153" s="42" t="n"/>
      <c r="C153" s="231" t="inlineStr">
        <is>
          <t>Total</t>
        </is>
      </c>
      <c r="D153" s="159" t="n"/>
      <c r="E153" s="42" t="n"/>
      <c r="F153" s="42" t="n"/>
      <c r="G153" s="43" t="n"/>
      <c r="H153" s="43">
        <f>IF(SUM(H133:H152)+SUM(H185:H206)=0,"",SUM(H133:H152)+SUM(H185:H206))</f>
        <v/>
      </c>
      <c r="I153" s="43" t="n"/>
      <c r="J153" s="43">
        <f>IF(SUM(J133:J152)+SUM(J185:J206)=0,"",SUM(J133:J152)+SUM(J185:J206))</f>
        <v/>
      </c>
      <c r="K153" s="43" t="n"/>
      <c r="L153" s="43">
        <f>IF(SUM(L133:L152)+SUM(L185:L206)=0,"",SUM(L133:L152)+SUM(L185:L206))</f>
        <v/>
      </c>
      <c r="M153" s="35">
        <f>IF(OR(H153="",H153=0),"",IF(L153="",IF(J153="","",J153/H153),L153/H153))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Entry}'!B53="","",'{Equipment Data Entry}'!B53)</f>
        <v/>
      </c>
      <c r="E160" s="418" t="n"/>
      <c r="F160" s="403" t="n"/>
      <c r="G160" s="200" t="inlineStr">
        <is>
          <t>Service</t>
        </is>
      </c>
      <c r="H160" s="403" t="n"/>
      <c r="I160" s="210">
        <f>IF('{Equipment Data Entry}'!C53="","",'{Equipment Data Entry}'!C53)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PSP (Evergreen VelGrid): CFM = avg vel × (L − 2 − 2×blanks) × W × K ÷ 144</t>
        </is>
      </c>
      <c r="C162" s="174" t="n"/>
      <c r="D162" s="174" t="n"/>
      <c r="E162" s="174" t="n"/>
      <c r="F162" s="174" t="n"/>
      <c r="G162" s="174" t="n"/>
      <c r="H162" s="174" t="n"/>
      <c r="I162" s="174" t="n"/>
      <c r="J162" s="174" t="n"/>
      <c r="K162" s="174" t="n"/>
      <c r="L162" s="174" t="n"/>
      <c r="M162" s="173" t="n"/>
    </row>
    <row r="163" ht="13.35" customHeight="1" s="162">
      <c r="B163" s="460" t="inlineStr">
        <is>
          <t>Length (in)</t>
        </is>
      </c>
      <c r="C163" s="173" t="n"/>
      <c r="D163" s="33" t="n"/>
      <c r="E163" s="460" t="inlineStr">
        <is>
          <t>Width (in)</t>
        </is>
      </c>
      <c r="F163" s="173" t="n"/>
      <c r="G163" s="33" t="n"/>
      <c r="H163" s="460" t="inlineStr">
        <is>
          <t>Blanks</t>
        </is>
      </c>
      <c r="I163" s="173" t="n"/>
      <c r="J163" s="33" t="n"/>
      <c r="K163" s="460" t="inlineStr">
        <is>
          <t>K</t>
        </is>
      </c>
      <c r="L163" s="173" t="n"/>
      <c r="M163" s="32">
        <f>IF(G163="","",IFERROR(INDEX('{Dropdowns}'!$S:$S,MATCH(G163,'{Dropdowns}'!$R:$R,0)),""))</f>
        <v/>
      </c>
    </row>
    <row r="164" ht="13.35" customHeight="1" s="162">
      <c r="B164" s="460" t="inlineStr">
        <is>
          <t>Vel 1-10</t>
        </is>
      </c>
      <c r="C164" s="173" t="n"/>
      <c r="D164" s="33" t="n"/>
      <c r="E164" s="33" t="n"/>
      <c r="F164" s="33" t="n"/>
      <c r="G164" s="33" t="n"/>
      <c r="H164" s="33" t="n"/>
      <c r="I164" s="33" t="n"/>
      <c r="J164" s="33" t="n"/>
      <c r="K164" s="33" t="n"/>
      <c r="L164" s="33" t="n"/>
      <c r="M164" s="33" t="n"/>
    </row>
    <row r="165" ht="13.35" customHeight="1" s="162">
      <c r="B165" s="460" t="inlineStr">
        <is>
          <t>Vel 11-20</t>
        </is>
      </c>
      <c r="C165" s="173" t="n"/>
      <c r="D165" s="33" t="n"/>
      <c r="E165" s="33" t="n"/>
      <c r="F165" s="33" t="n"/>
      <c r="G165" s="33" t="n"/>
      <c r="H165" s="33" t="n"/>
      <c r="I165" s="33" t="n"/>
      <c r="J165" s="33" t="n"/>
      <c r="K165" s="33" t="n"/>
      <c r="L165" s="33" t="n"/>
      <c r="M165" s="33" t="n"/>
    </row>
    <row r="166" ht="13.35" customHeight="1" s="162">
      <c r="B166" s="460" t="inlineStr">
        <is>
          <t>PSP CFM</t>
        </is>
      </c>
      <c r="C166" s="174" t="n"/>
      <c r="D166" s="173" t="n"/>
      <c r="E166" s="33">
        <f>IF(OR(D163="",G163="",COUNT(D164:M165)=0),"",AVERAGE(D164:M165)*(D163-2-2*N(J163))*G163*N(M163)/144)</f>
        <v/>
      </c>
      <c r="F166" s="174" t="n"/>
      <c r="G166" s="173" t="n"/>
      <c r="H166" s="460" t="inlineStr">
        <is>
          <t>CFM / ft</t>
        </is>
      </c>
      <c r="I166" s="174" t="n"/>
      <c r="J166" s="173" t="n"/>
      <c r="K166" s="33">
        <f>IF(OR(E166="",D163=""),"",E166/(D163/12))</f>
        <v/>
      </c>
      <c r="L166" s="174" t="n"/>
      <c r="M166" s="173" t="n"/>
    </row>
    <row r="167" ht="13.35" customHeight="1" s="162"/>
    <row r="168" ht="13.35" customHeight="1" s="162">
      <c r="B168" s="188" t="inlineStr">
        <is>
          <t>Supply Filter Grid (VelGrid, K 1.35): CFM = velocity × free area × K</t>
        </is>
      </c>
      <c r="C168" s="174" t="n"/>
      <c r="D168" s="174" t="n"/>
      <c r="E168" s="174" t="n"/>
      <c r="F168" s="174" t="n"/>
      <c r="G168" s="174" t="n"/>
      <c r="H168" s="174" t="n"/>
      <c r="I168" s="174" t="n"/>
      <c r="J168" s="174" t="n"/>
      <c r="K168" s="174" t="n"/>
      <c r="L168" s="174" t="n"/>
      <c r="M168" s="173" t="n"/>
    </row>
    <row r="169" ht="13.35" customHeight="1" s="162">
      <c r="B169" s="460" t="inlineStr">
        <is>
          <t>Filter Size</t>
        </is>
      </c>
      <c r="C169" s="33" t="n"/>
      <c r="D169" s="33" t="n"/>
      <c r="E169" s="33" t="n"/>
      <c r="F169" s="33" t="n"/>
      <c r="G169" s="33" t="n"/>
      <c r="H169" s="33" t="n"/>
      <c r="I169" s="33" t="n"/>
      <c r="J169" s="33" t="n"/>
      <c r="K169" s="33" t="n"/>
      <c r="L169" s="33" t="n"/>
      <c r="M169" s="33" t="n"/>
    </row>
    <row r="170" ht="13.35" customHeight="1" s="162">
      <c r="B170" s="460" t="inlineStr">
        <is>
          <t>Velocity (fpm)</t>
        </is>
      </c>
      <c r="C170" s="33" t="n"/>
      <c r="D170" s="33" t="n"/>
      <c r="E170" s="33" t="n"/>
      <c r="F170" s="33" t="n"/>
      <c r="G170" s="33" t="n"/>
      <c r="H170" s="33" t="n"/>
      <c r="I170" s="33" t="n"/>
      <c r="J170" s="33" t="n"/>
      <c r="K170" s="33" t="n"/>
      <c r="L170" s="33" t="n"/>
      <c r="M170" s="33" t="n"/>
    </row>
    <row r="171" ht="13.35" customHeight="1" s="162">
      <c r="B171" s="460" t="inlineStr">
        <is>
          <t>CFM</t>
        </is>
      </c>
      <c r="C171" s="33">
        <f>IF(OR(C169="",C170=""),"",C170*IFERROR(INDEX('{Dropdowns}'!$J:$J,MATCH("Supply Filter (VelGrid)|"&amp;C169,'{Dropdowns}'!$H:$H,0)),0)*IFERROR(INDEX('{Dropdowns}'!$K:$K,MATCH("Supply Filter (VelGrid)|"&amp;C169,'{Dropdowns}'!$H:$H,0)),0))</f>
        <v/>
      </c>
      <c r="D171" s="33">
        <f>IF(OR(D169="",D170=""),"",D170*IFERROR(INDEX('{Dropdowns}'!$J:$J,MATCH("Supply Filter (VelGrid)|"&amp;D169,'{Dropdowns}'!$H:$H,0)),0)*IFERROR(INDEX('{Dropdowns}'!$K:$K,MATCH("Supply Filter (VelGrid)|"&amp;D169,'{Dropdowns}'!$H:$H,0)),0))</f>
        <v/>
      </c>
      <c r="E171" s="33">
        <f>IF(OR(E169="",E170=""),"",E170*IFERROR(INDEX('{Dropdowns}'!$J:$J,MATCH("Supply Filter (VelGrid)|"&amp;E169,'{Dropdowns}'!$H:$H,0)),0)*IFERROR(INDEX('{Dropdowns}'!$K:$K,MATCH("Supply Filter (VelGrid)|"&amp;E169,'{Dropdowns}'!$H:$H,0)),0))</f>
        <v/>
      </c>
      <c r="F171" s="33">
        <f>IF(OR(F169="",F170=""),"",F170*IFERROR(INDEX('{Dropdowns}'!$J:$J,MATCH("Supply Filter (VelGrid)|"&amp;F169,'{Dropdowns}'!$H:$H,0)),0)*IFERROR(INDEX('{Dropdowns}'!$K:$K,MATCH("Supply Filter (VelGrid)|"&amp;F169,'{Dropdowns}'!$H:$H,0)),0))</f>
        <v/>
      </c>
      <c r="G171" s="33">
        <f>IF(OR(G169="",G170=""),"",G170*IFERROR(INDEX('{Dropdowns}'!$J:$J,MATCH("Supply Filter (VelGrid)|"&amp;G169,'{Dropdowns}'!$H:$H,0)),0)*IFERROR(INDEX('{Dropdowns}'!$K:$K,MATCH("Supply Filter (VelGrid)|"&amp;G169,'{Dropdowns}'!$H:$H,0)),0))</f>
        <v/>
      </c>
      <c r="H171" s="33">
        <f>IF(OR(H169="",H170=""),"",H170*IFERROR(INDEX('{Dropdowns}'!$J:$J,MATCH("Supply Filter (VelGrid)|"&amp;H169,'{Dropdowns}'!$H:$H,0)),0)*IFERROR(INDEX('{Dropdowns}'!$K:$K,MATCH("Supply Filter (VelGrid)|"&amp;H169,'{Dropdowns}'!$H:$H,0)),0))</f>
        <v/>
      </c>
      <c r="I171" s="33">
        <f>IF(OR(I169="",I170=""),"",I170*IFERROR(INDEX('{Dropdowns}'!$J:$J,MATCH("Supply Filter (VelGrid)|"&amp;I169,'{Dropdowns}'!$H:$H,0)),0)*IFERROR(INDEX('{Dropdowns}'!$K:$K,MATCH("Supply Filter (VelGrid)|"&amp;I169,'{Dropdowns}'!$H:$H,0)),0))</f>
        <v/>
      </c>
      <c r="J171" s="33">
        <f>IF(OR(J169="",J170=""),"",J170*IFERROR(INDEX('{Dropdowns}'!$J:$J,MATCH("Supply Filter (VelGrid)|"&amp;J169,'{Dropdowns}'!$H:$H,0)),0)*IFERROR(INDEX('{Dropdowns}'!$K:$K,MATCH("Supply Filter (VelGrid)|"&amp;J169,'{Dropdowns}'!$H:$H,0)),0))</f>
        <v/>
      </c>
      <c r="K171" s="33">
        <f>IF(OR(K169="",K170=""),"",K170*IFERROR(INDEX('{Dropdowns}'!$J:$J,MATCH("Supply Filter (VelGrid)|"&amp;K169,'{Dropdowns}'!$H:$H,0)),0)*IFERROR(INDEX('{Dropdowns}'!$K:$K,MATCH("Supply Filter (VelGrid)|"&amp;K169,'{Dropdowns}'!$H:$H,0)),0))</f>
        <v/>
      </c>
      <c r="L171" s="33">
        <f>IF(OR(L169="",L170=""),"",L170*IFERROR(INDEX('{Dropdowns}'!$J:$J,MATCH("Supply Filter (VelGrid)|"&amp;L169,'{Dropdowns}'!$H:$H,0)),0)*IFERROR(INDEX('{Dropdowns}'!$K:$K,MATCH("Supply Filter (VelGrid)|"&amp;L169,'{Dropdowns}'!$H:$H,0)),0))</f>
        <v/>
      </c>
      <c r="M171" s="33">
        <f>IF(OR(M169="",M170=""),"",M170*IFERROR(INDEX('{Dropdowns}'!$J:$J,MATCH("Supply Filter (VelGrid)|"&amp;M169,'{Dropdowns}'!$H:$H,0)),0)*IFERROR(INDEX('{Dropdowns}'!$K:$K,MATCH("Supply Filter (VelGrid)|"&amp;M169,'{Dropdowns}'!$H:$H,0)),0))</f>
        <v/>
      </c>
    </row>
    <row r="172" ht="13.35" customHeight="1" s="162">
      <c r="B172" s="460" t="inlineStr">
        <is>
          <t>Filter Grid Total CFM</t>
        </is>
      </c>
      <c r="C172" s="174" t="n"/>
      <c r="D172" s="173" t="n"/>
      <c r="E172" s="33">
        <f>IF(SUM(C171:M171)=0,"",SUM(C171:M171))</f>
        <v/>
      </c>
      <c r="F172" s="174" t="n"/>
      <c r="G172" s="173" t="n"/>
    </row>
    <row r="173" ht="13.35" customHeight="1" s="162"/>
    <row r="174" ht="13.35" customHeight="1" s="162">
      <c r="B174" s="188" t="inlineStr">
        <is>
          <t>Direct-Fired Burner Profile Pressure → Supply CFM (Evergreen table)</t>
        </is>
      </c>
      <c r="C174" s="174" t="n"/>
      <c r="D174" s="174" t="n"/>
      <c r="E174" s="174" t="n"/>
      <c r="F174" s="174" t="n"/>
      <c r="G174" s="174" t="n"/>
      <c r="H174" s="174" t="n"/>
      <c r="I174" s="174" t="n"/>
      <c r="J174" s="174" t="n"/>
      <c r="K174" s="174" t="n"/>
      <c r="L174" s="174" t="n"/>
      <c r="M174" s="173" t="n"/>
    </row>
    <row r="175" ht="13.35" customHeight="1" s="162">
      <c r="B175" s="460" t="inlineStr">
        <is>
          <t>Housing (1-5)</t>
        </is>
      </c>
      <c r="C175" s="173" t="n"/>
      <c r="D175" s="33" t="n"/>
      <c r="E175" s="460" t="inlineStr">
        <is>
          <t>Profile P (in wg)</t>
        </is>
      </c>
      <c r="F175" s="174" t="n"/>
      <c r="G175" s="173" t="n"/>
      <c r="H175" s="32" t="n"/>
      <c r="I175" s="460" t="inlineStr">
        <is>
          <t>Derived CFM</t>
        </is>
      </c>
      <c r="J175" s="173" t="n"/>
      <c r="K175" s="33">
        <f>IF(OR(D175="",H175=""),"",IF(H175&lt;0.15,"Pressure too low",IF(H175&gt;0.65,"Pressure too high",INDEX('{Dropdowns}'!$V$2:$Z$12,MATCH(H175,'{Dropdowns}'!$U$2:$U$12,1),D175)+(H175-INDEX('{Dropdowns}'!$U$2:$U$12,MATCH(H175,'{Dropdowns}'!$U$2:$U$12,1)))*(INDEX('{Dropdowns}'!$V$2:$Z$12,MIN(MATCH(H175,'{Dropdowns}'!$U$2:$U$12,1)+1,11),D175)-INDEX('{Dropdowns}'!$V$2:$Z$12,MATCH(H175,'{Dropdowns}'!$U$2:$U$12,1),D175))/0.05)))</f>
        <v/>
      </c>
      <c r="L175" s="174" t="n"/>
      <c r="M175" s="173" t="n"/>
    </row>
    <row r="176" ht="13.35" customHeight="1" s="162"/>
    <row r="177" ht="13.35" customHeight="1" s="162">
      <c r="B177" s="188" t="inlineStr">
        <is>
          <t>Airflow Basis for Total Airflow (page 1)</t>
        </is>
      </c>
      <c r="C177" s="174" t="n"/>
      <c r="D177" s="174" t="n"/>
      <c r="E177" s="174" t="n"/>
      <c r="F177" s="174" t="n"/>
      <c r="G177" s="174" t="n"/>
      <c r="H177" s="174" t="n"/>
      <c r="I177" s="174" t="n"/>
      <c r="J177" s="174" t="n"/>
      <c r="K177" s="174" t="n"/>
      <c r="L177" s="174" t="n"/>
      <c r="M177" s="173" t="n"/>
    </row>
    <row r="178" ht="13.35" customHeight="1" s="162">
      <c r="B178" s="460" t="inlineStr">
        <is>
          <t>Method used</t>
        </is>
      </c>
      <c r="C178" s="174" t="n"/>
      <c r="D178" s="173" t="n"/>
      <c r="E178" s="33" t="n"/>
      <c r="F178" s="174" t="n"/>
      <c r="G178" s="173" t="n"/>
      <c r="H178" s="460" t="inlineStr">
        <is>
          <t>Design CFM</t>
        </is>
      </c>
      <c r="I178" s="174" t="n"/>
      <c r="J178" s="173" t="n"/>
      <c r="K178" s="33" t="n"/>
      <c r="L178" s="174" t="n"/>
      <c r="M178" s="173" t="n"/>
    </row>
    <row r="179" ht="13.35" customHeight="1" s="162">
      <c r="B179" s="460" t="inlineStr">
        <is>
          <t>Method Total CFM</t>
        </is>
      </c>
      <c r="C179" s="174" t="n"/>
      <c r="D179" s="173" t="n"/>
      <c r="E179" s="33">
        <f>IF(E178="","",IF(E178="PSP",E166,IF(E178="Filter Grid",E172,IF(E178="Profile Pressure",K175,""))))</f>
        <v/>
      </c>
      <c r="F179" s="174" t="n"/>
      <c r="G179" s="173" t="n"/>
      <c r="H179" s="460" t="inlineStr">
        <is>
          <t>Remarks</t>
        </is>
      </c>
      <c r="I179" s="174" t="n"/>
      <c r="J179" s="173" t="n"/>
      <c r="K179" s="33" t="n"/>
      <c r="L179" s="174" t="n"/>
      <c r="M179" s="173" t="n"/>
    </row>
    <row r="180" ht="13.35" customHeight="1" s="162"/>
    <row r="181" ht="13.35" customHeight="1" s="162"/>
    <row r="182" ht="13.35" customHeight="1" s="162"/>
    <row r="183" ht="13.35" customHeight="1" s="162">
      <c r="B183" s="188" t="inlineStr">
        <is>
          <t>Supply Air Outlets (cont.)</t>
        </is>
      </c>
      <c r="C183" s="174" t="n"/>
      <c r="D183" s="174" t="n"/>
      <c r="E183" s="174" t="n"/>
      <c r="F183" s="173" t="n"/>
      <c r="G183" s="233" t="inlineStr">
        <is>
          <t>Design VEL</t>
        </is>
      </c>
      <c r="H183" s="194" t="inlineStr">
        <is>
          <t>Design CFM</t>
        </is>
      </c>
      <c r="I183" s="188" t="inlineStr">
        <is>
          <t>Initial</t>
        </is>
      </c>
      <c r="J183" s="173" t="n"/>
      <c r="K183" s="188" t="inlineStr">
        <is>
          <t>Final</t>
        </is>
      </c>
      <c r="L183" s="173" t="n"/>
      <c r="M183" s="188" t="inlineStr">
        <is>
          <t>%</t>
        </is>
      </c>
    </row>
    <row r="184" ht="13.35" customHeight="1" s="162">
      <c r="B184" s="153" t="inlineStr">
        <is>
          <t>No.</t>
        </is>
      </c>
      <c r="C184" s="188" t="inlineStr">
        <is>
          <t>Area Served</t>
        </is>
      </c>
      <c r="D184" s="188" t="inlineStr">
        <is>
          <t>Type</t>
        </is>
      </c>
      <c r="E184" s="188" t="inlineStr">
        <is>
          <t>Size</t>
        </is>
      </c>
      <c r="F184" s="188" t="inlineStr">
        <is>
          <t>Ak</t>
        </is>
      </c>
      <c r="G184" s="440" t="n"/>
      <c r="H184" s="440" t="n"/>
      <c r="I184" s="188" t="inlineStr">
        <is>
          <t>VEL</t>
        </is>
      </c>
      <c r="J184" s="188" t="inlineStr">
        <is>
          <t>CFM</t>
        </is>
      </c>
      <c r="K184" s="188" t="inlineStr">
        <is>
          <t>VEL</t>
        </is>
      </c>
      <c r="L184" s="188" t="inlineStr">
        <is>
          <t>CFM</t>
        </is>
      </c>
      <c r="M184" s="440" t="n"/>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row>
    <row r="191" ht="13.35" customHeight="1" s="162">
      <c r="B191" s="307" t="n"/>
      <c r="C191" s="307" t="n"/>
      <c r="E191" s="307" t="n"/>
      <c r="F191" s="32" t="n"/>
      <c r="G191" s="33">
        <f>IF(F191="", "", H191/F191)</f>
        <v/>
      </c>
      <c r="H191" s="33" t="n"/>
      <c r="I191" s="33" t="n"/>
      <c r="J191" s="33">
        <f>IF(I191="", "", I191*$F191)</f>
        <v/>
      </c>
      <c r="K191" s="33" t="n"/>
      <c r="L191" s="33">
        <f>IF(K191="", "", K191*$F191)</f>
        <v/>
      </c>
      <c r="M191" s="30">
        <f>IF(OR(H191="",H191=0),"",IF(K191="",IF(J191="","",J191/H191),L191/H191))</f>
        <v/>
      </c>
    </row>
    <row r="192" ht="13.35" customHeight="1" s="162">
      <c r="B192" s="307" t="n"/>
      <c r="C192" s="307" t="n"/>
      <c r="E192" s="307" t="n"/>
      <c r="F192" s="32" t="n"/>
      <c r="G192" s="33">
        <f>IF(F192="", "", H192/F192)</f>
        <v/>
      </c>
      <c r="H192" s="33" t="n"/>
      <c r="I192" s="33" t="n"/>
      <c r="J192" s="33">
        <f>IF(I192="", "", I192*$F192)</f>
        <v/>
      </c>
      <c r="K192" s="33" t="n"/>
      <c r="L192" s="33">
        <f>IF(K192="", "", K192*$F192)</f>
        <v/>
      </c>
      <c r="M192" s="30">
        <f>IF(OR(H192="",H192=0),"",IF(K192="",IF(J192="","",J192/H192),L192/H192))</f>
        <v/>
      </c>
    </row>
    <row r="193" ht="13.35" customHeight="1" s="162">
      <c r="B193" s="307" t="n"/>
      <c r="C193" s="307" t="n"/>
      <c r="E193" s="307" t="n"/>
      <c r="F193" s="32" t="n"/>
      <c r="G193" s="33">
        <f>IF(F193="", "", H193/F193)</f>
        <v/>
      </c>
      <c r="H193" s="33" t="n"/>
      <c r="I193" s="33" t="n"/>
      <c r="J193" s="33">
        <f>IF(I193="", "", I193*$F193)</f>
        <v/>
      </c>
      <c r="K193" s="33" t="n"/>
      <c r="L193" s="33">
        <f>IF(K193="", "", K193*$F193)</f>
        <v/>
      </c>
      <c r="M193" s="30">
        <f>IF(OR(H193="",H193=0),"",IF(K193="",IF(J193="","",J193/H193),L193/H193))</f>
        <v/>
      </c>
    </row>
    <row r="194" ht="13.35" customHeight="1" s="162">
      <c r="B194" s="307" t="n"/>
      <c r="C194" s="307" t="n"/>
      <c r="E194" s="307" t="n"/>
      <c r="F194" s="32" t="n"/>
      <c r="G194" s="33">
        <f>IF(F194="", "", H194/F194)</f>
        <v/>
      </c>
      <c r="H194" s="33" t="n"/>
      <c r="I194" s="33" t="n"/>
      <c r="J194" s="33">
        <f>IF(I194="", "", I194*$F194)</f>
        <v/>
      </c>
      <c r="K194" s="33" t="n"/>
      <c r="L194" s="33">
        <f>IF(K194="", "", K194*$F194)</f>
        <v/>
      </c>
      <c r="M194" s="30">
        <f>IF(OR(H194="",H194=0),"",IF(K194="",IF(J194="","",J194/H194),L194/H194))</f>
        <v/>
      </c>
    </row>
    <row r="195" ht="13.35" customHeight="1" s="162">
      <c r="B195" s="307" t="n"/>
      <c r="C195" s="307" t="n"/>
      <c r="E195" s="307" t="n"/>
      <c r="F195" s="32" t="n"/>
      <c r="G195" s="33">
        <f>IF(F195="", "", H195/F195)</f>
        <v/>
      </c>
      <c r="H195" s="33" t="n"/>
      <c r="I195" s="33" t="n"/>
      <c r="J195" s="33">
        <f>IF(I195="", "", I195*$F195)</f>
        <v/>
      </c>
      <c r="K195" s="33" t="n"/>
      <c r="L195" s="33">
        <f>IF(K195="", "", K195*$F195)</f>
        <v/>
      </c>
      <c r="M195" s="30">
        <f>IF(OR(H195="",H195=0),"",IF(K195="",IF(J195="","",J195/H195),L195/H195))</f>
        <v/>
      </c>
    </row>
    <row r="196" ht="13.35" customHeight="1" s="162">
      <c r="B196" s="307" t="n"/>
      <c r="C196" s="307" t="n"/>
      <c r="E196" s="307" t="n"/>
      <c r="F196" s="32" t="n"/>
      <c r="G196" s="33">
        <f>IF(F196="", "", H196/F196)</f>
        <v/>
      </c>
      <c r="H196" s="33" t="n"/>
      <c r="I196" s="33" t="n"/>
      <c r="J196" s="33">
        <f>IF(I196="", "", I196*$F196)</f>
        <v/>
      </c>
      <c r="K196" s="33" t="n"/>
      <c r="L196" s="33">
        <f>IF(K196="", "", K196*$F196)</f>
        <v/>
      </c>
      <c r="M196" s="30">
        <f>IF(OR(H196="",H196=0),"",IF(K196="",IF(J196="","",J196/H196),L196/H196))</f>
        <v/>
      </c>
    </row>
    <row r="197" ht="13.35" customHeight="1" s="162">
      <c r="B197" s="307" t="n"/>
      <c r="C197" s="307" t="n"/>
      <c r="E197" s="307" t="n"/>
      <c r="F197" s="32" t="n"/>
      <c r="G197" s="33">
        <f>IF(F197="", "", H197/F197)</f>
        <v/>
      </c>
      <c r="H197" s="33" t="n"/>
      <c r="I197" s="33" t="n"/>
      <c r="J197" s="33">
        <f>IF(I197="", "", I197*$F197)</f>
        <v/>
      </c>
      <c r="K197" s="33" t="n"/>
      <c r="L197" s="33">
        <f>IF(K197="", "", K197*$F197)</f>
        <v/>
      </c>
      <c r="M197" s="30">
        <f>IF(OR(H197="",H197=0),"",IF(K197="",IF(J197="","",J197/H197),L197/H197))</f>
        <v/>
      </c>
    </row>
    <row r="198" ht="13.35" customHeight="1" s="162">
      <c r="B198" s="307" t="n"/>
      <c r="C198" s="307" t="n"/>
      <c r="E198" s="307" t="n"/>
      <c r="F198" s="32" t="n"/>
      <c r="G198" s="33">
        <f>IF(F198="", "", H198/F198)</f>
        <v/>
      </c>
      <c r="H198" s="33" t="n"/>
      <c r="I198" s="33" t="n"/>
      <c r="J198" s="33">
        <f>IF(I198="", "", I198*$F198)</f>
        <v/>
      </c>
      <c r="K198" s="33" t="n"/>
      <c r="L198" s="33">
        <f>IF(K198="", "", K198*$F198)</f>
        <v/>
      </c>
      <c r="M198" s="30">
        <f>IF(OR(H198="",H198=0),"",IF(K198="",IF(J198="","",J198/H198),L198/H198))</f>
        <v/>
      </c>
    </row>
    <row r="199" ht="13.35" customHeight="1" s="162">
      <c r="B199" s="307" t="n"/>
      <c r="C199" s="307" t="n"/>
      <c r="E199" s="307" t="n"/>
      <c r="F199" s="32" t="n"/>
      <c r="G199" s="33">
        <f>IF(F199="", "", H199/F199)</f>
        <v/>
      </c>
      <c r="H199" s="33" t="n"/>
      <c r="I199" s="33" t="n"/>
      <c r="J199" s="33">
        <f>IF(I199="", "", I199*$F199)</f>
        <v/>
      </c>
      <c r="K199" s="33" t="n"/>
      <c r="L199" s="33">
        <f>IF(K199="", "", K199*$F199)</f>
        <v/>
      </c>
      <c r="M199" s="30">
        <f>IF(OR(H199="",H199=0),"",IF(K199="",IF(J199="","",J199/H199),L199/H199))</f>
        <v/>
      </c>
    </row>
    <row r="200" ht="13.35" customHeight="1" s="162">
      <c r="B200" s="307" t="n"/>
      <c r="C200" s="307" t="n"/>
      <c r="E200" s="307" t="n"/>
      <c r="F200" s="32" t="n"/>
      <c r="G200" s="33">
        <f>IF(F200="", "", H200/F200)</f>
        <v/>
      </c>
      <c r="H200" s="33" t="n"/>
      <c r="I200" s="33" t="n"/>
      <c r="J200" s="33">
        <f>IF(I200="", "", I200*$F200)</f>
        <v/>
      </c>
      <c r="K200" s="33" t="n"/>
      <c r="L200" s="33">
        <f>IF(K200="", "", K200*$F200)</f>
        <v/>
      </c>
      <c r="M200" s="30">
        <f>IF(OR(H200="",H200=0),"",IF(K200="",IF(J200="","",J200/H200),L200/H200))</f>
        <v/>
      </c>
    </row>
    <row r="201" ht="13.35" customHeight="1" s="162">
      <c r="B201" s="307" t="n"/>
      <c r="C201" s="307" t="n"/>
      <c r="E201" s="307" t="n"/>
      <c r="F201" s="32" t="n"/>
      <c r="G201" s="33">
        <f>IF(F201="", "", H201/F201)</f>
        <v/>
      </c>
      <c r="H201" s="33" t="n"/>
      <c r="I201" s="33" t="n"/>
      <c r="J201" s="33">
        <f>IF(I201="", "", I201*$F201)</f>
        <v/>
      </c>
      <c r="K201" s="33" t="n"/>
      <c r="L201" s="33">
        <f>IF(K201="", "", K201*$F201)</f>
        <v/>
      </c>
      <c r="M201" s="30">
        <f>IF(OR(H201="",H201=0),"",IF(K201="",IF(J201="","",J201/H201),L201/H201))</f>
        <v/>
      </c>
    </row>
    <row r="202" ht="13.35" customHeight="1" s="162">
      <c r="B202" s="307" t="n"/>
      <c r="C202" s="307" t="n"/>
      <c r="E202" s="307" t="n"/>
      <c r="F202" s="32" t="n"/>
      <c r="G202" s="33">
        <f>IF(F202="", "", H202/F202)</f>
        <v/>
      </c>
      <c r="H202" s="33" t="n"/>
      <c r="I202" s="33" t="n"/>
      <c r="J202" s="33">
        <f>IF(I202="", "", I202*$F202)</f>
        <v/>
      </c>
      <c r="K202" s="33" t="n"/>
      <c r="L202" s="33">
        <f>IF(K202="", "", K202*$F202)</f>
        <v/>
      </c>
      <c r="M202" s="30">
        <f>IF(OR(H202="",H202=0),"",IF(K202="",IF(J202="","",J202/H202),L202/H202))</f>
        <v/>
      </c>
    </row>
    <row r="203" ht="13.35" customHeight="1" s="162">
      <c r="B203" s="307" t="n"/>
      <c r="C203" s="307" t="n"/>
      <c r="E203" s="307" t="n"/>
      <c r="F203" s="32" t="n"/>
      <c r="G203" s="33">
        <f>IF(F203="", "", H203/F203)</f>
        <v/>
      </c>
      <c r="H203" s="33" t="n"/>
      <c r="I203" s="33" t="n"/>
      <c r="J203" s="33">
        <f>IF(I203="", "", I203*$F203)</f>
        <v/>
      </c>
      <c r="K203" s="33" t="n"/>
      <c r="L203" s="33">
        <f>IF(K203="", "", K203*$F203)</f>
        <v/>
      </c>
      <c r="M203" s="30">
        <f>IF(OR(H203="",H203=0),"",IF(K203="",IF(J203="","",J203/H203),L203/H203))</f>
        <v/>
      </c>
    </row>
    <row r="204" ht="13.35" customHeight="1" s="162">
      <c r="B204" s="307" t="n"/>
      <c r="C204" s="307" t="n"/>
      <c r="E204" s="307" t="n"/>
      <c r="F204" s="32" t="n"/>
      <c r="G204" s="33">
        <f>IF(F204="", "", H204/F204)</f>
        <v/>
      </c>
      <c r="H204" s="33" t="n"/>
      <c r="I204" s="33" t="n"/>
      <c r="J204" s="33">
        <f>IF(I204="", "", I204*$F204)</f>
        <v/>
      </c>
      <c r="K204" s="33" t="n"/>
      <c r="L204" s="33">
        <f>IF(K204="", "", K204*$F204)</f>
        <v/>
      </c>
      <c r="M204" s="30">
        <f>IF(OR(H204="",H204=0),"",IF(K204="",IF(J204="","",J204/H204),L204/H204))</f>
        <v/>
      </c>
    </row>
    <row r="205" ht="13.35" customHeight="1" s="162">
      <c r="B205" s="307" t="n"/>
      <c r="C205" s="307" t="n"/>
      <c r="E205" s="307" t="n"/>
      <c r="F205" s="32" t="n"/>
      <c r="G205" s="33">
        <f>IF(F205="", "", H205/F205)</f>
        <v/>
      </c>
      <c r="H205" s="33" t="n"/>
      <c r="I205" s="33" t="n"/>
      <c r="J205" s="33">
        <f>IF(I205="", "", I205*$F205)</f>
        <v/>
      </c>
      <c r="K205" s="33" t="n"/>
      <c r="L205" s="33">
        <f>IF(K205="", "", K205*$F205)</f>
        <v/>
      </c>
      <c r="M205" s="30">
        <f>IF(OR(H205="",H205=0),"",IF(K205="",IF(J205="","",J205/H205),L205/H205))</f>
        <v/>
      </c>
    </row>
    <row r="206" ht="13.35" customHeight="1" s="162">
      <c r="B206" s="307" t="n"/>
      <c r="C206" s="307" t="n"/>
      <c r="E206" s="307" t="n"/>
      <c r="F206" s="32" t="n"/>
      <c r="G206" s="33">
        <f>IF(F206="", "", H206/F206)</f>
        <v/>
      </c>
      <c r="H206" s="33" t="n"/>
      <c r="I206" s="33" t="n"/>
      <c r="J206" s="33">
        <f>IF(I206="", "", I206*$F206)</f>
        <v/>
      </c>
      <c r="K206" s="33" t="n"/>
      <c r="L206" s="33">
        <f>IF(K206="", "", K206*$F206)</f>
        <v/>
      </c>
      <c r="M206" s="30">
        <f>IF(OR(H206="",H206=0),"",IF(K206="",IF(J206="","",J206/H206),L206/H206))</f>
        <v/>
      </c>
    </row>
    <row r="207" ht="13.35" customHeight="1" s="162">
      <c r="B207" s="42" t="n"/>
      <c r="C207" s="231" t="inlineStr">
        <is>
          <t>Subtotal (this page)</t>
        </is>
      </c>
      <c r="D207" s="159" t="n"/>
      <c r="E207" s="42" t="n"/>
      <c r="F207" s="42" t="n"/>
      <c r="G207" s="43" t="n"/>
      <c r="H207" s="43">
        <f>IF(SUM(H185:H206)=0,"",SUM(H185:H206))</f>
        <v/>
      </c>
      <c r="I207" s="43" t="n"/>
      <c r="J207" s="43">
        <f>IF(SUM(J185:J206)=0,"",SUM(J185:J206))</f>
        <v/>
      </c>
      <c r="K207" s="43" t="n"/>
      <c r="L207" s="43">
        <f>IF(SUM(L185:L206)=0,"",SUM(L185:L206))</f>
        <v/>
      </c>
      <c r="M207" s="35">
        <f>IF(OR(H207="",H207=0),"",IF(L207="",IF(J207="","",J207/H207),L207/H207))</f>
        <v/>
      </c>
    </row>
    <row r="208" ht="13.35" customHeight="1" s="162"/>
    <row r="209" ht="13.35" customHeight="1" s="162">
      <c r="B209" s="188" t="inlineStr">
        <is>
          <t>Remarks (cont.)</t>
        </is>
      </c>
      <c r="C209" s="173" t="n"/>
      <c r="D209" s="154" t="n"/>
      <c r="E209" s="174" t="n"/>
      <c r="F209" s="174" t="n"/>
      <c r="G209" s="174" t="n"/>
      <c r="H209" s="174" t="n"/>
      <c r="I209" s="174" t="n"/>
      <c r="J209" s="174" t="n"/>
      <c r="K209" s="174" t="n"/>
      <c r="L209" s="174" t="n"/>
      <c r="M209" s="173" t="n"/>
    </row>
    <row r="210" ht="13.35" customHeight="1" s="162">
      <c r="B210" s="154" t="n"/>
      <c r="C210" s="174" t="n"/>
      <c r="D210" s="174" t="n"/>
      <c r="E210" s="174" t="n"/>
      <c r="F210" s="174" t="n"/>
      <c r="G210" s="174" t="n"/>
      <c r="H210" s="174" t="n"/>
      <c r="I210" s="174" t="n"/>
      <c r="J210" s="174" t="n"/>
      <c r="K210" s="174" t="n"/>
      <c r="L210" s="174" t="n"/>
      <c r="M210" s="173" t="n"/>
    </row>
    <row r="211" ht="13.35" customHeight="1" s="162"/>
    <row r="212" ht="13.35" customHeight="1" s="162">
      <c r="B212" s="200" t="inlineStr">
        <is>
          <t>System</t>
        </is>
      </c>
      <c r="C212" s="403" t="n"/>
      <c r="D212" s="209">
        <f>IF('{Equipment Data Entry}'!B54="","",'{Equipment Data Entry}'!B54)</f>
        <v/>
      </c>
      <c r="E212" s="418" t="n"/>
      <c r="F212" s="403" t="n"/>
      <c r="G212" s="200" t="inlineStr">
        <is>
          <t>Service</t>
        </is>
      </c>
      <c r="H212" s="403" t="n"/>
      <c r="I212" s="210">
        <f>IF('{Equipment Data Entry}'!C54="","",'{Equipment Data Entry}'!C54)</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Entry}'!E54="","",'{Equipment Data Entry}'!E54)</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Entry}'!F54="","",'{Equipment Data Entry}'!F54)</f>
        <v/>
      </c>
      <c r="E217" s="400" t="n"/>
      <c r="F217" s="400" t="n"/>
      <c r="G217" s="401" t="n"/>
      <c r="H217" s="13" t="n"/>
      <c r="I217" s="199" t="inlineStr">
        <is>
          <t>Total Airflow</t>
        </is>
      </c>
      <c r="J217" s="401" t="n"/>
      <c r="K217" s="24">
        <f>IF(K282="",H257,K282)</f>
        <v/>
      </c>
      <c r="L217" s="24">
        <f>IF(OR(E282="",E282="Outlets"),L257,E283)</f>
        <v/>
      </c>
      <c r="M217" s="22">
        <f>IF(OR(L217="",K217="",K217=0),"",L217/K217)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Entry}'!H54="","",'{Equipment Data Entry}'!H54)</f>
        <v/>
      </c>
      <c r="L218" s="64">
        <f>F233</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Entry}'!I54="","",'{Equipment Data Entry}'!I54)</f>
        <v/>
      </c>
      <c r="L219" s="24">
        <f>IF(L230="","",L230)</f>
        <v/>
      </c>
      <c r="M219" s="13" t="n"/>
    </row>
    <row r="220" ht="13.35" customHeight="1" s="162">
      <c r="B220" s="199" t="inlineStr">
        <is>
          <t>Location</t>
        </is>
      </c>
      <c r="C220" s="401" t="n"/>
      <c r="D220" s="204">
        <f>IF('{Equipment Data Entry}'!D54="","",'{Equipment Data Entry}'!D54)</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Entry}'!G54="","",'{Equipment Data Entry}'!G54)</f>
        <v/>
      </c>
      <c r="E224" s="21" t="inlineStr">
        <is>
          <t>RPM</t>
        </is>
      </c>
      <c r="F224" s="24" t="n"/>
      <c r="G224" s="199" t="inlineStr">
        <is>
          <t>SF</t>
        </is>
      </c>
      <c r="H224" s="13" t="n"/>
      <c r="I224" s="199" t="inlineStr">
        <is>
          <t>Motor Shv OD/Bore/PD</t>
        </is>
      </c>
      <c r="J224" s="400" t="n"/>
      <c r="K224" s="401" t="n"/>
      <c r="L224">
        <f>IF('{Equipment Data Entry}'!J54="","",'{Equipment Data Entry}'!J54)</f>
        <v/>
      </c>
    </row>
    <row r="225" ht="13.35" customHeight="1" s="162">
      <c r="B225" s="198">
        <f>IF('{Equipment Data Entry}'!N54="","",'{Equipment Data Entry}'!N54)</f>
        <v/>
      </c>
      <c r="C225" s="198">
        <f>IF('{Equipment Data Entry}'!O54="","",'{Equipment Data Entry}'!O54)</f>
        <v/>
      </c>
      <c r="D225" s="21" t="inlineStr">
        <is>
          <t>FLA</t>
        </is>
      </c>
      <c r="E225" s="25" t="n"/>
      <c r="F225" s="21" t="inlineStr">
        <is>
          <t>Frame</t>
        </is>
      </c>
      <c r="G225" s="208" t="n"/>
      <c r="H225" s="13" t="n"/>
      <c r="I225" s="199" t="inlineStr">
        <is>
          <t>Fan Sheave OD/Bore</t>
        </is>
      </c>
      <c r="J225" s="400" t="n"/>
      <c r="K225" s="401" t="n"/>
      <c r="L225">
        <f>IF('{Equipment Data Entry}'!K54="","",'{Equipment Data Entry}'!K54)</f>
        <v/>
      </c>
    </row>
    <row r="226" ht="13.35" customHeight="1" s="162">
      <c r="B226" s="199" t="inlineStr">
        <is>
          <t>Corrected FLA</t>
        </is>
      </c>
      <c r="C226" s="401" t="n"/>
      <c r="D226" s="27">
        <f>IF(OR(E227="",E225="",B225=""),"",B225/AVERAGE(E227:G227)*E225)</f>
        <v/>
      </c>
      <c r="E226" s="199" t="inlineStr">
        <is>
          <t>Estimated BHP</t>
        </is>
      </c>
      <c r="F226" s="401" t="n"/>
      <c r="G226" s="27">
        <f>IF(OR(COUNT(E227:G227)=0,COUNT(E228:G228)=0),"",IF(C225="1-phase", ((0.8*0.9*E227*E228)/746), AVERAGE(E227:G227)*AVERAGE(E228:G228)*0.8*0.9*1.732/746))</f>
        <v/>
      </c>
      <c r="H226" s="13" t="n"/>
      <c r="I226" s="199" t="inlineStr">
        <is>
          <t>Belt(s)</t>
        </is>
      </c>
      <c r="J226" s="208">
        <f>IF('{Equipment Data Entry}'!L54="","",'{Equipment Data Entry}'!L54)</f>
        <v/>
      </c>
      <c r="K226" s="199" t="inlineStr">
        <is>
          <t>C to C</t>
        </is>
      </c>
      <c r="L226" s="64">
        <f>IF('{Equipment Data Entry}'!M54="","",'{Equipment Data Entry}'!M54)</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 xml:space="preserve">Static Pressures Profile </t>
        </is>
      </c>
      <c r="C230" s="400" t="n"/>
      <c r="D230" s="400" t="n"/>
      <c r="E230" s="400" t="n"/>
      <c r="F230" s="400" t="n"/>
      <c r="G230" s="401" t="n"/>
      <c r="H230" s="13" t="n"/>
      <c r="I230" s="199" t="inlineStr">
        <is>
          <t>Fan RPM</t>
        </is>
      </c>
      <c r="J230" s="401" t="n"/>
      <c r="K230" s="24" t="n"/>
      <c r="L230" s="24" t="n"/>
      <c r="M230" s="13" t="n"/>
    </row>
    <row r="231" ht="13.35" customHeight="1" s="162">
      <c r="B231" s="432" t="n"/>
      <c r="C231" s="401" t="n"/>
      <c r="D231" s="205" t="inlineStr">
        <is>
          <t>Flt/Coil</t>
        </is>
      </c>
      <c r="E231" s="205" t="inlineStr">
        <is>
          <t>Fan</t>
        </is>
      </c>
      <c r="F231" s="432" t="n"/>
      <c r="G231" s="401" t="n"/>
      <c r="H231" s="13" t="n"/>
      <c r="I231" s="246" t="inlineStr">
        <is>
          <t>VSD Frequency</t>
        </is>
      </c>
      <c r="J231" s="403" t="n"/>
      <c r="K231" s="65" t="n"/>
      <c r="L231" s="65" t="n"/>
      <c r="M231" s="13" t="n"/>
    </row>
    <row r="232" ht="13.35" customHeight="1" s="162">
      <c r="B232" s="198" t="inlineStr">
        <is>
          <t>Entering</t>
        </is>
      </c>
      <c r="C232" s="401" t="n"/>
      <c r="D232" s="19" t="n"/>
      <c r="E232" s="19" t="n"/>
      <c r="F232" s="19">
        <f>IF(E232="", "", E233-E232)</f>
        <v/>
      </c>
      <c r="G232" s="186" t="inlineStr">
        <is>
          <t>TSP</t>
        </is>
      </c>
      <c r="H232" s="23" t="n"/>
      <c r="I232" s="14" t="n"/>
      <c r="J232" s="14" t="n"/>
      <c r="K232" s="14" t="n"/>
      <c r="L232" s="38" t="n"/>
      <c r="M232" s="13" t="n"/>
    </row>
    <row r="233" ht="13.35" customHeight="1" s="162">
      <c r="B233" s="198" t="inlineStr">
        <is>
          <t>Exiting</t>
        </is>
      </c>
      <c r="C233" s="401" t="n"/>
      <c r="D233" s="55">
        <f>IF(E232="", "", E232)</f>
        <v/>
      </c>
      <c r="E233" s="19" t="n"/>
      <c r="F233" s="19">
        <f>IF(E233="", "", E233-D232)</f>
        <v/>
      </c>
      <c r="G233" s="186" t="inlineStr">
        <is>
          <t>ESP</t>
        </is>
      </c>
      <c r="H233" s="23" t="n"/>
      <c r="I233" s="13" t="n"/>
      <c r="J233" s="13" t="n"/>
      <c r="K233" s="13" t="n"/>
      <c r="L233" s="13" t="n"/>
      <c r="M233" s="13" t="n"/>
    </row>
    <row r="234" ht="13.35" customHeight="1" s="162">
      <c r="B234" s="453" t="inlineStr">
        <is>
          <t>Instrument:</t>
        </is>
      </c>
      <c r="C234" s="5" t="n"/>
      <c r="D234" s="493" t="n"/>
      <c r="E234" s="414" t="n"/>
      <c r="F234" s="414" t="n"/>
      <c r="G234" s="425" t="inlineStr">
        <is>
          <t>Ak basis / notes:</t>
        </is>
      </c>
      <c r="I234" s="494" t="n"/>
      <c r="J234" s="414" t="n"/>
      <c r="K234" s="414" t="n"/>
      <c r="L234" s="414" t="n"/>
      <c r="M234" s="414" t="n"/>
    </row>
    <row r="235" ht="13.35" customHeight="1" s="162">
      <c r="B235" s="188" t="inlineStr">
        <is>
          <t>Supply Air Diffuser / Outlet Airflow</t>
        </is>
      </c>
      <c r="C235" s="174" t="n"/>
      <c r="D235" s="174" t="n"/>
      <c r="E235" s="174" t="n"/>
      <c r="F235" s="173" t="n"/>
      <c r="G235" s="233" t="inlineStr">
        <is>
          <t>Design VEL</t>
        </is>
      </c>
      <c r="H235" s="194" t="inlineStr">
        <is>
          <t>Design CFM</t>
        </is>
      </c>
      <c r="I235" s="188" t="inlineStr">
        <is>
          <t>Initial</t>
        </is>
      </c>
      <c r="J235" s="173" t="n"/>
      <c r="K235" s="188" t="inlineStr">
        <is>
          <t>Final</t>
        </is>
      </c>
      <c r="L235" s="173" t="n"/>
      <c r="M235" s="188" t="inlineStr">
        <is>
          <t>%</t>
        </is>
      </c>
    </row>
    <row r="236" ht="13.35" customHeight="1" s="162">
      <c r="B236" s="153" t="inlineStr">
        <is>
          <t>No.</t>
        </is>
      </c>
      <c r="C236" s="188" t="inlineStr">
        <is>
          <t>Area Served</t>
        </is>
      </c>
      <c r="D236" s="188" t="inlineStr">
        <is>
          <t>Type</t>
        </is>
      </c>
      <c r="E236" s="188" t="inlineStr">
        <is>
          <t>Size</t>
        </is>
      </c>
      <c r="F236" s="188" t="inlineStr">
        <is>
          <t>Ak</t>
        </is>
      </c>
      <c r="G236" s="440" t="n"/>
      <c r="H236" s="440" t="n"/>
      <c r="I236" s="188" t="inlineStr">
        <is>
          <t>VEL</t>
        </is>
      </c>
      <c r="J236" s="188" t="inlineStr">
        <is>
          <t>CFM</t>
        </is>
      </c>
      <c r="K236" s="188" t="inlineStr">
        <is>
          <t>VEL</t>
        </is>
      </c>
      <c r="L236" s="188" t="inlineStr">
        <is>
          <t>CFM</t>
        </is>
      </c>
      <c r="M236" s="440"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row>
    <row r="240" ht="13.35" customHeight="1" s="162">
      <c r="B240" s="307" t="n"/>
      <c r="C240" s="307" t="n"/>
      <c r="E240" s="307" t="n"/>
      <c r="F240" s="32" t="n"/>
      <c r="G240" s="33">
        <f>IF(F240="", "", H240/F240)</f>
        <v/>
      </c>
      <c r="H240" s="33" t="n"/>
      <c r="I240" s="33" t="n"/>
      <c r="J240" s="33">
        <f>IF(I240="", "", I240*$F240)</f>
        <v/>
      </c>
      <c r="K240" s="33" t="n"/>
      <c r="L240" s="33">
        <f>IF(K240="", "", K240*$F240)</f>
        <v/>
      </c>
      <c r="M240" s="30">
        <f>IF(OR(H240="",H240=0),"",IF(K240="",IF(J240="","",J240/H240),L240/H240))</f>
        <v/>
      </c>
    </row>
    <row r="241" ht="13.35" customHeight="1" s="162">
      <c r="B241" s="307" t="n"/>
      <c r="C241" s="307" t="n"/>
      <c r="E241" s="307" t="n"/>
      <c r="F241" s="32" t="n"/>
      <c r="G241" s="33">
        <f>IF(F241="", "", H241/F241)</f>
        <v/>
      </c>
      <c r="H241" s="33" t="n"/>
      <c r="I241" s="33" t="n"/>
      <c r="J241" s="33">
        <f>IF(I241="", "", I241*$F241)</f>
        <v/>
      </c>
      <c r="K241" s="33" t="n"/>
      <c r="L241" s="33">
        <f>IF(K241="", "", K241*$F241)</f>
        <v/>
      </c>
      <c r="M241" s="30">
        <f>IF(OR(H241="",H241=0),"",IF(K241="",IF(J241="","",J241/H241),L241/H241))</f>
        <v/>
      </c>
    </row>
    <row r="242" ht="13.35" customHeight="1" s="162">
      <c r="B242" s="307" t="n"/>
      <c r="C242" s="307" t="n"/>
      <c r="E242" s="307" t="n"/>
      <c r="F242" s="32" t="n"/>
      <c r="G242" s="33">
        <f>IF(F242="", "", H242/F242)</f>
        <v/>
      </c>
      <c r="H242" s="33" t="n"/>
      <c r="I242" s="33" t="n"/>
      <c r="J242" s="33">
        <f>IF(I242="", "", I242*$F242)</f>
        <v/>
      </c>
      <c r="K242" s="33" t="n"/>
      <c r="L242" s="33">
        <f>IF(K242="", "", K242*$F242)</f>
        <v/>
      </c>
      <c r="M242" s="30">
        <f>IF(OR(H242="",H242=0),"",IF(K242="",IF(J242="","",J242/H242),L242/H242))</f>
        <v/>
      </c>
    </row>
    <row r="243" ht="13.35" customHeight="1" s="162">
      <c r="B243" s="307" t="n"/>
      <c r="C243" s="307" t="n"/>
      <c r="E243" s="307" t="n"/>
      <c r="F243" s="32" t="n"/>
      <c r="G243" s="33">
        <f>IF(F243="", "", H243/F243)</f>
        <v/>
      </c>
      <c r="H243" s="33" t="n"/>
      <c r="I243" s="33" t="n"/>
      <c r="J243" s="33">
        <f>IF(I243="", "", I243*$F243)</f>
        <v/>
      </c>
      <c r="K243" s="33" t="n"/>
      <c r="L243" s="33">
        <f>IF(K243="", "", K243*$F243)</f>
        <v/>
      </c>
      <c r="M243" s="30">
        <f>IF(OR(H243="",H243=0),"",IF(K243="",IF(J243="","",J243/H243),L243/H243))</f>
        <v/>
      </c>
    </row>
    <row r="244" ht="13.35" customHeight="1" s="162">
      <c r="B244" s="307" t="n"/>
      <c r="C244" s="307" t="n"/>
      <c r="E244" s="307" t="n"/>
      <c r="F244" s="32" t="n"/>
      <c r="G244" s="33">
        <f>IF(F244="", "", H244/F244)</f>
        <v/>
      </c>
      <c r="H244" s="33" t="n"/>
      <c r="I244" s="33" t="n"/>
      <c r="J244" s="33">
        <f>IF(I244="", "", I244*$F244)</f>
        <v/>
      </c>
      <c r="K244" s="33" t="n"/>
      <c r="L244" s="33">
        <f>IF(K244="", "", K244*$F244)</f>
        <v/>
      </c>
      <c r="M244" s="30">
        <f>IF(OR(H244="",H244=0),"",IF(K244="",IF(J244="","",J244/H244),L244/H244))</f>
        <v/>
      </c>
    </row>
    <row r="245" ht="13.35" customHeight="1" s="162">
      <c r="B245" s="307" t="n"/>
      <c r="C245" s="307" t="n"/>
      <c r="E245" s="307" t="n"/>
      <c r="F245" s="32" t="n"/>
      <c r="G245" s="33">
        <f>IF(F245="", "", H245/F245)</f>
        <v/>
      </c>
      <c r="H245" s="33" t="n"/>
      <c r="I245" s="33" t="n"/>
      <c r="J245" s="33">
        <f>IF(I245="", "", I245*$F245)</f>
        <v/>
      </c>
      <c r="K245" s="33" t="n"/>
      <c r="L245" s="33">
        <f>IF(K245="", "", K245*$F245)</f>
        <v/>
      </c>
      <c r="M245" s="30">
        <f>IF(OR(H245="",H245=0),"",IF(K245="",IF(J245="","",J245/H245),L245/H245))</f>
        <v/>
      </c>
    </row>
    <row r="246" ht="13.35" customHeight="1" s="162">
      <c r="B246" s="307" t="n"/>
      <c r="C246" s="307" t="n"/>
      <c r="E246" s="307" t="n"/>
      <c r="F246" s="32" t="n"/>
      <c r="G246" s="33">
        <f>IF(F246="", "", H246/F246)</f>
        <v/>
      </c>
      <c r="H246" s="33" t="n"/>
      <c r="I246" s="33" t="n"/>
      <c r="J246" s="33">
        <f>IF(I246="", "", I246*$F246)</f>
        <v/>
      </c>
      <c r="K246" s="33" t="n"/>
      <c r="L246" s="33">
        <f>IF(K246="", "", K246*$F246)</f>
        <v/>
      </c>
      <c r="M246" s="30">
        <f>IF(OR(H246="",H246=0),"",IF(K246="",IF(J246="","",J246/H246),L246/H246))</f>
        <v/>
      </c>
    </row>
    <row r="247" ht="13.35" customHeight="1" s="162">
      <c r="B247" s="307" t="n"/>
      <c r="C247" s="307" t="n"/>
      <c r="E247" s="307" t="n"/>
      <c r="F247" s="32" t="n"/>
      <c r="G247" s="33">
        <f>IF(F247="", "", H247/F247)</f>
        <v/>
      </c>
      <c r="H247" s="33" t="n"/>
      <c r="I247" s="33" t="n"/>
      <c r="J247" s="33">
        <f>IF(I247="", "", I247*$F247)</f>
        <v/>
      </c>
      <c r="K247" s="33" t="n"/>
      <c r="L247" s="33">
        <f>IF(K247="", "", K247*$F247)</f>
        <v/>
      </c>
      <c r="M247" s="30">
        <f>IF(OR(H247="",H247=0),"",IF(K247="",IF(J247="","",J247/H247),L247/H247))</f>
        <v/>
      </c>
    </row>
    <row r="248" ht="13.35" customHeight="1" s="162">
      <c r="B248" s="307" t="n"/>
      <c r="C248" s="307" t="n"/>
      <c r="E248" s="307" t="n"/>
      <c r="F248" s="32" t="n"/>
      <c r="G248" s="33">
        <f>IF(F248="", "", H248/F248)</f>
        <v/>
      </c>
      <c r="H248" s="33" t="n"/>
      <c r="I248" s="33" t="n"/>
      <c r="J248" s="33">
        <f>IF(I248="", "", I248*$F248)</f>
        <v/>
      </c>
      <c r="K248" s="33" t="n"/>
      <c r="L248" s="33">
        <f>IF(K248="", "", K248*$F248)</f>
        <v/>
      </c>
      <c r="M248" s="30">
        <f>IF(OR(H248="",H248=0),"",IF(K248="",IF(J248="","",J248/H248),L248/H248))</f>
        <v/>
      </c>
    </row>
    <row r="249" ht="13.35" customHeight="1" s="162">
      <c r="B249" s="307" t="n"/>
      <c r="C249" s="307" t="n"/>
      <c r="E249" s="307" t="n"/>
      <c r="F249" s="32" t="n"/>
      <c r="G249" s="33">
        <f>IF(F249="", "", H249/F249)</f>
        <v/>
      </c>
      <c r="H249" s="33" t="n"/>
      <c r="I249" s="33" t="n"/>
      <c r="J249" s="33">
        <f>IF(I249="", "", I249*$F249)</f>
        <v/>
      </c>
      <c r="K249" s="33" t="n"/>
      <c r="L249" s="33">
        <f>IF(K249="", "", K249*$F249)</f>
        <v/>
      </c>
      <c r="M249" s="30">
        <f>IF(OR(H249="",H249=0),"",IF(K249="",IF(J249="","",J249/H249),L249/H249))</f>
        <v/>
      </c>
    </row>
    <row r="250" ht="13.35" customHeight="1" s="162">
      <c r="B250" s="307" t="n"/>
      <c r="C250" s="307" t="n"/>
      <c r="E250" s="307" t="n"/>
      <c r="F250" s="32" t="n"/>
      <c r="G250" s="33">
        <f>IF(F250="", "", H250/F250)</f>
        <v/>
      </c>
      <c r="H250" s="33" t="n"/>
      <c r="I250" s="33" t="n"/>
      <c r="J250" s="33">
        <f>IF(I250="", "", I250*$F250)</f>
        <v/>
      </c>
      <c r="K250" s="33" t="n"/>
      <c r="L250" s="33">
        <f>IF(K250="", "", K250*$F250)</f>
        <v/>
      </c>
      <c r="M250" s="30">
        <f>IF(OR(H250="",H250=0),"",IF(K250="",IF(J250="","",J250/H250),L250/H250))</f>
        <v/>
      </c>
    </row>
    <row r="251" ht="13.35" customHeight="1" s="162">
      <c r="B251" s="307" t="n"/>
      <c r="C251" s="307" t="n"/>
      <c r="E251" s="307" t="n"/>
      <c r="F251" s="32" t="n"/>
      <c r="G251" s="33">
        <f>IF(F251="", "", H251/F251)</f>
        <v/>
      </c>
      <c r="H251" s="33" t="n"/>
      <c r="I251" s="33" t="n"/>
      <c r="J251" s="33">
        <f>IF(I251="", "", I251*$F251)</f>
        <v/>
      </c>
      <c r="K251" s="33" t="n"/>
      <c r="L251" s="33">
        <f>IF(K251="", "", K251*$F251)</f>
        <v/>
      </c>
      <c r="M251" s="30">
        <f>IF(OR(H251="",H251=0),"",IF(K251="",IF(J251="","",J251/H251),L251/H251))</f>
        <v/>
      </c>
    </row>
    <row r="252" ht="13.35" customHeight="1" s="162">
      <c r="B252" s="307" t="n"/>
      <c r="C252" s="307" t="n"/>
      <c r="E252" s="307" t="n"/>
      <c r="F252" s="32" t="n"/>
      <c r="G252" s="33">
        <f>IF(F252="", "", H252/F252)</f>
        <v/>
      </c>
      <c r="H252" s="33" t="n"/>
      <c r="I252" s="33" t="n"/>
      <c r="J252" s="33">
        <f>IF(I252="", "", I252*$F252)</f>
        <v/>
      </c>
      <c r="K252" s="33" t="n"/>
      <c r="L252" s="33">
        <f>IF(K252="", "", K252*$F252)</f>
        <v/>
      </c>
      <c r="M252" s="30">
        <f>IF(OR(H252="",H252=0),"",IF(K252="",IF(J252="","",J252/H252),L252/H252))</f>
        <v/>
      </c>
    </row>
    <row r="253" ht="13.35" customHeight="1" s="162">
      <c r="B253" s="307" t="n"/>
      <c r="C253" s="307" t="n"/>
      <c r="E253" s="307" t="n"/>
      <c r="F253" s="32" t="n"/>
      <c r="G253" s="33">
        <f>IF(F253="", "", H253/F253)</f>
        <v/>
      </c>
      <c r="H253" s="33" t="n"/>
      <c r="I253" s="33" t="n"/>
      <c r="J253" s="33">
        <f>IF(I253="", "", I253*$F253)</f>
        <v/>
      </c>
      <c r="K253" s="33" t="n"/>
      <c r="L253" s="33">
        <f>IF(K253="", "", K253*$F253)</f>
        <v/>
      </c>
      <c r="M253" s="30">
        <f>IF(OR(H253="",H253=0),"",IF(K253="",IF(J253="","",J253/H253),L253/H253))</f>
        <v/>
      </c>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row>
    <row r="257" ht="13.35" customHeight="1" s="162">
      <c r="B257" s="42" t="n"/>
      <c r="C257" s="231" t="inlineStr">
        <is>
          <t>Total</t>
        </is>
      </c>
      <c r="D257" s="159" t="n"/>
      <c r="E257" s="42" t="n"/>
      <c r="F257" s="42" t="n"/>
      <c r="G257" s="43" t="n"/>
      <c r="H257" s="43">
        <f>IF(SUM(H237:H256)+SUM(H289:H310)=0,"",SUM(H237:H256)+SUM(H289:H310))</f>
        <v/>
      </c>
      <c r="I257" s="43" t="n"/>
      <c r="J257" s="43">
        <f>IF(SUM(J237:J256)+SUM(J289:J310)=0,"",SUM(J237:J256)+SUM(J289:J310))</f>
        <v/>
      </c>
      <c r="K257" s="43" t="n"/>
      <c r="L257" s="43">
        <f>IF(SUM(L237:L256)+SUM(L289:L310)=0,"",SUM(L237:L256)+SUM(L289:L310))</f>
        <v/>
      </c>
      <c r="M257" s="35">
        <f>IF(OR(H257="",H257=0),"",IF(L257="",IF(J257="","",J257/H257),L257/H257))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Entry}'!B54="","",'{Equipment Data Entry}'!B54)</f>
        <v/>
      </c>
      <c r="E264" s="418" t="n"/>
      <c r="F264" s="403" t="n"/>
      <c r="G264" s="200" t="inlineStr">
        <is>
          <t>Service</t>
        </is>
      </c>
      <c r="H264" s="403" t="n"/>
      <c r="I264" s="210">
        <f>IF('{Equipment Data Entry}'!C54="","",'{Equipment Data Entry}'!C54)</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PSP (Evergreen VelGrid): CFM = avg vel × (L − 2 − 2×blanks) × W × K ÷ 144</t>
        </is>
      </c>
      <c r="C266" s="174" t="n"/>
      <c r="D266" s="174" t="n"/>
      <c r="E266" s="174" t="n"/>
      <c r="F266" s="174" t="n"/>
      <c r="G266" s="174" t="n"/>
      <c r="H266" s="174" t="n"/>
      <c r="I266" s="174" t="n"/>
      <c r="J266" s="174" t="n"/>
      <c r="K266" s="174" t="n"/>
      <c r="L266" s="174" t="n"/>
      <c r="M266" s="173" t="n"/>
    </row>
    <row r="267" ht="13.35" customHeight="1" s="162">
      <c r="B267" s="460" t="inlineStr">
        <is>
          <t>Length (in)</t>
        </is>
      </c>
      <c r="C267" s="173" t="n"/>
      <c r="D267" s="33" t="n"/>
      <c r="E267" s="460" t="inlineStr">
        <is>
          <t>Width (in)</t>
        </is>
      </c>
      <c r="F267" s="173" t="n"/>
      <c r="G267" s="33" t="n"/>
      <c r="H267" s="460" t="inlineStr">
        <is>
          <t>Blanks</t>
        </is>
      </c>
      <c r="I267" s="173" t="n"/>
      <c r="J267" s="33" t="n"/>
      <c r="K267" s="460" t="inlineStr">
        <is>
          <t>K</t>
        </is>
      </c>
      <c r="L267" s="173" t="n"/>
      <c r="M267" s="32">
        <f>IF(G267="","",IFERROR(INDEX('{Dropdowns}'!$S:$S,MATCH(G267,'{Dropdowns}'!$R:$R,0)),""))</f>
        <v/>
      </c>
    </row>
    <row r="268" ht="13.35" customHeight="1" s="162">
      <c r="B268" s="460" t="inlineStr">
        <is>
          <t>Vel 1-10</t>
        </is>
      </c>
      <c r="C268" s="173" t="n"/>
      <c r="D268" s="33" t="n"/>
      <c r="E268" s="33" t="n"/>
      <c r="F268" s="33" t="n"/>
      <c r="G268" s="33" t="n"/>
      <c r="H268" s="33" t="n"/>
      <c r="I268" s="33" t="n"/>
      <c r="J268" s="33" t="n"/>
      <c r="K268" s="33" t="n"/>
      <c r="L268" s="33" t="n"/>
      <c r="M268" s="33" t="n"/>
    </row>
    <row r="269" ht="13.35" customHeight="1" s="162">
      <c r="B269" s="460" t="inlineStr">
        <is>
          <t>Vel 11-20</t>
        </is>
      </c>
      <c r="C269" s="173" t="n"/>
      <c r="D269" s="33" t="n"/>
      <c r="E269" s="33" t="n"/>
      <c r="F269" s="33" t="n"/>
      <c r="G269" s="33" t="n"/>
      <c r="H269" s="33" t="n"/>
      <c r="I269" s="33" t="n"/>
      <c r="J269" s="33" t="n"/>
      <c r="K269" s="33" t="n"/>
      <c r="L269" s="33" t="n"/>
      <c r="M269" s="33" t="n"/>
    </row>
    <row r="270" ht="13.35" customHeight="1" s="162">
      <c r="B270" s="460" t="inlineStr">
        <is>
          <t>PSP CFM</t>
        </is>
      </c>
      <c r="C270" s="174" t="n"/>
      <c r="D270" s="173" t="n"/>
      <c r="E270" s="33">
        <f>IF(OR(D267="",G267="",COUNT(D268:M269)=0),"",AVERAGE(D268:M269)*(D267-2-2*N(J267))*G267*N(M267)/144)</f>
        <v/>
      </c>
      <c r="F270" s="174" t="n"/>
      <c r="G270" s="173" t="n"/>
      <c r="H270" s="460" t="inlineStr">
        <is>
          <t>CFM / ft</t>
        </is>
      </c>
      <c r="I270" s="174" t="n"/>
      <c r="J270" s="173" t="n"/>
      <c r="K270" s="33">
        <f>IF(OR(E270="",D267=""),"",E270/(D267/12))</f>
        <v/>
      </c>
      <c r="L270" s="174" t="n"/>
      <c r="M270" s="173" t="n"/>
    </row>
    <row r="271" ht="13.35" customHeight="1" s="162"/>
    <row r="272" ht="13.35" customHeight="1" s="162">
      <c r="B272" s="188" t="inlineStr">
        <is>
          <t>Supply Filter Grid (VelGrid, K 1.35): CFM = velocity × free area × K</t>
        </is>
      </c>
      <c r="C272" s="174" t="n"/>
      <c r="D272" s="174" t="n"/>
      <c r="E272" s="174" t="n"/>
      <c r="F272" s="174" t="n"/>
      <c r="G272" s="174" t="n"/>
      <c r="H272" s="174" t="n"/>
      <c r="I272" s="174" t="n"/>
      <c r="J272" s="174" t="n"/>
      <c r="K272" s="174" t="n"/>
      <c r="L272" s="174" t="n"/>
      <c r="M272" s="173" t="n"/>
    </row>
    <row r="273" ht="13.35" customHeight="1" s="162">
      <c r="B273" s="460" t="inlineStr">
        <is>
          <t>Filter Size</t>
        </is>
      </c>
      <c r="C273" s="33" t="n"/>
      <c r="D273" s="33" t="n"/>
      <c r="E273" s="33" t="n"/>
      <c r="F273" s="33" t="n"/>
      <c r="G273" s="33" t="n"/>
      <c r="H273" s="33" t="n"/>
      <c r="I273" s="33" t="n"/>
      <c r="J273" s="33" t="n"/>
      <c r="K273" s="33" t="n"/>
      <c r="L273" s="33" t="n"/>
      <c r="M273" s="33" t="n"/>
    </row>
    <row r="274" ht="13.35" customHeight="1" s="162">
      <c r="B274" s="460" t="inlineStr">
        <is>
          <t>Velocity (fpm)</t>
        </is>
      </c>
      <c r="C274" s="33" t="n"/>
      <c r="D274" s="33" t="n"/>
      <c r="E274" s="33" t="n"/>
      <c r="F274" s="33" t="n"/>
      <c r="G274" s="33" t="n"/>
      <c r="H274" s="33" t="n"/>
      <c r="I274" s="33" t="n"/>
      <c r="J274" s="33" t="n"/>
      <c r="K274" s="33" t="n"/>
      <c r="L274" s="33" t="n"/>
      <c r="M274" s="33" t="n"/>
    </row>
    <row r="275" ht="13.35" customHeight="1" s="162">
      <c r="B275" s="460" t="inlineStr">
        <is>
          <t>CFM</t>
        </is>
      </c>
      <c r="C275" s="33">
        <f>IF(OR(C273="",C274=""),"",C274*IFERROR(INDEX('{Dropdowns}'!$J:$J,MATCH("Supply Filter (VelGrid)|"&amp;C273,'{Dropdowns}'!$H:$H,0)),0)*IFERROR(INDEX('{Dropdowns}'!$K:$K,MATCH("Supply Filter (VelGrid)|"&amp;C273,'{Dropdowns}'!$H:$H,0)),0))</f>
        <v/>
      </c>
      <c r="D275" s="33">
        <f>IF(OR(D273="",D274=""),"",D274*IFERROR(INDEX('{Dropdowns}'!$J:$J,MATCH("Supply Filter (VelGrid)|"&amp;D273,'{Dropdowns}'!$H:$H,0)),0)*IFERROR(INDEX('{Dropdowns}'!$K:$K,MATCH("Supply Filter (VelGrid)|"&amp;D273,'{Dropdowns}'!$H:$H,0)),0))</f>
        <v/>
      </c>
      <c r="E275" s="33">
        <f>IF(OR(E273="",E274=""),"",E274*IFERROR(INDEX('{Dropdowns}'!$J:$J,MATCH("Supply Filter (VelGrid)|"&amp;E273,'{Dropdowns}'!$H:$H,0)),0)*IFERROR(INDEX('{Dropdowns}'!$K:$K,MATCH("Supply Filter (VelGrid)|"&amp;E273,'{Dropdowns}'!$H:$H,0)),0))</f>
        <v/>
      </c>
      <c r="F275" s="33">
        <f>IF(OR(F273="",F274=""),"",F274*IFERROR(INDEX('{Dropdowns}'!$J:$J,MATCH("Supply Filter (VelGrid)|"&amp;F273,'{Dropdowns}'!$H:$H,0)),0)*IFERROR(INDEX('{Dropdowns}'!$K:$K,MATCH("Supply Filter (VelGrid)|"&amp;F273,'{Dropdowns}'!$H:$H,0)),0))</f>
        <v/>
      </c>
      <c r="G275" s="33">
        <f>IF(OR(G273="",G274=""),"",G274*IFERROR(INDEX('{Dropdowns}'!$J:$J,MATCH("Supply Filter (VelGrid)|"&amp;G273,'{Dropdowns}'!$H:$H,0)),0)*IFERROR(INDEX('{Dropdowns}'!$K:$K,MATCH("Supply Filter (VelGrid)|"&amp;G273,'{Dropdowns}'!$H:$H,0)),0))</f>
        <v/>
      </c>
      <c r="H275" s="33">
        <f>IF(OR(H273="",H274=""),"",H274*IFERROR(INDEX('{Dropdowns}'!$J:$J,MATCH("Supply Filter (VelGrid)|"&amp;H273,'{Dropdowns}'!$H:$H,0)),0)*IFERROR(INDEX('{Dropdowns}'!$K:$K,MATCH("Supply Filter (VelGrid)|"&amp;H273,'{Dropdowns}'!$H:$H,0)),0))</f>
        <v/>
      </c>
      <c r="I275" s="33">
        <f>IF(OR(I273="",I274=""),"",I274*IFERROR(INDEX('{Dropdowns}'!$J:$J,MATCH("Supply Filter (VelGrid)|"&amp;I273,'{Dropdowns}'!$H:$H,0)),0)*IFERROR(INDEX('{Dropdowns}'!$K:$K,MATCH("Supply Filter (VelGrid)|"&amp;I273,'{Dropdowns}'!$H:$H,0)),0))</f>
        <v/>
      </c>
      <c r="J275" s="33">
        <f>IF(OR(J273="",J274=""),"",J274*IFERROR(INDEX('{Dropdowns}'!$J:$J,MATCH("Supply Filter (VelGrid)|"&amp;J273,'{Dropdowns}'!$H:$H,0)),0)*IFERROR(INDEX('{Dropdowns}'!$K:$K,MATCH("Supply Filter (VelGrid)|"&amp;J273,'{Dropdowns}'!$H:$H,0)),0))</f>
        <v/>
      </c>
      <c r="K275" s="33">
        <f>IF(OR(K273="",K274=""),"",K274*IFERROR(INDEX('{Dropdowns}'!$J:$J,MATCH("Supply Filter (VelGrid)|"&amp;K273,'{Dropdowns}'!$H:$H,0)),0)*IFERROR(INDEX('{Dropdowns}'!$K:$K,MATCH("Supply Filter (VelGrid)|"&amp;K273,'{Dropdowns}'!$H:$H,0)),0))</f>
        <v/>
      </c>
      <c r="L275" s="33">
        <f>IF(OR(L273="",L274=""),"",L274*IFERROR(INDEX('{Dropdowns}'!$J:$J,MATCH("Supply Filter (VelGrid)|"&amp;L273,'{Dropdowns}'!$H:$H,0)),0)*IFERROR(INDEX('{Dropdowns}'!$K:$K,MATCH("Supply Filter (VelGrid)|"&amp;L273,'{Dropdowns}'!$H:$H,0)),0))</f>
        <v/>
      </c>
      <c r="M275" s="33">
        <f>IF(OR(M273="",M274=""),"",M274*IFERROR(INDEX('{Dropdowns}'!$J:$J,MATCH("Supply Filter (VelGrid)|"&amp;M273,'{Dropdowns}'!$H:$H,0)),0)*IFERROR(INDEX('{Dropdowns}'!$K:$K,MATCH("Supply Filter (VelGrid)|"&amp;M273,'{Dropdowns}'!$H:$H,0)),0))</f>
        <v/>
      </c>
    </row>
    <row r="276" ht="13.35" customHeight="1" s="162">
      <c r="B276" s="460" t="inlineStr">
        <is>
          <t>Filter Grid Total CFM</t>
        </is>
      </c>
      <c r="C276" s="174" t="n"/>
      <c r="D276" s="173" t="n"/>
      <c r="E276" s="33">
        <f>IF(SUM(C275:M275)=0,"",SUM(C275:M275))</f>
        <v/>
      </c>
      <c r="F276" s="174" t="n"/>
      <c r="G276" s="173" t="n"/>
    </row>
    <row r="277" ht="13.35" customHeight="1" s="162"/>
    <row r="278" ht="13.35" customHeight="1" s="162">
      <c r="B278" s="188" t="inlineStr">
        <is>
          <t>Direct-Fired Burner Profile Pressure → Supply CFM (Evergreen table)</t>
        </is>
      </c>
      <c r="C278" s="174" t="n"/>
      <c r="D278" s="174" t="n"/>
      <c r="E278" s="174" t="n"/>
      <c r="F278" s="174" t="n"/>
      <c r="G278" s="174" t="n"/>
      <c r="H278" s="174" t="n"/>
      <c r="I278" s="174" t="n"/>
      <c r="J278" s="174" t="n"/>
      <c r="K278" s="174" t="n"/>
      <c r="L278" s="174" t="n"/>
      <c r="M278" s="173" t="n"/>
    </row>
    <row r="279" ht="13.35" customHeight="1" s="162">
      <c r="B279" s="460" t="inlineStr">
        <is>
          <t>Housing (1-5)</t>
        </is>
      </c>
      <c r="C279" s="173" t="n"/>
      <c r="D279" s="33" t="n"/>
      <c r="E279" s="460" t="inlineStr">
        <is>
          <t>Profile P (in wg)</t>
        </is>
      </c>
      <c r="F279" s="174" t="n"/>
      <c r="G279" s="173" t="n"/>
      <c r="H279" s="32" t="n"/>
      <c r="I279" s="460" t="inlineStr">
        <is>
          <t>Derived CFM</t>
        </is>
      </c>
      <c r="J279" s="173" t="n"/>
      <c r="K279" s="33">
        <f>IF(OR(D279="",H279=""),"",IF(H279&lt;0.15,"Pressure too low",IF(H279&gt;0.65,"Pressure too high",INDEX('{Dropdowns}'!$V$2:$Z$12,MATCH(H279,'{Dropdowns}'!$U$2:$U$12,1),D279)+(H279-INDEX('{Dropdowns}'!$U$2:$U$12,MATCH(H279,'{Dropdowns}'!$U$2:$U$12,1)))*(INDEX('{Dropdowns}'!$V$2:$Z$12,MIN(MATCH(H279,'{Dropdowns}'!$U$2:$U$12,1)+1,11),D279)-INDEX('{Dropdowns}'!$V$2:$Z$12,MATCH(H279,'{Dropdowns}'!$U$2:$U$12,1),D279))/0.05)))</f>
        <v/>
      </c>
      <c r="L279" s="174" t="n"/>
      <c r="M279" s="173" t="n"/>
    </row>
    <row r="280" ht="13.35" customHeight="1" s="162"/>
    <row r="281" ht="13.35" customHeight="1" s="162">
      <c r="B281" s="188" t="inlineStr">
        <is>
          <t>Airflow Basis for Total Airflow (page 1)</t>
        </is>
      </c>
      <c r="C281" s="174" t="n"/>
      <c r="D281" s="174" t="n"/>
      <c r="E281" s="174" t="n"/>
      <c r="F281" s="174" t="n"/>
      <c r="G281" s="174" t="n"/>
      <c r="H281" s="174" t="n"/>
      <c r="I281" s="174" t="n"/>
      <c r="J281" s="174" t="n"/>
      <c r="K281" s="174" t="n"/>
      <c r="L281" s="174" t="n"/>
      <c r="M281" s="173" t="n"/>
    </row>
    <row r="282" ht="13.35" customHeight="1" s="162">
      <c r="B282" s="460" t="inlineStr">
        <is>
          <t>Method used</t>
        </is>
      </c>
      <c r="C282" s="174" t="n"/>
      <c r="D282" s="173" t="n"/>
      <c r="E282" s="33" t="n"/>
      <c r="F282" s="174" t="n"/>
      <c r="G282" s="173" t="n"/>
      <c r="H282" s="460" t="inlineStr">
        <is>
          <t>Design CFM</t>
        </is>
      </c>
      <c r="I282" s="174" t="n"/>
      <c r="J282" s="173" t="n"/>
      <c r="K282" s="33" t="n"/>
      <c r="L282" s="174" t="n"/>
      <c r="M282" s="173" t="n"/>
    </row>
    <row r="283" ht="13.35" customHeight="1" s="162">
      <c r="B283" s="460" t="inlineStr">
        <is>
          <t>Method Total CFM</t>
        </is>
      </c>
      <c r="C283" s="174" t="n"/>
      <c r="D283" s="173" t="n"/>
      <c r="E283" s="33">
        <f>IF(E282="","",IF(E282="PSP",E270,IF(E282="Filter Grid",E276,IF(E282="Profile Pressure",K279,""))))</f>
        <v/>
      </c>
      <c r="F283" s="174" t="n"/>
      <c r="G283" s="173" t="n"/>
      <c r="H283" s="460" t="inlineStr">
        <is>
          <t>Remarks</t>
        </is>
      </c>
      <c r="I283" s="174" t="n"/>
      <c r="J283" s="173" t="n"/>
      <c r="K283" s="33" t="n"/>
      <c r="L283" s="174" t="n"/>
      <c r="M283" s="173" t="n"/>
    </row>
    <row r="284" ht="13.35" customHeight="1" s="162"/>
    <row r="285" ht="13.35" customHeight="1" s="162"/>
    <row r="286" ht="13.35" customHeight="1" s="162"/>
    <row r="287" ht="13.35" customHeight="1" s="162">
      <c r="B287" s="188" t="inlineStr">
        <is>
          <t>Supply Air Outlets (cont.)</t>
        </is>
      </c>
      <c r="C287" s="174" t="n"/>
      <c r="D287" s="174" t="n"/>
      <c r="E287" s="174" t="n"/>
      <c r="F287" s="173" t="n"/>
      <c r="G287" s="233" t="inlineStr">
        <is>
          <t>Design VEL</t>
        </is>
      </c>
      <c r="H287" s="194" t="inlineStr">
        <is>
          <t>Design CFM</t>
        </is>
      </c>
      <c r="I287" s="188" t="inlineStr">
        <is>
          <t>Initial</t>
        </is>
      </c>
      <c r="J287" s="173" t="n"/>
      <c r="K287" s="188" t="inlineStr">
        <is>
          <t>Final</t>
        </is>
      </c>
      <c r="L287" s="173" t="n"/>
      <c r="M287" s="188" t="inlineStr">
        <is>
          <t>%</t>
        </is>
      </c>
    </row>
    <row r="288" ht="13.35" customHeight="1" s="162">
      <c r="B288" s="153" t="inlineStr">
        <is>
          <t>No.</t>
        </is>
      </c>
      <c r="C288" s="188" t="inlineStr">
        <is>
          <t>Area Served</t>
        </is>
      </c>
      <c r="D288" s="188" t="inlineStr">
        <is>
          <t>Type</t>
        </is>
      </c>
      <c r="E288" s="188" t="inlineStr">
        <is>
          <t>Size</t>
        </is>
      </c>
      <c r="F288" s="188" t="inlineStr">
        <is>
          <t>Ak</t>
        </is>
      </c>
      <c r="G288" s="440" t="n"/>
      <c r="H288" s="440" t="n"/>
      <c r="I288" s="188" t="inlineStr">
        <is>
          <t>VEL</t>
        </is>
      </c>
      <c r="J288" s="188" t="inlineStr">
        <is>
          <t>CFM</t>
        </is>
      </c>
      <c r="K288" s="188" t="inlineStr">
        <is>
          <t>VEL</t>
        </is>
      </c>
      <c r="L288" s="188" t="inlineStr">
        <is>
          <t>CFM</t>
        </is>
      </c>
      <c r="M288" s="440" t="n"/>
    </row>
    <row r="289" ht="13.35" customHeight="1" s="162">
      <c r="B289" s="307" t="n"/>
      <c r="C289" s="307" t="n"/>
      <c r="E289" s="307" t="n"/>
      <c r="F289" s="32" t="n"/>
      <c r="G289" s="33">
        <f>IF(F289="", "", H289/F289)</f>
        <v/>
      </c>
      <c r="H289" s="33" t="n"/>
      <c r="I289" s="33" t="n"/>
      <c r="J289" s="33">
        <f>IF(I289="", "", I289*$F289)</f>
        <v/>
      </c>
      <c r="K289" s="33" t="n"/>
      <c r="L289" s="33">
        <f>IF(K289="", "", K289*$F289)</f>
        <v/>
      </c>
      <c r="M289" s="30">
        <f>IF(OR(H289="",H289=0),"",IF(K289="",IF(J289="","",J289/H289),L289/H289))</f>
        <v/>
      </c>
    </row>
    <row r="290" ht="13.35" customHeight="1" s="162">
      <c r="B290" s="307" t="n"/>
      <c r="C290" s="307" t="n"/>
      <c r="E290" s="307" t="n"/>
      <c r="F290" s="32" t="n"/>
      <c r="G290" s="33">
        <f>IF(F290="", "", H290/F290)</f>
        <v/>
      </c>
      <c r="H290" s="33" t="n"/>
      <c r="I290" s="33" t="n"/>
      <c r="J290" s="33">
        <f>IF(I290="", "", I290*$F290)</f>
        <v/>
      </c>
      <c r="K290" s="33" t="n"/>
      <c r="L290" s="33">
        <f>IF(K290="", "", K290*$F290)</f>
        <v/>
      </c>
      <c r="M290" s="30">
        <f>IF(OR(H290="",H290=0),"",IF(K290="",IF(J290="","",J290/H290),L290/H290))</f>
        <v/>
      </c>
    </row>
    <row r="291" ht="13.35" customHeight="1" s="162">
      <c r="B291" s="307" t="n"/>
      <c r="C291" s="307" t="n"/>
      <c r="E291" s="307" t="n"/>
      <c r="F291" s="32" t="n"/>
      <c r="G291" s="33">
        <f>IF(F291="", "", H291/F291)</f>
        <v/>
      </c>
      <c r="H291" s="33" t="n"/>
      <c r="I291" s="33" t="n"/>
      <c r="J291" s="33">
        <f>IF(I291="", "", I291*$F291)</f>
        <v/>
      </c>
      <c r="K291" s="33" t="n"/>
      <c r="L291" s="33">
        <f>IF(K291="", "", K291*$F291)</f>
        <v/>
      </c>
      <c r="M291" s="30">
        <f>IF(OR(H291="",H291=0),"",IF(K291="",IF(J291="","",J291/H291),L291/H291))</f>
        <v/>
      </c>
    </row>
    <row r="292" ht="13.35" customHeight="1" s="162">
      <c r="B292" s="307" t="n"/>
      <c r="C292" s="307" t="n"/>
      <c r="E292" s="307" t="n"/>
      <c r="F292" s="32" t="n"/>
      <c r="G292" s="33">
        <f>IF(F292="", "", H292/F292)</f>
        <v/>
      </c>
      <c r="H292" s="33" t="n"/>
      <c r="I292" s="33" t="n"/>
      <c r="J292" s="33">
        <f>IF(I292="", "", I292*$F292)</f>
        <v/>
      </c>
      <c r="K292" s="33" t="n"/>
      <c r="L292" s="33">
        <f>IF(K292="", "", K292*$F292)</f>
        <v/>
      </c>
      <c r="M292" s="30">
        <f>IF(OR(H292="",H292=0),"",IF(K292="",IF(J292="","",J292/H292),L292/H292))</f>
        <v/>
      </c>
    </row>
    <row r="293" ht="13.35" customHeight="1" s="162">
      <c r="B293" s="307" t="n"/>
      <c r="C293" s="307" t="n"/>
      <c r="E293" s="307" t="n"/>
      <c r="F293" s="32" t="n"/>
      <c r="G293" s="33">
        <f>IF(F293="", "", H293/F293)</f>
        <v/>
      </c>
      <c r="H293" s="33" t="n"/>
      <c r="I293" s="33" t="n"/>
      <c r="J293" s="33">
        <f>IF(I293="", "", I293*$F293)</f>
        <v/>
      </c>
      <c r="K293" s="33" t="n"/>
      <c r="L293" s="33">
        <f>IF(K293="", "", K293*$F293)</f>
        <v/>
      </c>
      <c r="M293" s="30">
        <f>IF(OR(H293="",H293=0),"",IF(K293="",IF(J293="","",J293/H293),L293/H293))</f>
        <v/>
      </c>
    </row>
    <row r="294" ht="13.35" customHeight="1" s="162">
      <c r="B294" s="307" t="n"/>
      <c r="C294" s="307" t="n"/>
      <c r="E294" s="307" t="n"/>
      <c r="F294" s="32" t="n"/>
      <c r="G294" s="33">
        <f>IF(F294="", "", H294/F294)</f>
        <v/>
      </c>
      <c r="H294" s="33" t="n"/>
      <c r="I294" s="33" t="n"/>
      <c r="J294" s="33">
        <f>IF(I294="", "", I294*$F294)</f>
        <v/>
      </c>
      <c r="K294" s="33" t="n"/>
      <c r="L294" s="33">
        <f>IF(K294="", "", K294*$F294)</f>
        <v/>
      </c>
      <c r="M294" s="30">
        <f>IF(OR(H294="",H294=0),"",IF(K294="",IF(J294="","",J294/H294),L294/H294))</f>
        <v/>
      </c>
    </row>
    <row r="295" ht="13.35" customHeight="1" s="162">
      <c r="B295" s="307" t="n"/>
      <c r="C295" s="307" t="n"/>
      <c r="E295" s="307" t="n"/>
      <c r="F295" s="32" t="n"/>
      <c r="G295" s="33">
        <f>IF(F295="", "", H295/F295)</f>
        <v/>
      </c>
      <c r="H295" s="33" t="n"/>
      <c r="I295" s="33" t="n"/>
      <c r="J295" s="33">
        <f>IF(I295="", "", I295*$F295)</f>
        <v/>
      </c>
      <c r="K295" s="33" t="n"/>
      <c r="L295" s="33">
        <f>IF(K295="", "", K295*$F295)</f>
        <v/>
      </c>
      <c r="M295" s="30">
        <f>IF(OR(H295="",H295=0),"",IF(K295="",IF(J295="","",J295/H295),L295/H295))</f>
        <v/>
      </c>
    </row>
    <row r="296" ht="13.35" customHeight="1" s="162">
      <c r="B296" s="307" t="n"/>
      <c r="C296" s="307" t="n"/>
      <c r="E296" s="307" t="n"/>
      <c r="F296" s="32" t="n"/>
      <c r="G296" s="33">
        <f>IF(F296="", "", H296/F296)</f>
        <v/>
      </c>
      <c r="H296" s="33" t="n"/>
      <c r="I296" s="33" t="n"/>
      <c r="J296" s="33">
        <f>IF(I296="", "", I296*$F296)</f>
        <v/>
      </c>
      <c r="K296" s="33" t="n"/>
      <c r="L296" s="33">
        <f>IF(K296="", "", K296*$F296)</f>
        <v/>
      </c>
      <c r="M296" s="30">
        <f>IF(OR(H296="",H296=0),"",IF(K296="",IF(J296="","",J296/H296),L296/H296))</f>
        <v/>
      </c>
    </row>
    <row r="297" ht="13.35" customHeight="1" s="162">
      <c r="B297" s="307" t="n"/>
      <c r="C297" s="307" t="n"/>
      <c r="E297" s="307" t="n"/>
      <c r="F297" s="32" t="n"/>
      <c r="G297" s="33">
        <f>IF(F297="", "", H297/F297)</f>
        <v/>
      </c>
      <c r="H297" s="33" t="n"/>
      <c r="I297" s="33" t="n"/>
      <c r="J297" s="33">
        <f>IF(I297="", "", I297*$F297)</f>
        <v/>
      </c>
      <c r="K297" s="33" t="n"/>
      <c r="L297" s="33">
        <f>IF(K297="", "", K297*$F297)</f>
        <v/>
      </c>
      <c r="M297" s="30">
        <f>IF(OR(H297="",H297=0),"",IF(K297="",IF(J297="","",J297/H297),L297/H297))</f>
        <v/>
      </c>
    </row>
    <row r="298" ht="13.35" customHeight="1" s="162">
      <c r="B298" s="307" t="n"/>
      <c r="C298" s="307" t="n"/>
      <c r="E298" s="307" t="n"/>
      <c r="F298" s="32" t="n"/>
      <c r="G298" s="33">
        <f>IF(F298="", "", H298/F298)</f>
        <v/>
      </c>
      <c r="H298" s="33" t="n"/>
      <c r="I298" s="33" t="n"/>
      <c r="J298" s="33">
        <f>IF(I298="", "", I298*$F298)</f>
        <v/>
      </c>
      <c r="K298" s="33" t="n"/>
      <c r="L298" s="33">
        <f>IF(K298="", "", K298*$F298)</f>
        <v/>
      </c>
      <c r="M298" s="30">
        <f>IF(OR(H298="",H298=0),"",IF(K298="",IF(J298="","",J298/H298),L298/H298))</f>
        <v/>
      </c>
    </row>
    <row r="299" ht="13.35" customHeight="1" s="162">
      <c r="B299" s="307" t="n"/>
      <c r="C299" s="307" t="n"/>
      <c r="E299" s="307" t="n"/>
      <c r="F299" s="32" t="n"/>
      <c r="G299" s="33">
        <f>IF(F299="", "", H299/F299)</f>
        <v/>
      </c>
      <c r="H299" s="33" t="n"/>
      <c r="I299" s="33" t="n"/>
      <c r="J299" s="33">
        <f>IF(I299="", "", I299*$F299)</f>
        <v/>
      </c>
      <c r="K299" s="33" t="n"/>
      <c r="L299" s="33">
        <f>IF(K299="", "", K299*$F299)</f>
        <v/>
      </c>
      <c r="M299" s="30">
        <f>IF(OR(H299="",H299=0),"",IF(K299="",IF(J299="","",J299/H299),L299/H299))</f>
        <v/>
      </c>
    </row>
    <row r="300" ht="13.35" customHeight="1" s="162">
      <c r="B300" s="307" t="n"/>
      <c r="C300" s="307" t="n"/>
      <c r="E300" s="307" t="n"/>
      <c r="F300" s="32" t="n"/>
      <c r="G300" s="33">
        <f>IF(F300="", "", H300/F300)</f>
        <v/>
      </c>
      <c r="H300" s="33" t="n"/>
      <c r="I300" s="33" t="n"/>
      <c r="J300" s="33">
        <f>IF(I300="", "", I300*$F300)</f>
        <v/>
      </c>
      <c r="K300" s="33" t="n"/>
      <c r="L300" s="33">
        <f>IF(K300="", "", K300*$F300)</f>
        <v/>
      </c>
      <c r="M300" s="30">
        <f>IF(OR(H300="",H300=0),"",IF(K300="",IF(J300="","",J300/H300),L300/H300))</f>
        <v/>
      </c>
    </row>
    <row r="301" ht="13.35" customHeight="1" s="162">
      <c r="B301" s="307" t="n"/>
      <c r="C301" s="307" t="n"/>
      <c r="E301" s="307" t="n"/>
      <c r="F301" s="32" t="n"/>
      <c r="G301" s="33">
        <f>IF(F301="", "", H301/F301)</f>
        <v/>
      </c>
      <c r="H301" s="33" t="n"/>
      <c r="I301" s="33" t="n"/>
      <c r="J301" s="33">
        <f>IF(I301="", "", I301*$F301)</f>
        <v/>
      </c>
      <c r="K301" s="33" t="n"/>
      <c r="L301" s="33">
        <f>IF(K301="", "", K301*$F301)</f>
        <v/>
      </c>
      <c r="M301" s="30">
        <f>IF(OR(H301="",H301=0),"",IF(K301="",IF(J301="","",J301/H301),L301/H301))</f>
        <v/>
      </c>
    </row>
    <row r="302" ht="13.35" customHeight="1" s="162">
      <c r="B302" s="307" t="n"/>
      <c r="C302" s="307" t="n"/>
      <c r="E302" s="307" t="n"/>
      <c r="F302" s="32" t="n"/>
      <c r="G302" s="33">
        <f>IF(F302="", "", H302/F302)</f>
        <v/>
      </c>
      <c r="H302" s="33" t="n"/>
      <c r="I302" s="33" t="n"/>
      <c r="J302" s="33">
        <f>IF(I302="", "", I302*$F302)</f>
        <v/>
      </c>
      <c r="K302" s="33" t="n"/>
      <c r="L302" s="33">
        <f>IF(K302="", "", K302*$F302)</f>
        <v/>
      </c>
      <c r="M302" s="30">
        <f>IF(OR(H302="",H302=0),"",IF(K302="",IF(J302="","",J302/H302),L302/H302))</f>
        <v/>
      </c>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row>
    <row r="309" ht="13.35" customHeight="1" s="162">
      <c r="B309" s="307" t="n"/>
      <c r="C309" s="307" t="n"/>
      <c r="E309" s="307" t="n"/>
      <c r="F309" s="32" t="n"/>
      <c r="G309" s="33">
        <f>IF(F309="", "", H309/F309)</f>
        <v/>
      </c>
      <c r="H309" s="33" t="n"/>
      <c r="I309" s="33" t="n"/>
      <c r="J309" s="33">
        <f>IF(I309="", "", I309*$F309)</f>
        <v/>
      </c>
      <c r="K309" s="33" t="n"/>
      <c r="L309" s="33">
        <f>IF(K309="", "", K309*$F309)</f>
        <v/>
      </c>
      <c r="M309" s="30">
        <f>IF(OR(H309="",H309=0),"",IF(K309="",IF(J309="","",J309/H309),L309/H309))</f>
        <v/>
      </c>
    </row>
    <row r="310" ht="13.35" customHeight="1" s="162">
      <c r="B310" s="307" t="n"/>
      <c r="C310" s="307" t="n"/>
      <c r="E310" s="307" t="n"/>
      <c r="F310" s="32" t="n"/>
      <c r="G310" s="33">
        <f>IF(F310="", "", H310/F310)</f>
        <v/>
      </c>
      <c r="H310" s="33" t="n"/>
      <c r="I310" s="33" t="n"/>
      <c r="J310" s="33">
        <f>IF(I310="", "", I310*$F310)</f>
        <v/>
      </c>
      <c r="K310" s="33" t="n"/>
      <c r="L310" s="33">
        <f>IF(K310="", "", K310*$F310)</f>
        <v/>
      </c>
      <c r="M310" s="30">
        <f>IF(OR(H310="",H310=0),"",IF(K310="",IF(J310="","",J310/H310),L310/H310))</f>
        <v/>
      </c>
    </row>
    <row r="311" ht="13.35" customHeight="1" s="162">
      <c r="B311" s="42" t="n"/>
      <c r="C311" s="231" t="inlineStr">
        <is>
          <t>Subtotal (this page)</t>
        </is>
      </c>
      <c r="D311" s="159" t="n"/>
      <c r="E311" s="42" t="n"/>
      <c r="F311" s="42" t="n"/>
      <c r="G311" s="43" t="n"/>
      <c r="H311" s="43">
        <f>IF(SUM(H289:H310)=0,"",SUM(H289:H310))</f>
        <v/>
      </c>
      <c r="I311" s="43" t="n"/>
      <c r="J311" s="43">
        <f>IF(SUM(J289:J310)=0,"",SUM(J289:J310))</f>
        <v/>
      </c>
      <c r="K311" s="43" t="n"/>
      <c r="L311" s="43">
        <f>IF(SUM(L289:L310)=0,"",SUM(L289:L310))</f>
        <v/>
      </c>
      <c r="M311" s="35">
        <f>IF(OR(H311="",H311=0),"",IF(L311="",IF(J311="","",J311/H311),L311/H311))</f>
        <v/>
      </c>
    </row>
    <row r="312" ht="13.35" customHeight="1" s="162"/>
    <row r="313" ht="13.35" customHeight="1" s="162">
      <c r="B313" s="188" t="inlineStr">
        <is>
          <t>Remarks (cont.)</t>
        </is>
      </c>
      <c r="C313" s="173" t="n"/>
      <c r="D313" s="154" t="n"/>
      <c r="E313" s="174" t="n"/>
      <c r="F313" s="174" t="n"/>
      <c r="G313" s="174" t="n"/>
      <c r="H313" s="174" t="n"/>
      <c r="I313" s="174" t="n"/>
      <c r="J313" s="174" t="n"/>
      <c r="K313" s="174" t="n"/>
      <c r="L313" s="174" t="n"/>
      <c r="M313" s="173" t="n"/>
    </row>
    <row r="314" ht="13.35" customHeight="1" s="162">
      <c r="B314" s="154" t="n"/>
      <c r="C314" s="174" t="n"/>
      <c r="D314" s="174" t="n"/>
      <c r="E314" s="174" t="n"/>
      <c r="F314" s="174" t="n"/>
      <c r="G314" s="174" t="n"/>
      <c r="H314" s="174" t="n"/>
      <c r="I314" s="174" t="n"/>
      <c r="J314" s="174" t="n"/>
      <c r="K314" s="174" t="n"/>
      <c r="L314" s="174" t="n"/>
      <c r="M314" s="173" t="n"/>
    </row>
    <row r="315" ht="13.35" customHeight="1" s="162"/>
    <row r="316" ht="13.35" customHeight="1" s="162">
      <c r="B316" s="200" t="inlineStr">
        <is>
          <t>System</t>
        </is>
      </c>
      <c r="C316" s="403" t="n"/>
      <c r="D316" s="209">
        <f>IF('{Equipment Data Entry}'!B55="","",'{Equipment Data Entry}'!B55)</f>
        <v/>
      </c>
      <c r="E316" s="418" t="n"/>
      <c r="F316" s="403" t="n"/>
      <c r="G316" s="200" t="inlineStr">
        <is>
          <t>Service</t>
        </is>
      </c>
      <c r="H316" s="403" t="n"/>
      <c r="I316" s="210">
        <f>IF('{Equipment Data Entry}'!C55="","",'{Equipment Data Entry}'!C55)</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Entry}'!E55="","",'{Equipment Data Entry}'!E55)</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Entry}'!F55="","",'{Equipment Data Entry}'!F55)</f>
        <v/>
      </c>
      <c r="E321" s="400" t="n"/>
      <c r="F321" s="400" t="n"/>
      <c r="G321" s="401" t="n"/>
      <c r="H321" s="13" t="n"/>
      <c r="I321" s="199" t="inlineStr">
        <is>
          <t>Total Airflow</t>
        </is>
      </c>
      <c r="J321" s="401" t="n"/>
      <c r="K321" s="24">
        <f>IF(K386="",H361,K386)</f>
        <v/>
      </c>
      <c r="L321" s="24">
        <f>IF(OR(E386="",E386="Outlets"),L361,E387)</f>
        <v/>
      </c>
      <c r="M321" s="22">
        <f>IF(OR(L321="",K321="",K321=0),"",L321/K321)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Entry}'!H55="","",'{Equipment Data Entry}'!H55)</f>
        <v/>
      </c>
      <c r="L322" s="64">
        <f>F337</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Entry}'!I55="","",'{Equipment Data Entry}'!I55)</f>
        <v/>
      </c>
      <c r="L323" s="24">
        <f>IF(L334="","",L334)</f>
        <v/>
      </c>
      <c r="M323" s="13" t="n"/>
    </row>
    <row r="324" ht="13.35" customHeight="1" s="162">
      <c r="B324" s="199" t="inlineStr">
        <is>
          <t>Location</t>
        </is>
      </c>
      <c r="C324" s="401" t="n"/>
      <c r="D324" s="204">
        <f>IF('{Equipment Data Entry}'!D55="","",'{Equipment Data Entry}'!D55)</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Entry}'!G55="","",'{Equipment Data Entry}'!G55)</f>
        <v/>
      </c>
      <c r="E328" s="21" t="inlineStr">
        <is>
          <t>RPM</t>
        </is>
      </c>
      <c r="F328" s="24" t="n"/>
      <c r="G328" s="199" t="inlineStr">
        <is>
          <t>SF</t>
        </is>
      </c>
      <c r="H328" s="13" t="n"/>
      <c r="I328" s="199" t="inlineStr">
        <is>
          <t>Motor Shv OD/Bore/PD</t>
        </is>
      </c>
      <c r="J328" s="400" t="n"/>
      <c r="K328" s="401" t="n"/>
      <c r="L328">
        <f>IF('{Equipment Data Entry}'!J55="","",'{Equipment Data Entry}'!J55)</f>
        <v/>
      </c>
    </row>
    <row r="329" ht="13.35" customHeight="1" s="162">
      <c r="B329" s="198">
        <f>IF('{Equipment Data Entry}'!N55="","",'{Equipment Data Entry}'!N55)</f>
        <v/>
      </c>
      <c r="C329" s="198">
        <f>IF('{Equipment Data Entry}'!O55="","",'{Equipment Data Entry}'!O55)</f>
        <v/>
      </c>
      <c r="D329" s="21" t="inlineStr">
        <is>
          <t>FLA</t>
        </is>
      </c>
      <c r="E329" s="25" t="n"/>
      <c r="F329" s="21" t="inlineStr">
        <is>
          <t>Frame</t>
        </is>
      </c>
      <c r="G329" s="208" t="n"/>
      <c r="H329" s="13" t="n"/>
      <c r="I329" s="199" t="inlineStr">
        <is>
          <t>Fan Sheave OD/Bore</t>
        </is>
      </c>
      <c r="J329" s="400" t="n"/>
      <c r="K329" s="401" t="n"/>
      <c r="L329">
        <f>IF('{Equipment Data Entry}'!K55="","",'{Equipment Data Entry}'!K55)</f>
        <v/>
      </c>
    </row>
    <row r="330" ht="13.35" customHeight="1" s="162">
      <c r="B330" s="199" t="inlineStr">
        <is>
          <t>Corrected FLA</t>
        </is>
      </c>
      <c r="C330" s="401" t="n"/>
      <c r="D330" s="27">
        <f>IF(OR(E331="",E329="",B329=""),"",B329/AVERAGE(E331:G331)*E329)</f>
        <v/>
      </c>
      <c r="E330" s="199" t="inlineStr">
        <is>
          <t>Estimated BHP</t>
        </is>
      </c>
      <c r="F330" s="401" t="n"/>
      <c r="G330" s="27">
        <f>IF(OR(COUNT(E331:G331)=0,COUNT(E332:G332)=0),"",IF(C329="1-phase", ((0.8*0.9*E331*E332)/746), AVERAGE(E331:G331)*AVERAGE(E332:G332)*0.8*0.9*1.732/746))</f>
        <v/>
      </c>
      <c r="H330" s="13" t="n"/>
      <c r="I330" s="199" t="inlineStr">
        <is>
          <t>Belt(s)</t>
        </is>
      </c>
      <c r="J330" s="208">
        <f>IF('{Equipment Data Entry}'!L55="","",'{Equipment Data Entry}'!L55)</f>
        <v/>
      </c>
      <c r="K330" s="199" t="inlineStr">
        <is>
          <t>C to C</t>
        </is>
      </c>
      <c r="L330" s="64">
        <f>IF('{Equipment Data Entry}'!M55="","",'{Equipment Data Entry}'!M55)</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 xml:space="preserve">Static Pressures Profile </t>
        </is>
      </c>
      <c r="C334" s="400" t="n"/>
      <c r="D334" s="400" t="n"/>
      <c r="E334" s="400" t="n"/>
      <c r="F334" s="400" t="n"/>
      <c r="G334" s="401" t="n"/>
      <c r="H334" s="13" t="n"/>
      <c r="I334" s="199" t="inlineStr">
        <is>
          <t>Fan RPM</t>
        </is>
      </c>
      <c r="J334" s="401" t="n"/>
      <c r="K334" s="24" t="n"/>
      <c r="L334" s="24" t="n"/>
      <c r="M334" s="13" t="n"/>
    </row>
    <row r="335" ht="13.35" customHeight="1" s="162">
      <c r="B335" s="432" t="n"/>
      <c r="C335" s="401" t="n"/>
      <c r="D335" s="205" t="inlineStr">
        <is>
          <t>Flt/Coil</t>
        </is>
      </c>
      <c r="E335" s="205" t="inlineStr">
        <is>
          <t>Fan</t>
        </is>
      </c>
      <c r="F335" s="432" t="n"/>
      <c r="G335" s="401" t="n"/>
      <c r="H335" s="13" t="n"/>
      <c r="I335" s="246" t="inlineStr">
        <is>
          <t>VSD Frequency</t>
        </is>
      </c>
      <c r="J335" s="403" t="n"/>
      <c r="K335" s="65" t="n"/>
      <c r="L335" s="65" t="n"/>
      <c r="M335" s="13" t="n"/>
    </row>
    <row r="336" ht="13.35" customHeight="1" s="162">
      <c r="B336" s="198" t="inlineStr">
        <is>
          <t>Entering</t>
        </is>
      </c>
      <c r="C336" s="401" t="n"/>
      <c r="D336" s="19" t="n"/>
      <c r="E336" s="19" t="n"/>
      <c r="F336" s="19">
        <f>IF(E336="", "", E337-E336)</f>
        <v/>
      </c>
      <c r="G336" s="186" t="inlineStr">
        <is>
          <t>TSP</t>
        </is>
      </c>
      <c r="H336" s="23" t="n"/>
      <c r="I336" s="14" t="n"/>
      <c r="J336" s="14" t="n"/>
      <c r="K336" s="14" t="n"/>
      <c r="L336" s="38" t="n"/>
      <c r="M336" s="13" t="n"/>
    </row>
    <row r="337" ht="13.35" customHeight="1" s="162">
      <c r="B337" s="198" t="inlineStr">
        <is>
          <t>Exiting</t>
        </is>
      </c>
      <c r="C337" s="401" t="n"/>
      <c r="D337" s="55">
        <f>IF(E336="", "", E336)</f>
        <v/>
      </c>
      <c r="E337" s="19" t="n"/>
      <c r="F337" s="19">
        <f>IF(E337="", "", E337-D336)</f>
        <v/>
      </c>
      <c r="G337" s="186" t="inlineStr">
        <is>
          <t>ESP</t>
        </is>
      </c>
      <c r="H337" s="23" t="n"/>
      <c r="I337" s="13" t="n"/>
      <c r="J337" s="13" t="n"/>
      <c r="K337" s="13" t="n"/>
      <c r="L337" s="13" t="n"/>
      <c r="M337" s="13" t="n"/>
    </row>
    <row r="338" ht="13.35" customHeight="1" s="162">
      <c r="B338" s="453" t="inlineStr">
        <is>
          <t>Instrument:</t>
        </is>
      </c>
      <c r="C338" s="5" t="n"/>
      <c r="D338" s="493" t="n"/>
      <c r="E338" s="414" t="n"/>
      <c r="F338" s="414" t="n"/>
      <c r="G338" s="425" t="inlineStr">
        <is>
          <t>Ak basis / notes:</t>
        </is>
      </c>
      <c r="I338" s="494" t="n"/>
      <c r="J338" s="414" t="n"/>
      <c r="K338" s="414" t="n"/>
      <c r="L338" s="414" t="n"/>
      <c r="M338" s="414" t="n"/>
    </row>
    <row r="339" ht="13.35" customHeight="1" s="162">
      <c r="B339" s="188" t="inlineStr">
        <is>
          <t>Supply Air Diffuser / Outlet Airflow</t>
        </is>
      </c>
      <c r="C339" s="174" t="n"/>
      <c r="D339" s="174" t="n"/>
      <c r="E339" s="174" t="n"/>
      <c r="F339" s="173" t="n"/>
      <c r="G339" s="233" t="inlineStr">
        <is>
          <t>Design VEL</t>
        </is>
      </c>
      <c r="H339" s="194" t="inlineStr">
        <is>
          <t>Design CFM</t>
        </is>
      </c>
      <c r="I339" s="188" t="inlineStr">
        <is>
          <t>Initial</t>
        </is>
      </c>
      <c r="J339" s="173" t="n"/>
      <c r="K339" s="188" t="inlineStr">
        <is>
          <t>Final</t>
        </is>
      </c>
      <c r="L339" s="173" t="n"/>
      <c r="M339" s="188" t="inlineStr">
        <is>
          <t>%</t>
        </is>
      </c>
    </row>
    <row r="340" ht="13.35" customHeight="1" s="162">
      <c r="B340" s="153" t="inlineStr">
        <is>
          <t>No.</t>
        </is>
      </c>
      <c r="C340" s="188" t="inlineStr">
        <is>
          <t>Area Served</t>
        </is>
      </c>
      <c r="D340" s="188" t="inlineStr">
        <is>
          <t>Type</t>
        </is>
      </c>
      <c r="E340" s="188" t="inlineStr">
        <is>
          <t>Size</t>
        </is>
      </c>
      <c r="F340" s="188" t="inlineStr">
        <is>
          <t>Ak</t>
        </is>
      </c>
      <c r="G340" s="440" t="n"/>
      <c r="H340" s="440" t="n"/>
      <c r="I340" s="188" t="inlineStr">
        <is>
          <t>VEL</t>
        </is>
      </c>
      <c r="J340" s="188" t="inlineStr">
        <is>
          <t>CFM</t>
        </is>
      </c>
      <c r="K340" s="188" t="inlineStr">
        <is>
          <t>VEL</t>
        </is>
      </c>
      <c r="L340" s="188" t="inlineStr">
        <is>
          <t>CFM</t>
        </is>
      </c>
      <c r="M340" s="440" t="n"/>
    </row>
    <row r="341" ht="13.35" customHeight="1" s="162">
      <c r="B341" s="307" t="n"/>
      <c r="C341" s="307" t="n"/>
      <c r="E341" s="307" t="n"/>
      <c r="F341" s="32" t="n"/>
      <c r="G341" s="33">
        <f>IF(F341="", "", H341/F341)</f>
        <v/>
      </c>
      <c r="H341" s="33" t="n"/>
      <c r="I341" s="33" t="n"/>
      <c r="J341" s="33">
        <f>IF(I341="", "", I341*$F341)</f>
        <v/>
      </c>
      <c r="K341" s="33" t="n"/>
      <c r="L341" s="33">
        <f>IF(K341="", "", K341*$F341)</f>
        <v/>
      </c>
      <c r="M341" s="30">
        <f>IF(OR(H341="",H341=0),"",IF(K341="",IF(J341="","",J341/H341),L341/H341))</f>
        <v/>
      </c>
    </row>
    <row r="342" ht="13.35" customHeight="1" s="162">
      <c r="B342" s="307" t="n"/>
      <c r="C342" s="307" t="n"/>
      <c r="E342" s="307" t="n"/>
      <c r="F342" s="32" t="n"/>
      <c r="G342" s="33">
        <f>IF(F342="", "", H342/F342)</f>
        <v/>
      </c>
      <c r="H342" s="33" t="n"/>
      <c r="I342" s="33" t="n"/>
      <c r="J342" s="33">
        <f>IF(I342="", "", I342*$F342)</f>
        <v/>
      </c>
      <c r="K342" s="33" t="n"/>
      <c r="L342" s="33">
        <f>IF(K342="", "", K342*$F342)</f>
        <v/>
      </c>
      <c r="M342" s="30">
        <f>IF(OR(H342="",H342=0),"",IF(K342="",IF(J342="","",J342/H342),L342/H342))</f>
        <v/>
      </c>
    </row>
    <row r="343" ht="13.35" customHeight="1" s="162">
      <c r="B343" s="307" t="n"/>
      <c r="C343" s="307" t="n"/>
      <c r="E343" s="307" t="n"/>
      <c r="F343" s="32" t="n"/>
      <c r="G343" s="33">
        <f>IF(F343="", "", H343/F343)</f>
        <v/>
      </c>
      <c r="H343" s="33" t="n"/>
      <c r="I343" s="33" t="n"/>
      <c r="J343" s="33">
        <f>IF(I343="", "", I343*$F343)</f>
        <v/>
      </c>
      <c r="K343" s="33" t="n"/>
      <c r="L343" s="33">
        <f>IF(K343="", "", K343*$F343)</f>
        <v/>
      </c>
      <c r="M343" s="30">
        <f>IF(OR(H343="",H343=0),"",IF(K343="",IF(J343="","",J343/H343),L343/H343))</f>
        <v/>
      </c>
    </row>
    <row r="344" ht="13.35" customHeight="1" s="162">
      <c r="B344" s="307" t="n"/>
      <c r="C344" s="307" t="n"/>
      <c r="E344" s="307" t="n"/>
      <c r="F344" s="32" t="n"/>
      <c r="G344" s="33">
        <f>IF(F344="", "", H344/F344)</f>
        <v/>
      </c>
      <c r="H344" s="33" t="n"/>
      <c r="I344" s="33" t="n"/>
      <c r="J344" s="33">
        <f>IF(I344="", "", I344*$F344)</f>
        <v/>
      </c>
      <c r="K344" s="33" t="n"/>
      <c r="L344" s="33">
        <f>IF(K344="", "", K344*$F344)</f>
        <v/>
      </c>
      <c r="M344" s="30">
        <f>IF(OR(H344="",H344=0),"",IF(K344="",IF(J344="","",J344/H344),L344/H344))</f>
        <v/>
      </c>
    </row>
    <row r="345" ht="13.35" customHeight="1" s="162">
      <c r="B345" s="307" t="n"/>
      <c r="C345" s="307" t="n"/>
      <c r="E345" s="307" t="n"/>
      <c r="F345" s="32" t="n"/>
      <c r="G345" s="33">
        <f>IF(F345="", "", H345/F345)</f>
        <v/>
      </c>
      <c r="H345" s="33" t="n"/>
      <c r="I345" s="33" t="n"/>
      <c r="J345" s="33">
        <f>IF(I345="", "", I345*$F345)</f>
        <v/>
      </c>
      <c r="K345" s="33" t="n"/>
      <c r="L345" s="33">
        <f>IF(K345="", "", K345*$F345)</f>
        <v/>
      </c>
      <c r="M345" s="30">
        <f>IF(OR(H345="",H345=0),"",IF(K345="",IF(J345="","",J345/H345),L345/H345))</f>
        <v/>
      </c>
    </row>
    <row r="346" ht="13.35" customHeight="1" s="162">
      <c r="B346" s="307" t="n"/>
      <c r="C346" s="307" t="n"/>
      <c r="E346" s="307" t="n"/>
      <c r="F346" s="32" t="n"/>
      <c r="G346" s="33">
        <f>IF(F346="", "", H346/F346)</f>
        <v/>
      </c>
      <c r="H346" s="33" t="n"/>
      <c r="I346" s="33" t="n"/>
      <c r="J346" s="33">
        <f>IF(I346="", "", I346*$F346)</f>
        <v/>
      </c>
      <c r="K346" s="33" t="n"/>
      <c r="L346" s="33">
        <f>IF(K346="", "", K346*$F346)</f>
        <v/>
      </c>
      <c r="M346" s="30">
        <f>IF(OR(H346="",H346=0),"",IF(K346="",IF(J346="","",J346/H346),L346/H346))</f>
        <v/>
      </c>
    </row>
    <row r="347" ht="13.35" customHeight="1" s="162">
      <c r="B347" s="307" t="n"/>
      <c r="C347" s="307" t="n"/>
      <c r="E347" s="307" t="n"/>
      <c r="F347" s="32" t="n"/>
      <c r="G347" s="33">
        <f>IF(F347="", "", H347/F347)</f>
        <v/>
      </c>
      <c r="H347" s="33" t="n"/>
      <c r="I347" s="33" t="n"/>
      <c r="J347" s="33">
        <f>IF(I347="", "", I347*$F347)</f>
        <v/>
      </c>
      <c r="K347" s="33" t="n"/>
      <c r="L347" s="33">
        <f>IF(K347="", "", K347*$F347)</f>
        <v/>
      </c>
      <c r="M347" s="30">
        <f>IF(OR(H347="",H347=0),"",IF(K347="",IF(J347="","",J347/H347),L347/H347))</f>
        <v/>
      </c>
    </row>
    <row r="348" ht="13.35" customHeight="1" s="162">
      <c r="B348" s="307" t="n"/>
      <c r="C348" s="307" t="n"/>
      <c r="E348" s="307" t="n"/>
      <c r="F348" s="32" t="n"/>
      <c r="G348" s="33">
        <f>IF(F348="", "", H348/F348)</f>
        <v/>
      </c>
      <c r="H348" s="33" t="n"/>
      <c r="I348" s="33" t="n"/>
      <c r="J348" s="33">
        <f>IF(I348="", "", I348*$F348)</f>
        <v/>
      </c>
      <c r="K348" s="33" t="n"/>
      <c r="L348" s="33">
        <f>IF(K348="", "", K348*$F348)</f>
        <v/>
      </c>
      <c r="M348" s="30">
        <f>IF(OR(H348="",H348=0),"",IF(K348="",IF(J348="","",J348/H348),L348/H348))</f>
        <v/>
      </c>
    </row>
    <row r="349" ht="13.35" customHeight="1" s="162">
      <c r="B349" s="307" t="n"/>
      <c r="C349" s="307" t="n"/>
      <c r="E349" s="307" t="n"/>
      <c r="F349" s="32" t="n"/>
      <c r="G349" s="33">
        <f>IF(F349="", "", H349/F349)</f>
        <v/>
      </c>
      <c r="H349" s="33" t="n"/>
      <c r="I349" s="33" t="n"/>
      <c r="J349" s="33">
        <f>IF(I349="", "", I349*$F349)</f>
        <v/>
      </c>
      <c r="K349" s="33" t="n"/>
      <c r="L349" s="33">
        <f>IF(K349="", "", K349*$F349)</f>
        <v/>
      </c>
      <c r="M349" s="30">
        <f>IF(OR(H349="",H349=0),"",IF(K349="",IF(J349="","",J349/H349),L349/H349))</f>
        <v/>
      </c>
    </row>
    <row r="350" ht="13.35" customHeight="1" s="162">
      <c r="B350" s="307" t="n"/>
      <c r="C350" s="307" t="n"/>
      <c r="E350" s="307" t="n"/>
      <c r="F350" s="32" t="n"/>
      <c r="G350" s="33">
        <f>IF(F350="", "", H350/F350)</f>
        <v/>
      </c>
      <c r="H350" s="33" t="n"/>
      <c r="I350" s="33" t="n"/>
      <c r="J350" s="33">
        <f>IF(I350="", "", I350*$F350)</f>
        <v/>
      </c>
      <c r="K350" s="33" t="n"/>
      <c r="L350" s="33">
        <f>IF(K350="", "", K350*$F350)</f>
        <v/>
      </c>
      <c r="M350" s="30">
        <f>IF(OR(H350="",H350=0),"",IF(K350="",IF(J350="","",J350/H350),L350/H350))</f>
        <v/>
      </c>
    </row>
    <row r="351" ht="13.35" customHeight="1" s="162">
      <c r="B351" s="307" t="n"/>
      <c r="C351" s="307" t="n"/>
      <c r="E351" s="307" t="n"/>
      <c r="F351" s="32" t="n"/>
      <c r="G351" s="33">
        <f>IF(F351="", "", H351/F351)</f>
        <v/>
      </c>
      <c r="H351" s="33" t="n"/>
      <c r="I351" s="33" t="n"/>
      <c r="J351" s="33">
        <f>IF(I351="", "", I351*$F351)</f>
        <v/>
      </c>
      <c r="K351" s="33" t="n"/>
      <c r="L351" s="33">
        <f>IF(K351="", "", K351*$F351)</f>
        <v/>
      </c>
      <c r="M351" s="30">
        <f>IF(OR(H351="",H351=0),"",IF(K351="",IF(J351="","",J351/H351),L351/H351))</f>
        <v/>
      </c>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row>
    <row r="361" ht="13.35" customHeight="1" s="162">
      <c r="B361" s="42" t="n"/>
      <c r="C361" s="231" t="inlineStr">
        <is>
          <t>Total</t>
        </is>
      </c>
      <c r="D361" s="159" t="n"/>
      <c r="E361" s="42" t="n"/>
      <c r="F361" s="42" t="n"/>
      <c r="G361" s="43" t="n"/>
      <c r="H361" s="43">
        <f>IF(SUM(H341:H360)+SUM(H393:H414)=0,"",SUM(H341:H360)+SUM(H393:H414))</f>
        <v/>
      </c>
      <c r="I361" s="43" t="n"/>
      <c r="J361" s="43">
        <f>IF(SUM(J341:J360)+SUM(J393:J414)=0,"",SUM(J341:J360)+SUM(J393:J414))</f>
        <v/>
      </c>
      <c r="K361" s="43" t="n"/>
      <c r="L361" s="43">
        <f>IF(SUM(L341:L360)+SUM(L393:L414)=0,"",SUM(L341:L360)+SUM(L393:L414))</f>
        <v/>
      </c>
      <c r="M361" s="35">
        <f>IF(OR(H361="",H361=0),"",IF(L361="",IF(J361="","",J361/H361),L361/H361))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Entry}'!B55="","",'{Equipment Data Entry}'!B55)</f>
        <v/>
      </c>
      <c r="E368" s="418" t="n"/>
      <c r="F368" s="403" t="n"/>
      <c r="G368" s="200" t="inlineStr">
        <is>
          <t>Service</t>
        </is>
      </c>
      <c r="H368" s="403" t="n"/>
      <c r="I368" s="210">
        <f>IF('{Equipment Data Entry}'!C55="","",'{Equipment Data Entry}'!C55)</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PSP (Evergreen VelGrid): CFM = avg vel × (L − 2 − 2×blanks) × W × K ÷ 144</t>
        </is>
      </c>
      <c r="C370" s="174" t="n"/>
      <c r="D370" s="174" t="n"/>
      <c r="E370" s="174" t="n"/>
      <c r="F370" s="174" t="n"/>
      <c r="G370" s="174" t="n"/>
      <c r="H370" s="174" t="n"/>
      <c r="I370" s="174" t="n"/>
      <c r="J370" s="174" t="n"/>
      <c r="K370" s="174" t="n"/>
      <c r="L370" s="174" t="n"/>
      <c r="M370" s="173" t="n"/>
    </row>
    <row r="371" ht="13.35" customHeight="1" s="162">
      <c r="B371" s="460" t="inlineStr">
        <is>
          <t>Length (in)</t>
        </is>
      </c>
      <c r="C371" s="173" t="n"/>
      <c r="D371" s="33" t="n"/>
      <c r="E371" s="460" t="inlineStr">
        <is>
          <t>Width (in)</t>
        </is>
      </c>
      <c r="F371" s="173" t="n"/>
      <c r="G371" s="33" t="n"/>
      <c r="H371" s="460" t="inlineStr">
        <is>
          <t>Blanks</t>
        </is>
      </c>
      <c r="I371" s="173" t="n"/>
      <c r="J371" s="33" t="n"/>
      <c r="K371" s="460" t="inlineStr">
        <is>
          <t>K</t>
        </is>
      </c>
      <c r="L371" s="173" t="n"/>
      <c r="M371" s="32">
        <f>IF(G371="","",IFERROR(INDEX('{Dropdowns}'!$S:$S,MATCH(G371,'{Dropdowns}'!$R:$R,0)),""))</f>
        <v/>
      </c>
    </row>
    <row r="372" ht="13.35" customHeight="1" s="162">
      <c r="B372" s="460" t="inlineStr">
        <is>
          <t>Vel 1-10</t>
        </is>
      </c>
      <c r="C372" s="173" t="n"/>
      <c r="D372" s="33" t="n"/>
      <c r="E372" s="33" t="n"/>
      <c r="F372" s="33" t="n"/>
      <c r="G372" s="33" t="n"/>
      <c r="H372" s="33" t="n"/>
      <c r="I372" s="33" t="n"/>
      <c r="J372" s="33" t="n"/>
      <c r="K372" s="33" t="n"/>
      <c r="L372" s="33" t="n"/>
      <c r="M372" s="33" t="n"/>
    </row>
    <row r="373" ht="13.35" customHeight="1" s="162">
      <c r="B373" s="460" t="inlineStr">
        <is>
          <t>Vel 11-20</t>
        </is>
      </c>
      <c r="C373" s="173" t="n"/>
      <c r="D373" s="33" t="n"/>
      <c r="E373" s="33" t="n"/>
      <c r="F373" s="33" t="n"/>
      <c r="G373" s="33" t="n"/>
      <c r="H373" s="33" t="n"/>
      <c r="I373" s="33" t="n"/>
      <c r="J373" s="33" t="n"/>
      <c r="K373" s="33" t="n"/>
      <c r="L373" s="33" t="n"/>
      <c r="M373" s="33" t="n"/>
    </row>
    <row r="374" ht="13.35" customHeight="1" s="162">
      <c r="B374" s="460" t="inlineStr">
        <is>
          <t>PSP CFM</t>
        </is>
      </c>
      <c r="C374" s="174" t="n"/>
      <c r="D374" s="173" t="n"/>
      <c r="E374" s="33">
        <f>IF(OR(D371="",G371="",COUNT(D372:M373)=0),"",AVERAGE(D372:M373)*(D371-2-2*N(J371))*G371*N(M371)/144)</f>
        <v/>
      </c>
      <c r="F374" s="174" t="n"/>
      <c r="G374" s="173" t="n"/>
      <c r="H374" s="460" t="inlineStr">
        <is>
          <t>CFM / ft</t>
        </is>
      </c>
      <c r="I374" s="174" t="n"/>
      <c r="J374" s="173" t="n"/>
      <c r="K374" s="33">
        <f>IF(OR(E374="",D371=""),"",E374/(D371/12))</f>
        <v/>
      </c>
      <c r="L374" s="174" t="n"/>
      <c r="M374" s="173" t="n"/>
    </row>
    <row r="375" ht="13.35" customHeight="1" s="162"/>
    <row r="376" ht="13.35" customHeight="1" s="162">
      <c r="B376" s="188" t="inlineStr">
        <is>
          <t>Supply Filter Grid (VelGrid, K 1.35): CFM = velocity × free area × K</t>
        </is>
      </c>
      <c r="C376" s="174" t="n"/>
      <c r="D376" s="174" t="n"/>
      <c r="E376" s="174" t="n"/>
      <c r="F376" s="174" t="n"/>
      <c r="G376" s="174" t="n"/>
      <c r="H376" s="174" t="n"/>
      <c r="I376" s="174" t="n"/>
      <c r="J376" s="174" t="n"/>
      <c r="K376" s="174" t="n"/>
      <c r="L376" s="174" t="n"/>
      <c r="M376" s="173" t="n"/>
    </row>
    <row r="377" ht="13.35" customHeight="1" s="162">
      <c r="B377" s="460" t="inlineStr">
        <is>
          <t>Filter Size</t>
        </is>
      </c>
      <c r="C377" s="33" t="n"/>
      <c r="D377" s="33" t="n"/>
      <c r="E377" s="33" t="n"/>
      <c r="F377" s="33" t="n"/>
      <c r="G377" s="33" t="n"/>
      <c r="H377" s="33" t="n"/>
      <c r="I377" s="33" t="n"/>
      <c r="J377" s="33" t="n"/>
      <c r="K377" s="33" t="n"/>
      <c r="L377" s="33" t="n"/>
      <c r="M377" s="33" t="n"/>
    </row>
    <row r="378" ht="13.35" customHeight="1" s="162">
      <c r="B378" s="460" t="inlineStr">
        <is>
          <t>Velocity (fpm)</t>
        </is>
      </c>
      <c r="C378" s="33" t="n"/>
      <c r="D378" s="33" t="n"/>
      <c r="E378" s="33" t="n"/>
      <c r="F378" s="33" t="n"/>
      <c r="G378" s="33" t="n"/>
      <c r="H378" s="33" t="n"/>
      <c r="I378" s="33" t="n"/>
      <c r="J378" s="33" t="n"/>
      <c r="K378" s="33" t="n"/>
      <c r="L378" s="33" t="n"/>
      <c r="M378" s="33" t="n"/>
    </row>
    <row r="379" ht="13.35" customHeight="1" s="162">
      <c r="B379" s="460" t="inlineStr">
        <is>
          <t>CFM</t>
        </is>
      </c>
      <c r="C379" s="33">
        <f>IF(OR(C377="",C378=""),"",C378*IFERROR(INDEX('{Dropdowns}'!$J:$J,MATCH("Supply Filter (VelGrid)|"&amp;C377,'{Dropdowns}'!$H:$H,0)),0)*IFERROR(INDEX('{Dropdowns}'!$K:$K,MATCH("Supply Filter (VelGrid)|"&amp;C377,'{Dropdowns}'!$H:$H,0)),0))</f>
        <v/>
      </c>
      <c r="D379" s="33">
        <f>IF(OR(D377="",D378=""),"",D378*IFERROR(INDEX('{Dropdowns}'!$J:$J,MATCH("Supply Filter (VelGrid)|"&amp;D377,'{Dropdowns}'!$H:$H,0)),0)*IFERROR(INDEX('{Dropdowns}'!$K:$K,MATCH("Supply Filter (VelGrid)|"&amp;D377,'{Dropdowns}'!$H:$H,0)),0))</f>
        <v/>
      </c>
      <c r="E379" s="33">
        <f>IF(OR(E377="",E378=""),"",E378*IFERROR(INDEX('{Dropdowns}'!$J:$J,MATCH("Supply Filter (VelGrid)|"&amp;E377,'{Dropdowns}'!$H:$H,0)),0)*IFERROR(INDEX('{Dropdowns}'!$K:$K,MATCH("Supply Filter (VelGrid)|"&amp;E377,'{Dropdowns}'!$H:$H,0)),0))</f>
        <v/>
      </c>
      <c r="F379" s="33">
        <f>IF(OR(F377="",F378=""),"",F378*IFERROR(INDEX('{Dropdowns}'!$J:$J,MATCH("Supply Filter (VelGrid)|"&amp;F377,'{Dropdowns}'!$H:$H,0)),0)*IFERROR(INDEX('{Dropdowns}'!$K:$K,MATCH("Supply Filter (VelGrid)|"&amp;F377,'{Dropdowns}'!$H:$H,0)),0))</f>
        <v/>
      </c>
      <c r="G379" s="33">
        <f>IF(OR(G377="",G378=""),"",G378*IFERROR(INDEX('{Dropdowns}'!$J:$J,MATCH("Supply Filter (VelGrid)|"&amp;G377,'{Dropdowns}'!$H:$H,0)),0)*IFERROR(INDEX('{Dropdowns}'!$K:$K,MATCH("Supply Filter (VelGrid)|"&amp;G377,'{Dropdowns}'!$H:$H,0)),0))</f>
        <v/>
      </c>
      <c r="H379" s="33">
        <f>IF(OR(H377="",H378=""),"",H378*IFERROR(INDEX('{Dropdowns}'!$J:$J,MATCH("Supply Filter (VelGrid)|"&amp;H377,'{Dropdowns}'!$H:$H,0)),0)*IFERROR(INDEX('{Dropdowns}'!$K:$K,MATCH("Supply Filter (VelGrid)|"&amp;H377,'{Dropdowns}'!$H:$H,0)),0))</f>
        <v/>
      </c>
      <c r="I379" s="33">
        <f>IF(OR(I377="",I378=""),"",I378*IFERROR(INDEX('{Dropdowns}'!$J:$J,MATCH("Supply Filter (VelGrid)|"&amp;I377,'{Dropdowns}'!$H:$H,0)),0)*IFERROR(INDEX('{Dropdowns}'!$K:$K,MATCH("Supply Filter (VelGrid)|"&amp;I377,'{Dropdowns}'!$H:$H,0)),0))</f>
        <v/>
      </c>
      <c r="J379" s="33">
        <f>IF(OR(J377="",J378=""),"",J378*IFERROR(INDEX('{Dropdowns}'!$J:$J,MATCH("Supply Filter (VelGrid)|"&amp;J377,'{Dropdowns}'!$H:$H,0)),0)*IFERROR(INDEX('{Dropdowns}'!$K:$K,MATCH("Supply Filter (VelGrid)|"&amp;J377,'{Dropdowns}'!$H:$H,0)),0))</f>
        <v/>
      </c>
      <c r="K379" s="33">
        <f>IF(OR(K377="",K378=""),"",K378*IFERROR(INDEX('{Dropdowns}'!$J:$J,MATCH("Supply Filter (VelGrid)|"&amp;K377,'{Dropdowns}'!$H:$H,0)),0)*IFERROR(INDEX('{Dropdowns}'!$K:$K,MATCH("Supply Filter (VelGrid)|"&amp;K377,'{Dropdowns}'!$H:$H,0)),0))</f>
        <v/>
      </c>
      <c r="L379" s="33">
        <f>IF(OR(L377="",L378=""),"",L378*IFERROR(INDEX('{Dropdowns}'!$J:$J,MATCH("Supply Filter (VelGrid)|"&amp;L377,'{Dropdowns}'!$H:$H,0)),0)*IFERROR(INDEX('{Dropdowns}'!$K:$K,MATCH("Supply Filter (VelGrid)|"&amp;L377,'{Dropdowns}'!$H:$H,0)),0))</f>
        <v/>
      </c>
      <c r="M379" s="33">
        <f>IF(OR(M377="",M378=""),"",M378*IFERROR(INDEX('{Dropdowns}'!$J:$J,MATCH("Supply Filter (VelGrid)|"&amp;M377,'{Dropdowns}'!$H:$H,0)),0)*IFERROR(INDEX('{Dropdowns}'!$K:$K,MATCH("Supply Filter (VelGrid)|"&amp;M377,'{Dropdowns}'!$H:$H,0)),0))</f>
        <v/>
      </c>
    </row>
    <row r="380" ht="13.35" customHeight="1" s="162">
      <c r="B380" s="460" t="inlineStr">
        <is>
          <t>Filter Grid Total CFM</t>
        </is>
      </c>
      <c r="C380" s="174" t="n"/>
      <c r="D380" s="173" t="n"/>
      <c r="E380" s="33">
        <f>IF(SUM(C379:M379)=0,"",SUM(C379:M379))</f>
        <v/>
      </c>
      <c r="F380" s="174" t="n"/>
      <c r="G380" s="173" t="n"/>
    </row>
    <row r="381" ht="13.35" customHeight="1" s="162"/>
    <row r="382" ht="13.35" customHeight="1" s="162">
      <c r="B382" s="188" t="inlineStr">
        <is>
          <t>Direct-Fired Burner Profile Pressure → Supply CFM (Evergreen table)</t>
        </is>
      </c>
      <c r="C382" s="174" t="n"/>
      <c r="D382" s="174" t="n"/>
      <c r="E382" s="174" t="n"/>
      <c r="F382" s="174" t="n"/>
      <c r="G382" s="174" t="n"/>
      <c r="H382" s="174" t="n"/>
      <c r="I382" s="174" t="n"/>
      <c r="J382" s="174" t="n"/>
      <c r="K382" s="174" t="n"/>
      <c r="L382" s="174" t="n"/>
      <c r="M382" s="173" t="n"/>
    </row>
    <row r="383" ht="13.35" customHeight="1" s="162">
      <c r="B383" s="460" t="inlineStr">
        <is>
          <t>Housing (1-5)</t>
        </is>
      </c>
      <c r="C383" s="173" t="n"/>
      <c r="D383" s="33" t="n"/>
      <c r="E383" s="460" t="inlineStr">
        <is>
          <t>Profile P (in wg)</t>
        </is>
      </c>
      <c r="F383" s="174" t="n"/>
      <c r="G383" s="173" t="n"/>
      <c r="H383" s="32" t="n"/>
      <c r="I383" s="460" t="inlineStr">
        <is>
          <t>Derived CFM</t>
        </is>
      </c>
      <c r="J383" s="173" t="n"/>
      <c r="K383" s="33">
        <f>IF(OR(D383="",H383=""),"",IF(H383&lt;0.15,"Pressure too low",IF(H383&gt;0.65,"Pressure too high",INDEX('{Dropdowns}'!$V$2:$Z$12,MATCH(H383,'{Dropdowns}'!$U$2:$U$12,1),D383)+(H383-INDEX('{Dropdowns}'!$U$2:$U$12,MATCH(H383,'{Dropdowns}'!$U$2:$U$12,1)))*(INDEX('{Dropdowns}'!$V$2:$Z$12,MIN(MATCH(H383,'{Dropdowns}'!$U$2:$U$12,1)+1,11),D383)-INDEX('{Dropdowns}'!$V$2:$Z$12,MATCH(H383,'{Dropdowns}'!$U$2:$U$12,1),D383))/0.05)))</f>
        <v/>
      </c>
      <c r="L383" s="174" t="n"/>
      <c r="M383" s="173" t="n"/>
    </row>
    <row r="384" ht="13.35" customHeight="1" s="162"/>
    <row r="385" ht="13.35" customHeight="1" s="162">
      <c r="B385" s="188" t="inlineStr">
        <is>
          <t>Airflow Basis for Total Airflow (page 1)</t>
        </is>
      </c>
      <c r="C385" s="174" t="n"/>
      <c r="D385" s="174" t="n"/>
      <c r="E385" s="174" t="n"/>
      <c r="F385" s="174" t="n"/>
      <c r="G385" s="174" t="n"/>
      <c r="H385" s="174" t="n"/>
      <c r="I385" s="174" t="n"/>
      <c r="J385" s="174" t="n"/>
      <c r="K385" s="174" t="n"/>
      <c r="L385" s="174" t="n"/>
      <c r="M385" s="173" t="n"/>
    </row>
    <row r="386" ht="13.35" customHeight="1" s="162">
      <c r="B386" s="460" t="inlineStr">
        <is>
          <t>Method used</t>
        </is>
      </c>
      <c r="C386" s="174" t="n"/>
      <c r="D386" s="173" t="n"/>
      <c r="E386" s="33" t="n"/>
      <c r="F386" s="174" t="n"/>
      <c r="G386" s="173" t="n"/>
      <c r="H386" s="460" t="inlineStr">
        <is>
          <t>Design CFM</t>
        </is>
      </c>
      <c r="I386" s="174" t="n"/>
      <c r="J386" s="173" t="n"/>
      <c r="K386" s="33" t="n"/>
      <c r="L386" s="174" t="n"/>
      <c r="M386" s="173" t="n"/>
    </row>
    <row r="387" ht="13.35" customHeight="1" s="162">
      <c r="B387" s="460" t="inlineStr">
        <is>
          <t>Method Total CFM</t>
        </is>
      </c>
      <c r="C387" s="174" t="n"/>
      <c r="D387" s="173" t="n"/>
      <c r="E387" s="33">
        <f>IF(E386="","",IF(E386="PSP",E374,IF(E386="Filter Grid",E380,IF(E386="Profile Pressure",K383,""))))</f>
        <v/>
      </c>
      <c r="F387" s="174" t="n"/>
      <c r="G387" s="173" t="n"/>
      <c r="H387" s="460" t="inlineStr">
        <is>
          <t>Remarks</t>
        </is>
      </c>
      <c r="I387" s="174" t="n"/>
      <c r="J387" s="173" t="n"/>
      <c r="K387" s="33" t="n"/>
      <c r="L387" s="174" t="n"/>
      <c r="M387" s="173" t="n"/>
    </row>
    <row r="388" ht="13.35" customHeight="1" s="162"/>
    <row r="389" ht="13.35" customHeight="1" s="162"/>
    <row r="390" ht="13.35" customHeight="1" s="162"/>
    <row r="391" ht="13.35" customHeight="1" s="162">
      <c r="B391" s="188" t="inlineStr">
        <is>
          <t>Supply Air Outlets (cont.)</t>
        </is>
      </c>
      <c r="C391" s="174" t="n"/>
      <c r="D391" s="174" t="n"/>
      <c r="E391" s="174" t="n"/>
      <c r="F391" s="173" t="n"/>
      <c r="G391" s="233" t="inlineStr">
        <is>
          <t>Design VEL</t>
        </is>
      </c>
      <c r="H391" s="194" t="inlineStr">
        <is>
          <t>Design CFM</t>
        </is>
      </c>
      <c r="I391" s="188" t="inlineStr">
        <is>
          <t>Initial</t>
        </is>
      </c>
      <c r="J391" s="173" t="n"/>
      <c r="K391" s="188" t="inlineStr">
        <is>
          <t>Final</t>
        </is>
      </c>
      <c r="L391" s="173" t="n"/>
      <c r="M391" s="188" t="inlineStr">
        <is>
          <t>%</t>
        </is>
      </c>
    </row>
    <row r="392" ht="13.35" customHeight="1" s="162">
      <c r="B392" s="153" t="inlineStr">
        <is>
          <t>No.</t>
        </is>
      </c>
      <c r="C392" s="188" t="inlineStr">
        <is>
          <t>Area Served</t>
        </is>
      </c>
      <c r="D392" s="188" t="inlineStr">
        <is>
          <t>Type</t>
        </is>
      </c>
      <c r="E392" s="188" t="inlineStr">
        <is>
          <t>Size</t>
        </is>
      </c>
      <c r="F392" s="188" t="inlineStr">
        <is>
          <t>Ak</t>
        </is>
      </c>
      <c r="G392" s="440" t="n"/>
      <c r="H392" s="440" t="n"/>
      <c r="I392" s="188" t="inlineStr">
        <is>
          <t>VEL</t>
        </is>
      </c>
      <c r="J392" s="188" t="inlineStr">
        <is>
          <t>CFM</t>
        </is>
      </c>
      <c r="K392" s="188" t="inlineStr">
        <is>
          <t>VEL</t>
        </is>
      </c>
      <c r="L392" s="188" t="inlineStr">
        <is>
          <t>CFM</t>
        </is>
      </c>
      <c r="M392" s="440" t="n"/>
    </row>
    <row r="393" ht="13.35" customHeight="1" s="162">
      <c r="B393" s="307" t="n"/>
      <c r="C393" s="307" t="n"/>
      <c r="E393" s="307" t="n"/>
      <c r="F393" s="32" t="n"/>
      <c r="G393" s="33">
        <f>IF(F393="", "", H393/F393)</f>
        <v/>
      </c>
      <c r="H393" s="33" t="n"/>
      <c r="I393" s="33" t="n"/>
      <c r="J393" s="33">
        <f>IF(I393="", "", I393*$F393)</f>
        <v/>
      </c>
      <c r="K393" s="33" t="n"/>
      <c r="L393" s="33">
        <f>IF(K393="", "", K393*$F393)</f>
        <v/>
      </c>
      <c r="M393" s="30">
        <f>IF(OR(H393="",H393=0),"",IF(K393="",IF(J393="","",J393/H393),L393/H393))</f>
        <v/>
      </c>
    </row>
    <row r="394" ht="13.35" customHeight="1" s="162">
      <c r="B394" s="307" t="n"/>
      <c r="C394" s="307" t="n"/>
      <c r="E394" s="307" t="n"/>
      <c r="F394" s="32" t="n"/>
      <c r="G394" s="33">
        <f>IF(F394="", "", H394/F394)</f>
        <v/>
      </c>
      <c r="H394" s="33" t="n"/>
      <c r="I394" s="33" t="n"/>
      <c r="J394" s="33">
        <f>IF(I394="", "", I394*$F394)</f>
        <v/>
      </c>
      <c r="K394" s="33" t="n"/>
      <c r="L394" s="33">
        <f>IF(K394="", "", K394*$F394)</f>
        <v/>
      </c>
      <c r="M394" s="30">
        <f>IF(OR(H394="",H394=0),"",IF(K394="",IF(J394="","",J394/H394),L394/H394))</f>
        <v/>
      </c>
    </row>
    <row r="395" ht="13.35" customHeight="1" s="162">
      <c r="B395" s="307" t="n"/>
      <c r="C395" s="307" t="n"/>
      <c r="E395" s="307" t="n"/>
      <c r="F395" s="32" t="n"/>
      <c r="G395" s="33">
        <f>IF(F395="", "", H395/F395)</f>
        <v/>
      </c>
      <c r="H395" s="33" t="n"/>
      <c r="I395" s="33" t="n"/>
      <c r="J395" s="33">
        <f>IF(I395="", "", I395*$F395)</f>
        <v/>
      </c>
      <c r="K395" s="33" t="n"/>
      <c r="L395" s="33">
        <f>IF(K395="", "", K395*$F395)</f>
        <v/>
      </c>
      <c r="M395" s="30">
        <f>IF(OR(H395="",H395=0),"",IF(K395="",IF(J395="","",J395/H395),L395/H395))</f>
        <v/>
      </c>
    </row>
    <row r="396" ht="13.35" customHeight="1" s="162">
      <c r="B396" s="307" t="n"/>
      <c r="C396" s="307" t="n"/>
      <c r="E396" s="307" t="n"/>
      <c r="F396" s="32" t="n"/>
      <c r="G396" s="33">
        <f>IF(F396="", "", H396/F396)</f>
        <v/>
      </c>
      <c r="H396" s="33" t="n"/>
      <c r="I396" s="33" t="n"/>
      <c r="J396" s="33">
        <f>IF(I396="", "", I396*$F396)</f>
        <v/>
      </c>
      <c r="K396" s="33" t="n"/>
      <c r="L396" s="33">
        <f>IF(K396="", "", K396*$F396)</f>
        <v/>
      </c>
      <c r="M396" s="30">
        <f>IF(OR(H396="",H396=0),"",IF(K396="",IF(J396="","",J396/H396),L396/H396))</f>
        <v/>
      </c>
    </row>
    <row r="397" ht="13.35" customHeight="1" s="162">
      <c r="B397" s="307" t="n"/>
      <c r="C397" s="307" t="n"/>
      <c r="E397" s="307" t="n"/>
      <c r="F397" s="32" t="n"/>
      <c r="G397" s="33">
        <f>IF(F397="", "", H397/F397)</f>
        <v/>
      </c>
      <c r="H397" s="33" t="n"/>
      <c r="I397" s="33" t="n"/>
      <c r="J397" s="33">
        <f>IF(I397="", "", I397*$F397)</f>
        <v/>
      </c>
      <c r="K397" s="33" t="n"/>
      <c r="L397" s="33">
        <f>IF(K397="", "", K397*$F397)</f>
        <v/>
      </c>
      <c r="M397" s="30">
        <f>IF(OR(H397="",H397=0),"",IF(K397="",IF(J397="","",J397/H397),L397/H397))</f>
        <v/>
      </c>
    </row>
    <row r="398" ht="13.35" customHeight="1" s="162">
      <c r="B398" s="307" t="n"/>
      <c r="C398" s="307" t="n"/>
      <c r="E398" s="307" t="n"/>
      <c r="F398" s="32" t="n"/>
      <c r="G398" s="33">
        <f>IF(F398="", "", H398/F398)</f>
        <v/>
      </c>
      <c r="H398" s="33" t="n"/>
      <c r="I398" s="33" t="n"/>
      <c r="J398" s="33">
        <f>IF(I398="", "", I398*$F398)</f>
        <v/>
      </c>
      <c r="K398" s="33" t="n"/>
      <c r="L398" s="33">
        <f>IF(K398="", "", K398*$F398)</f>
        <v/>
      </c>
      <c r="M398" s="30">
        <f>IF(OR(H398="",H398=0),"",IF(K398="",IF(J398="","",J398/H398),L398/H398))</f>
        <v/>
      </c>
    </row>
    <row r="399" ht="13.35" customHeight="1" s="162">
      <c r="B399" s="307" t="n"/>
      <c r="C399" s="307" t="n"/>
      <c r="E399" s="307" t="n"/>
      <c r="F399" s="32" t="n"/>
      <c r="G399" s="33">
        <f>IF(F399="", "", H399/F399)</f>
        <v/>
      </c>
      <c r="H399" s="33" t="n"/>
      <c r="I399" s="33" t="n"/>
      <c r="J399" s="33">
        <f>IF(I399="", "", I399*$F399)</f>
        <v/>
      </c>
      <c r="K399" s="33" t="n"/>
      <c r="L399" s="33">
        <f>IF(K399="", "", K399*$F399)</f>
        <v/>
      </c>
      <c r="M399" s="30">
        <f>IF(OR(H399="",H399=0),"",IF(K399="",IF(J399="","",J399/H399),L399/H399))</f>
        <v/>
      </c>
    </row>
    <row r="400" ht="13.35" customHeight="1" s="162">
      <c r="B400" s="307" t="n"/>
      <c r="C400" s="307" t="n"/>
      <c r="E400" s="307" t="n"/>
      <c r="F400" s="32" t="n"/>
      <c r="G400" s="33">
        <f>IF(F400="", "", H400/F400)</f>
        <v/>
      </c>
      <c r="H400" s="33" t="n"/>
      <c r="I400" s="33" t="n"/>
      <c r="J400" s="33">
        <f>IF(I400="", "", I400*$F400)</f>
        <v/>
      </c>
      <c r="K400" s="33" t="n"/>
      <c r="L400" s="33">
        <f>IF(K400="", "", K400*$F400)</f>
        <v/>
      </c>
      <c r="M400" s="30">
        <f>IF(OR(H400="",H400=0),"",IF(K400="",IF(J400="","",J400/H400),L400/H400))</f>
        <v/>
      </c>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row>
    <row r="412" ht="13.35" customHeight="1" s="162">
      <c r="B412" s="307" t="n"/>
      <c r="C412" s="307" t="n"/>
      <c r="E412" s="307" t="n"/>
      <c r="F412" s="32" t="n"/>
      <c r="G412" s="33">
        <f>IF(F412="", "", H412/F412)</f>
        <v/>
      </c>
      <c r="H412" s="33" t="n"/>
      <c r="I412" s="33" t="n"/>
      <c r="J412" s="33">
        <f>IF(I412="", "", I412*$F412)</f>
        <v/>
      </c>
      <c r="K412" s="33" t="n"/>
      <c r="L412" s="33">
        <f>IF(K412="", "", K412*$F412)</f>
        <v/>
      </c>
      <c r="M412" s="30">
        <f>IF(OR(H412="",H412=0),"",IF(K412="",IF(J412="","",J412/H412),L412/H412))</f>
        <v/>
      </c>
    </row>
    <row r="413" ht="13.35" customHeight="1" s="162">
      <c r="B413" s="307" t="n"/>
      <c r="C413" s="307" t="n"/>
      <c r="E413" s="307" t="n"/>
      <c r="F413" s="32" t="n"/>
      <c r="G413" s="33">
        <f>IF(F413="", "", H413/F413)</f>
        <v/>
      </c>
      <c r="H413" s="33" t="n"/>
      <c r="I413" s="33" t="n"/>
      <c r="J413" s="33">
        <f>IF(I413="", "", I413*$F413)</f>
        <v/>
      </c>
      <c r="K413" s="33" t="n"/>
      <c r="L413" s="33">
        <f>IF(K413="", "", K413*$F413)</f>
        <v/>
      </c>
      <c r="M413" s="30">
        <f>IF(OR(H413="",H413=0),"",IF(K413="",IF(J413="","",J413/H413),L413/H413))</f>
        <v/>
      </c>
    </row>
    <row r="414" ht="13.35" customHeight="1" s="162">
      <c r="B414" s="307" t="n"/>
      <c r="C414" s="307" t="n"/>
      <c r="E414" s="307" t="n"/>
      <c r="F414" s="32" t="n"/>
      <c r="G414" s="33">
        <f>IF(F414="", "", H414/F414)</f>
        <v/>
      </c>
      <c r="H414" s="33" t="n"/>
      <c r="I414" s="33" t="n"/>
      <c r="J414" s="33">
        <f>IF(I414="", "", I414*$F414)</f>
        <v/>
      </c>
      <c r="K414" s="33" t="n"/>
      <c r="L414" s="33">
        <f>IF(K414="", "", K414*$F414)</f>
        <v/>
      </c>
      <c r="M414" s="30">
        <f>IF(OR(H414="",H414=0),"",IF(K414="",IF(J414="","",J414/H414),L414/H414))</f>
        <v/>
      </c>
    </row>
    <row r="415" ht="13.35" customHeight="1" s="162">
      <c r="B415" s="42" t="n"/>
      <c r="C415" s="231" t="inlineStr">
        <is>
          <t>Subtotal (this page)</t>
        </is>
      </c>
      <c r="D415" s="159" t="n"/>
      <c r="E415" s="42" t="n"/>
      <c r="F415" s="42" t="n"/>
      <c r="G415" s="43" t="n"/>
      <c r="H415" s="43">
        <f>IF(SUM(H393:H414)=0,"",SUM(H393:H414))</f>
        <v/>
      </c>
      <c r="I415" s="43" t="n"/>
      <c r="J415" s="43">
        <f>IF(SUM(J393:J414)=0,"",SUM(J393:J414))</f>
        <v/>
      </c>
      <c r="K415" s="43" t="n"/>
      <c r="L415" s="43">
        <f>IF(SUM(L393:L414)=0,"",SUM(L393:L414))</f>
        <v/>
      </c>
      <c r="M415" s="35">
        <f>IF(OR(H415="",H415=0),"",IF(L415="",IF(J415="","",J415/H415),L415/H415))</f>
        <v/>
      </c>
    </row>
    <row r="416" ht="13.35" customHeight="1" s="162"/>
    <row r="417" ht="13.35" customHeight="1" s="162">
      <c r="B417" s="188" t="inlineStr">
        <is>
          <t>Remarks (cont.)</t>
        </is>
      </c>
      <c r="C417" s="173" t="n"/>
      <c r="D417" s="154" t="n"/>
      <c r="E417" s="174" t="n"/>
      <c r="F417" s="174" t="n"/>
      <c r="G417" s="174" t="n"/>
      <c r="H417" s="174" t="n"/>
      <c r="I417" s="174" t="n"/>
      <c r="J417" s="174" t="n"/>
      <c r="K417" s="174" t="n"/>
      <c r="L417" s="174" t="n"/>
      <c r="M417" s="173" t="n"/>
    </row>
    <row r="418" ht="13.35" customHeight="1" s="162">
      <c r="B418" s="154" t="n"/>
      <c r="C418" s="174" t="n"/>
      <c r="D418" s="174" t="n"/>
      <c r="E418" s="174" t="n"/>
      <c r="F418" s="174" t="n"/>
      <c r="G418" s="174" t="n"/>
      <c r="H418" s="174" t="n"/>
      <c r="I418" s="174" t="n"/>
      <c r="J418" s="174" t="n"/>
      <c r="K418" s="174" t="n"/>
      <c r="L418" s="174" t="n"/>
      <c r="M418" s="173" t="n"/>
    </row>
    <row r="419" ht="13.35" customHeight="1" s="162"/>
    <row r="420" ht="13.35" customHeight="1" s="162">
      <c r="B420" s="200" t="inlineStr">
        <is>
          <t>System</t>
        </is>
      </c>
      <c r="C420" s="403" t="n"/>
      <c r="D420" s="209">
        <f>IF('{Equipment Data Entry}'!B56="","",'{Equipment Data Entry}'!B56)</f>
        <v/>
      </c>
      <c r="E420" s="418" t="n"/>
      <c r="F420" s="403" t="n"/>
      <c r="G420" s="200" t="inlineStr">
        <is>
          <t>Service</t>
        </is>
      </c>
      <c r="H420" s="403" t="n"/>
      <c r="I420" s="210">
        <f>IF('{Equipment Data Entry}'!C56="","",'{Equipment Data Entry}'!C56)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Entry}'!E56="","",'{Equipment Data Entry}'!E56)</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Entry}'!F56="","",'{Equipment Data Entry}'!F56)</f>
        <v/>
      </c>
      <c r="E425" s="400" t="n"/>
      <c r="F425" s="400" t="n"/>
      <c r="G425" s="401" t="n"/>
      <c r="H425" s="13" t="n"/>
      <c r="I425" s="199" t="inlineStr">
        <is>
          <t>Total Airflow</t>
        </is>
      </c>
      <c r="J425" s="401" t="n"/>
      <c r="K425" s="24">
        <f>IF(K490="",H465,K490)</f>
        <v/>
      </c>
      <c r="L425" s="24">
        <f>IF(OR(E490="",E490="Outlets"),L465,E491)</f>
        <v/>
      </c>
      <c r="M425" s="22">
        <f>IF(OR(L425="",K425="",K425=0),"",L425/K425)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Entry}'!H56="","",'{Equipment Data Entry}'!H56)</f>
        <v/>
      </c>
      <c r="L426" s="64">
        <f>F441</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Entry}'!I56="","",'{Equipment Data Entry}'!I56)</f>
        <v/>
      </c>
      <c r="L427" s="24">
        <f>IF(L438="","",L438)</f>
        <v/>
      </c>
      <c r="M427" s="13" t="n"/>
    </row>
    <row r="428" ht="13.35" customHeight="1" s="162">
      <c r="B428" s="199" t="inlineStr">
        <is>
          <t>Location</t>
        </is>
      </c>
      <c r="C428" s="401" t="n"/>
      <c r="D428" s="204">
        <f>IF('{Equipment Data Entry}'!D56="","",'{Equipment Data Entry}'!D56)</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Entry}'!G56="","",'{Equipment Data Entry}'!G56)</f>
        <v/>
      </c>
      <c r="E432" s="21" t="inlineStr">
        <is>
          <t>RPM</t>
        </is>
      </c>
      <c r="F432" s="24" t="n"/>
      <c r="G432" s="199" t="inlineStr">
        <is>
          <t>SF</t>
        </is>
      </c>
      <c r="H432" s="13" t="n"/>
      <c r="I432" s="199" t="inlineStr">
        <is>
          <t>Motor Shv OD/Bore/PD</t>
        </is>
      </c>
      <c r="J432" s="400" t="n"/>
      <c r="K432" s="401" t="n"/>
      <c r="L432">
        <f>IF('{Equipment Data Entry}'!J56="","",'{Equipment Data Entry}'!J56)</f>
        <v/>
      </c>
    </row>
    <row r="433" ht="13.35" customHeight="1" s="162">
      <c r="B433" s="198">
        <f>IF('{Equipment Data Entry}'!N56="","",'{Equipment Data Entry}'!N56)</f>
        <v/>
      </c>
      <c r="C433" s="198">
        <f>IF('{Equipment Data Entry}'!O56="","",'{Equipment Data Entry}'!O56)</f>
        <v/>
      </c>
      <c r="D433" s="21" t="inlineStr">
        <is>
          <t>FLA</t>
        </is>
      </c>
      <c r="E433" s="25" t="n"/>
      <c r="F433" s="21" t="inlineStr">
        <is>
          <t>Frame</t>
        </is>
      </c>
      <c r="G433" s="208" t="n"/>
      <c r="H433" s="13" t="n"/>
      <c r="I433" s="199" t="inlineStr">
        <is>
          <t>Fan Sheave OD/Bore</t>
        </is>
      </c>
      <c r="J433" s="400" t="n"/>
      <c r="K433" s="401" t="n"/>
      <c r="L433">
        <f>IF('{Equipment Data Entry}'!K56="","",'{Equipment Data Entry}'!K56)</f>
        <v/>
      </c>
    </row>
    <row r="434" ht="13.35" customHeight="1" s="162">
      <c r="B434" s="199" t="inlineStr">
        <is>
          <t>Corrected FLA</t>
        </is>
      </c>
      <c r="C434" s="401" t="n"/>
      <c r="D434" s="27">
        <f>IF(OR(E435="",E433="",B433=""),"",B433/AVERAGE(E435:G435)*E433)</f>
        <v/>
      </c>
      <c r="E434" s="199" t="inlineStr">
        <is>
          <t>Estimated BHP</t>
        </is>
      </c>
      <c r="F434" s="401" t="n"/>
      <c r="G434" s="27">
        <f>IF(OR(COUNT(E435:G435)=0,COUNT(E436:G436)=0),"",IF(C433="1-phase", ((0.8*0.9*E435*E436)/746), AVERAGE(E435:G435)*AVERAGE(E436:G436)*0.8*0.9*1.732/746))</f>
        <v/>
      </c>
      <c r="H434" s="13" t="n"/>
      <c r="I434" s="199" t="inlineStr">
        <is>
          <t>Belt(s)</t>
        </is>
      </c>
      <c r="J434" s="208">
        <f>IF('{Equipment Data Entry}'!L56="","",'{Equipment Data Entry}'!L56)</f>
        <v/>
      </c>
      <c r="K434" s="199" t="inlineStr">
        <is>
          <t>C to C</t>
        </is>
      </c>
      <c r="L434" s="64">
        <f>IF('{Equipment Data Entry}'!M56="","",'{Equipment Data Entry}'!M56)</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 xml:space="preserve">Static Pressures Profile </t>
        </is>
      </c>
      <c r="C438" s="400" t="n"/>
      <c r="D438" s="400" t="n"/>
      <c r="E438" s="400" t="n"/>
      <c r="F438" s="400" t="n"/>
      <c r="G438" s="401" t="n"/>
      <c r="H438" s="13" t="n"/>
      <c r="I438" s="199" t="inlineStr">
        <is>
          <t>Fan RPM</t>
        </is>
      </c>
      <c r="J438" s="401" t="n"/>
      <c r="K438" s="24" t="n"/>
      <c r="L438" s="24" t="n"/>
      <c r="M438" s="13" t="n"/>
    </row>
    <row r="439" ht="13.35" customHeight="1" s="162">
      <c r="B439" s="432" t="n"/>
      <c r="C439" s="401" t="n"/>
      <c r="D439" s="205" t="inlineStr">
        <is>
          <t>Flt/Coil</t>
        </is>
      </c>
      <c r="E439" s="205" t="inlineStr">
        <is>
          <t>Fan</t>
        </is>
      </c>
      <c r="F439" s="432" t="n"/>
      <c r="G439" s="401" t="n"/>
      <c r="H439" s="13" t="n"/>
      <c r="I439" s="246" t="inlineStr">
        <is>
          <t>VSD Frequency</t>
        </is>
      </c>
      <c r="J439" s="403" t="n"/>
      <c r="K439" s="65" t="n"/>
      <c r="L439" s="65" t="n"/>
      <c r="M439" s="13" t="n"/>
    </row>
    <row r="440" ht="13.35" customHeight="1" s="162">
      <c r="B440" s="198" t="inlineStr">
        <is>
          <t>Entering</t>
        </is>
      </c>
      <c r="C440" s="401" t="n"/>
      <c r="D440" s="19" t="n"/>
      <c r="E440" s="19" t="n"/>
      <c r="F440" s="19">
        <f>IF(E440="", "", E441-E440)</f>
        <v/>
      </c>
      <c r="G440" s="186" t="inlineStr">
        <is>
          <t>TSP</t>
        </is>
      </c>
      <c r="H440" s="23" t="n"/>
      <c r="I440" s="14" t="n"/>
      <c r="J440" s="14" t="n"/>
      <c r="K440" s="14" t="n"/>
      <c r="L440" s="38" t="n"/>
      <c r="M440" s="13" t="n"/>
    </row>
    <row r="441" ht="13.35" customHeight="1" s="162">
      <c r="B441" s="198" t="inlineStr">
        <is>
          <t>Exiting</t>
        </is>
      </c>
      <c r="C441" s="401" t="n"/>
      <c r="D441" s="55">
        <f>IF(E440="", "", E440)</f>
        <v/>
      </c>
      <c r="E441" s="19" t="n"/>
      <c r="F441" s="19">
        <f>IF(E441="", "", E441-D440)</f>
        <v/>
      </c>
      <c r="G441" s="186" t="inlineStr">
        <is>
          <t>ESP</t>
        </is>
      </c>
      <c r="H441" s="23" t="n"/>
      <c r="I441" s="13" t="n"/>
      <c r="J441" s="13" t="n"/>
      <c r="K441" s="13" t="n"/>
      <c r="L441" s="13" t="n"/>
      <c r="M441" s="13" t="n"/>
    </row>
    <row r="442" ht="13.35" customHeight="1" s="162">
      <c r="B442" s="453" t="inlineStr">
        <is>
          <t>Instrument:</t>
        </is>
      </c>
      <c r="C442" s="5" t="n"/>
      <c r="D442" s="493" t="n"/>
      <c r="E442" s="414" t="n"/>
      <c r="F442" s="414" t="n"/>
      <c r="G442" s="425" t="inlineStr">
        <is>
          <t>Ak basis / notes:</t>
        </is>
      </c>
      <c r="I442" s="494" t="n"/>
      <c r="J442" s="414" t="n"/>
      <c r="K442" s="414" t="n"/>
      <c r="L442" s="414" t="n"/>
      <c r="M442" s="414" t="n"/>
    </row>
    <row r="443" ht="13.35" customHeight="1" s="162">
      <c r="B443" s="188" t="inlineStr">
        <is>
          <t>Supply Air Diffuser / Outlet Airflow</t>
        </is>
      </c>
      <c r="C443" s="174" t="n"/>
      <c r="D443" s="174" t="n"/>
      <c r="E443" s="174" t="n"/>
      <c r="F443" s="173" t="n"/>
      <c r="G443" s="233" t="inlineStr">
        <is>
          <t>Design VEL</t>
        </is>
      </c>
      <c r="H443" s="194" t="inlineStr">
        <is>
          <t>Design CFM</t>
        </is>
      </c>
      <c r="I443" s="188" t="inlineStr">
        <is>
          <t>Initial</t>
        </is>
      </c>
      <c r="J443" s="173" t="n"/>
      <c r="K443" s="188" t="inlineStr">
        <is>
          <t>Final</t>
        </is>
      </c>
      <c r="L443" s="173" t="n"/>
      <c r="M443" s="188" t="inlineStr">
        <is>
          <t>%</t>
        </is>
      </c>
    </row>
    <row r="444" ht="13.35" customHeight="1" s="162">
      <c r="B444" s="153" t="inlineStr">
        <is>
          <t>No.</t>
        </is>
      </c>
      <c r="C444" s="188" t="inlineStr">
        <is>
          <t>Area Served</t>
        </is>
      </c>
      <c r="D444" s="188" t="inlineStr">
        <is>
          <t>Type</t>
        </is>
      </c>
      <c r="E444" s="188" t="inlineStr">
        <is>
          <t>Size</t>
        </is>
      </c>
      <c r="F444" s="188" t="inlineStr">
        <is>
          <t>Ak</t>
        </is>
      </c>
      <c r="G444" s="440" t="n"/>
      <c r="H444" s="440" t="n"/>
      <c r="I444" s="188" t="inlineStr">
        <is>
          <t>VEL</t>
        </is>
      </c>
      <c r="J444" s="188" t="inlineStr">
        <is>
          <t>CFM</t>
        </is>
      </c>
      <c r="K444" s="188" t="inlineStr">
        <is>
          <t>VEL</t>
        </is>
      </c>
      <c r="L444" s="188" t="inlineStr">
        <is>
          <t>CFM</t>
        </is>
      </c>
      <c r="M444" s="440" t="n"/>
    </row>
    <row r="445" ht="13.35" customHeight="1" s="162">
      <c r="B445" s="307" t="n"/>
      <c r="C445" s="307" t="n"/>
      <c r="E445" s="307" t="n"/>
      <c r="F445" s="32" t="n"/>
      <c r="G445" s="33">
        <f>IF(F445="", "", H445/F445)</f>
        <v/>
      </c>
      <c r="H445" s="33" t="n"/>
      <c r="I445" s="33" t="n"/>
      <c r="J445" s="33">
        <f>IF(I445="", "", I445*$F445)</f>
        <v/>
      </c>
      <c r="K445" s="33" t="n"/>
      <c r="L445" s="33">
        <f>IF(K445="", "", K445*$F445)</f>
        <v/>
      </c>
      <c r="M445" s="30">
        <f>IF(OR(H445="",H445=0),"",IF(K445="",IF(J445="","",J445/H445),L445/H445))</f>
        <v/>
      </c>
    </row>
    <row r="446" ht="13.35" customHeight="1" s="162">
      <c r="B446" s="307" t="n"/>
      <c r="C446" s="307" t="n"/>
      <c r="E446" s="307" t="n"/>
      <c r="F446" s="32" t="n"/>
      <c r="G446" s="33">
        <f>IF(F446="", "", H446/F446)</f>
        <v/>
      </c>
      <c r="H446" s="33" t="n"/>
      <c r="I446" s="33" t="n"/>
      <c r="J446" s="33">
        <f>IF(I446="", "", I446*$F446)</f>
        <v/>
      </c>
      <c r="K446" s="33" t="n"/>
      <c r="L446" s="33">
        <f>IF(K446="", "", K446*$F446)</f>
        <v/>
      </c>
      <c r="M446" s="30">
        <f>IF(OR(H446="",H446=0),"",IF(K446="",IF(J446="","",J446/H446),L446/H446))</f>
        <v/>
      </c>
    </row>
    <row r="447" ht="13.35" customHeight="1" s="162">
      <c r="B447" s="307" t="n"/>
      <c r="C447" s="307" t="n"/>
      <c r="E447" s="307" t="n"/>
      <c r="F447" s="32" t="n"/>
      <c r="G447" s="33">
        <f>IF(F447="", "", H447/F447)</f>
        <v/>
      </c>
      <c r="H447" s="33" t="n"/>
      <c r="I447" s="33" t="n"/>
      <c r="J447" s="33">
        <f>IF(I447="", "", I447*$F447)</f>
        <v/>
      </c>
      <c r="K447" s="33" t="n"/>
      <c r="L447" s="33">
        <f>IF(K447="", "", K447*$F447)</f>
        <v/>
      </c>
      <c r="M447" s="30">
        <f>IF(OR(H447="",H447=0),"",IF(K447="",IF(J447="","",J447/H447),L447/H447))</f>
        <v/>
      </c>
    </row>
    <row r="448" ht="13.35" customHeight="1" s="162">
      <c r="B448" s="307" t="n"/>
      <c r="C448" s="307" t="n"/>
      <c r="E448" s="307" t="n"/>
      <c r="F448" s="32" t="n"/>
      <c r="G448" s="33">
        <f>IF(F448="", "", H448/F448)</f>
        <v/>
      </c>
      <c r="H448" s="33" t="n"/>
      <c r="I448" s="33" t="n"/>
      <c r="J448" s="33">
        <f>IF(I448="", "", I448*$F448)</f>
        <v/>
      </c>
      <c r="K448" s="33" t="n"/>
      <c r="L448" s="33">
        <f>IF(K448="", "", K448*$F448)</f>
        <v/>
      </c>
      <c r="M448" s="30">
        <f>IF(OR(H448="",H448=0),"",IF(K448="",IF(J448="","",J448/H448),L448/H448))</f>
        <v/>
      </c>
    </row>
    <row r="449" ht="13.35" customHeight="1" s="162">
      <c r="B449" s="307" t="n"/>
      <c r="C449" s="307" t="n"/>
      <c r="E449" s="307" t="n"/>
      <c r="F449" s="32" t="n"/>
      <c r="G449" s="33">
        <f>IF(F449="", "", H449/F449)</f>
        <v/>
      </c>
      <c r="H449" s="33" t="n"/>
      <c r="I449" s="33" t="n"/>
      <c r="J449" s="33">
        <f>IF(I449="", "", I449*$F449)</f>
        <v/>
      </c>
      <c r="K449" s="33" t="n"/>
      <c r="L449" s="33">
        <f>IF(K449="", "", K449*$F449)</f>
        <v/>
      </c>
      <c r="M449" s="30">
        <f>IF(OR(H449="",H449=0),"",IF(K449="",IF(J449="","",J449/H449),L449/H449))</f>
        <v/>
      </c>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row>
    <row r="464" ht="13.35" customHeight="1" s="162">
      <c r="B464" s="307" t="n"/>
      <c r="C464" s="307" t="n"/>
      <c r="E464" s="307" t="n"/>
      <c r="F464" s="32" t="n"/>
      <c r="G464" s="33">
        <f>IF(F464="", "", H464/F464)</f>
        <v/>
      </c>
      <c r="H464" s="33" t="n"/>
      <c r="I464" s="33" t="n"/>
      <c r="J464" s="33">
        <f>IF(I464="", "", I464*$F464)</f>
        <v/>
      </c>
      <c r="K464" s="33" t="n"/>
      <c r="L464" s="33">
        <f>IF(K464="", "", K464*$F464)</f>
        <v/>
      </c>
      <c r="M464" s="30">
        <f>IF(OR(H464="",H464=0),"",IF(K464="",IF(J464="","",J464/H464),L464/H464))</f>
        <v/>
      </c>
    </row>
    <row r="465" ht="13.35" customHeight="1" s="162">
      <c r="B465" s="42" t="n"/>
      <c r="C465" s="231" t="inlineStr">
        <is>
          <t>Total</t>
        </is>
      </c>
      <c r="D465" s="159" t="n"/>
      <c r="E465" s="42" t="n"/>
      <c r="F465" s="42" t="n"/>
      <c r="G465" s="43" t="n"/>
      <c r="H465" s="43">
        <f>IF(SUM(H445:H464)+SUM(H497:H518)=0,"",SUM(H445:H464)+SUM(H497:H518))</f>
        <v/>
      </c>
      <c r="I465" s="43" t="n"/>
      <c r="J465" s="43">
        <f>IF(SUM(J445:J464)+SUM(J497:J518)=0,"",SUM(J445:J464)+SUM(J497:J518))</f>
        <v/>
      </c>
      <c r="K465" s="43" t="n"/>
      <c r="L465" s="43">
        <f>IF(SUM(L445:L464)+SUM(L497:L518)=0,"",SUM(L445:L464)+SUM(L497:L518))</f>
        <v/>
      </c>
      <c r="M465" s="35">
        <f>IF(OR(H465="",H465=0),"",IF(L465="",IF(J465="","",J465/H465),L465/H465))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Entry}'!B56="","",'{Equipment Data Entry}'!B56)</f>
        <v/>
      </c>
      <c r="E472" s="418" t="n"/>
      <c r="F472" s="403" t="n"/>
      <c r="G472" s="200" t="inlineStr">
        <is>
          <t>Service</t>
        </is>
      </c>
      <c r="H472" s="403" t="n"/>
      <c r="I472" s="210">
        <f>IF('{Equipment Data Entry}'!C56="","",'{Equipment Data Entry}'!C56)</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PSP (Evergreen VelGrid): CFM = avg vel × (L − 2 − 2×blanks) × W × K ÷ 144</t>
        </is>
      </c>
      <c r="C474" s="174" t="n"/>
      <c r="D474" s="174" t="n"/>
      <c r="E474" s="174" t="n"/>
      <c r="F474" s="174" t="n"/>
      <c r="G474" s="174" t="n"/>
      <c r="H474" s="174" t="n"/>
      <c r="I474" s="174" t="n"/>
      <c r="J474" s="174" t="n"/>
      <c r="K474" s="174" t="n"/>
      <c r="L474" s="174" t="n"/>
      <c r="M474" s="173" t="n"/>
    </row>
    <row r="475" ht="13.35" customHeight="1" s="162">
      <c r="B475" s="460" t="inlineStr">
        <is>
          <t>Length (in)</t>
        </is>
      </c>
      <c r="C475" s="173" t="n"/>
      <c r="D475" s="33" t="n"/>
      <c r="E475" s="460" t="inlineStr">
        <is>
          <t>Width (in)</t>
        </is>
      </c>
      <c r="F475" s="173" t="n"/>
      <c r="G475" s="33" t="n"/>
      <c r="H475" s="460" t="inlineStr">
        <is>
          <t>Blanks</t>
        </is>
      </c>
      <c r="I475" s="173" t="n"/>
      <c r="J475" s="33" t="n"/>
      <c r="K475" s="460" t="inlineStr">
        <is>
          <t>K</t>
        </is>
      </c>
      <c r="L475" s="173" t="n"/>
      <c r="M475" s="32">
        <f>IF(G475="","",IFERROR(INDEX('{Dropdowns}'!$S:$S,MATCH(G475,'{Dropdowns}'!$R:$R,0)),""))</f>
        <v/>
      </c>
    </row>
    <row r="476" ht="13.35" customHeight="1" s="162">
      <c r="B476" s="460" t="inlineStr">
        <is>
          <t>Vel 1-10</t>
        </is>
      </c>
      <c r="C476" s="173" t="n"/>
      <c r="D476" s="33" t="n"/>
      <c r="E476" s="33" t="n"/>
      <c r="F476" s="33" t="n"/>
      <c r="G476" s="33" t="n"/>
      <c r="H476" s="33" t="n"/>
      <c r="I476" s="33" t="n"/>
      <c r="J476" s="33" t="n"/>
      <c r="K476" s="33" t="n"/>
      <c r="L476" s="33" t="n"/>
      <c r="M476" s="33" t="n"/>
    </row>
    <row r="477" ht="13.35" customHeight="1" s="162">
      <c r="B477" s="460" t="inlineStr">
        <is>
          <t>Vel 11-20</t>
        </is>
      </c>
      <c r="C477" s="173" t="n"/>
      <c r="D477" s="33" t="n"/>
      <c r="E477" s="33" t="n"/>
      <c r="F477" s="33" t="n"/>
      <c r="G477" s="33" t="n"/>
      <c r="H477" s="33" t="n"/>
      <c r="I477" s="33" t="n"/>
      <c r="J477" s="33" t="n"/>
      <c r="K477" s="33" t="n"/>
      <c r="L477" s="33" t="n"/>
      <c r="M477" s="33" t="n"/>
    </row>
    <row r="478" ht="13.35" customHeight="1" s="162">
      <c r="B478" s="460" t="inlineStr">
        <is>
          <t>PSP CFM</t>
        </is>
      </c>
      <c r="C478" s="174" t="n"/>
      <c r="D478" s="173" t="n"/>
      <c r="E478" s="33">
        <f>IF(OR(D475="",G475="",COUNT(D476:M477)=0),"",AVERAGE(D476:M477)*(D475-2-2*N(J475))*G475*N(M475)/144)</f>
        <v/>
      </c>
      <c r="F478" s="174" t="n"/>
      <c r="G478" s="173" t="n"/>
      <c r="H478" s="460" t="inlineStr">
        <is>
          <t>CFM / ft</t>
        </is>
      </c>
      <c r="I478" s="174" t="n"/>
      <c r="J478" s="173" t="n"/>
      <c r="K478" s="33">
        <f>IF(OR(E478="",D475=""),"",E478/(D475/12))</f>
        <v/>
      </c>
      <c r="L478" s="174" t="n"/>
      <c r="M478" s="173" t="n"/>
    </row>
    <row r="479" ht="13.35" customHeight="1" s="162"/>
    <row r="480" ht="13.35" customHeight="1" s="162">
      <c r="B480" s="188" t="inlineStr">
        <is>
          <t>Supply Filter Grid (VelGrid, K 1.35): CFM = velocity × free area × K</t>
        </is>
      </c>
      <c r="C480" s="174" t="n"/>
      <c r="D480" s="174" t="n"/>
      <c r="E480" s="174" t="n"/>
      <c r="F480" s="174" t="n"/>
      <c r="G480" s="174" t="n"/>
      <c r="H480" s="174" t="n"/>
      <c r="I480" s="174" t="n"/>
      <c r="J480" s="174" t="n"/>
      <c r="K480" s="174" t="n"/>
      <c r="L480" s="174" t="n"/>
      <c r="M480" s="173" t="n"/>
    </row>
    <row r="481" ht="13.35" customHeight="1" s="162">
      <c r="B481" s="460" t="inlineStr">
        <is>
          <t>Filter Size</t>
        </is>
      </c>
      <c r="C481" s="33" t="n"/>
      <c r="D481" s="33" t="n"/>
      <c r="E481" s="33" t="n"/>
      <c r="F481" s="33" t="n"/>
      <c r="G481" s="33" t="n"/>
      <c r="H481" s="33" t="n"/>
      <c r="I481" s="33" t="n"/>
      <c r="J481" s="33" t="n"/>
      <c r="K481" s="33" t="n"/>
      <c r="L481" s="33" t="n"/>
      <c r="M481" s="33" t="n"/>
    </row>
    <row r="482" ht="13.35" customHeight="1" s="162">
      <c r="B482" s="460" t="inlineStr">
        <is>
          <t>Velocity (fpm)</t>
        </is>
      </c>
      <c r="C482" s="33" t="n"/>
      <c r="D482" s="33" t="n"/>
      <c r="E482" s="33" t="n"/>
      <c r="F482" s="33" t="n"/>
      <c r="G482" s="33" t="n"/>
      <c r="H482" s="33" t="n"/>
      <c r="I482" s="33" t="n"/>
      <c r="J482" s="33" t="n"/>
      <c r="K482" s="33" t="n"/>
      <c r="L482" s="33" t="n"/>
      <c r="M482" s="33" t="n"/>
    </row>
    <row r="483" ht="13.35" customHeight="1" s="162">
      <c r="B483" s="460" t="inlineStr">
        <is>
          <t>CFM</t>
        </is>
      </c>
      <c r="C483" s="33">
        <f>IF(OR(C481="",C482=""),"",C482*IFERROR(INDEX('{Dropdowns}'!$J:$J,MATCH("Supply Filter (VelGrid)|"&amp;C481,'{Dropdowns}'!$H:$H,0)),0)*IFERROR(INDEX('{Dropdowns}'!$K:$K,MATCH("Supply Filter (VelGrid)|"&amp;C481,'{Dropdowns}'!$H:$H,0)),0))</f>
        <v/>
      </c>
      <c r="D483" s="33">
        <f>IF(OR(D481="",D482=""),"",D482*IFERROR(INDEX('{Dropdowns}'!$J:$J,MATCH("Supply Filter (VelGrid)|"&amp;D481,'{Dropdowns}'!$H:$H,0)),0)*IFERROR(INDEX('{Dropdowns}'!$K:$K,MATCH("Supply Filter (VelGrid)|"&amp;D481,'{Dropdowns}'!$H:$H,0)),0))</f>
        <v/>
      </c>
      <c r="E483" s="33">
        <f>IF(OR(E481="",E482=""),"",E482*IFERROR(INDEX('{Dropdowns}'!$J:$J,MATCH("Supply Filter (VelGrid)|"&amp;E481,'{Dropdowns}'!$H:$H,0)),0)*IFERROR(INDEX('{Dropdowns}'!$K:$K,MATCH("Supply Filter (VelGrid)|"&amp;E481,'{Dropdowns}'!$H:$H,0)),0))</f>
        <v/>
      </c>
      <c r="F483" s="33">
        <f>IF(OR(F481="",F482=""),"",F482*IFERROR(INDEX('{Dropdowns}'!$J:$J,MATCH("Supply Filter (VelGrid)|"&amp;F481,'{Dropdowns}'!$H:$H,0)),0)*IFERROR(INDEX('{Dropdowns}'!$K:$K,MATCH("Supply Filter (VelGrid)|"&amp;F481,'{Dropdowns}'!$H:$H,0)),0))</f>
        <v/>
      </c>
      <c r="G483" s="33">
        <f>IF(OR(G481="",G482=""),"",G482*IFERROR(INDEX('{Dropdowns}'!$J:$J,MATCH("Supply Filter (VelGrid)|"&amp;G481,'{Dropdowns}'!$H:$H,0)),0)*IFERROR(INDEX('{Dropdowns}'!$K:$K,MATCH("Supply Filter (VelGrid)|"&amp;G481,'{Dropdowns}'!$H:$H,0)),0))</f>
        <v/>
      </c>
      <c r="H483" s="33">
        <f>IF(OR(H481="",H482=""),"",H482*IFERROR(INDEX('{Dropdowns}'!$J:$J,MATCH("Supply Filter (VelGrid)|"&amp;H481,'{Dropdowns}'!$H:$H,0)),0)*IFERROR(INDEX('{Dropdowns}'!$K:$K,MATCH("Supply Filter (VelGrid)|"&amp;H481,'{Dropdowns}'!$H:$H,0)),0))</f>
        <v/>
      </c>
      <c r="I483" s="33">
        <f>IF(OR(I481="",I482=""),"",I482*IFERROR(INDEX('{Dropdowns}'!$J:$J,MATCH("Supply Filter (VelGrid)|"&amp;I481,'{Dropdowns}'!$H:$H,0)),0)*IFERROR(INDEX('{Dropdowns}'!$K:$K,MATCH("Supply Filter (VelGrid)|"&amp;I481,'{Dropdowns}'!$H:$H,0)),0))</f>
        <v/>
      </c>
      <c r="J483" s="33">
        <f>IF(OR(J481="",J482=""),"",J482*IFERROR(INDEX('{Dropdowns}'!$J:$J,MATCH("Supply Filter (VelGrid)|"&amp;J481,'{Dropdowns}'!$H:$H,0)),0)*IFERROR(INDEX('{Dropdowns}'!$K:$K,MATCH("Supply Filter (VelGrid)|"&amp;J481,'{Dropdowns}'!$H:$H,0)),0))</f>
        <v/>
      </c>
      <c r="K483" s="33">
        <f>IF(OR(K481="",K482=""),"",K482*IFERROR(INDEX('{Dropdowns}'!$J:$J,MATCH("Supply Filter (VelGrid)|"&amp;K481,'{Dropdowns}'!$H:$H,0)),0)*IFERROR(INDEX('{Dropdowns}'!$K:$K,MATCH("Supply Filter (VelGrid)|"&amp;K481,'{Dropdowns}'!$H:$H,0)),0))</f>
        <v/>
      </c>
      <c r="L483" s="33">
        <f>IF(OR(L481="",L482=""),"",L482*IFERROR(INDEX('{Dropdowns}'!$J:$J,MATCH("Supply Filter (VelGrid)|"&amp;L481,'{Dropdowns}'!$H:$H,0)),0)*IFERROR(INDEX('{Dropdowns}'!$K:$K,MATCH("Supply Filter (VelGrid)|"&amp;L481,'{Dropdowns}'!$H:$H,0)),0))</f>
        <v/>
      </c>
      <c r="M483" s="33">
        <f>IF(OR(M481="",M482=""),"",M482*IFERROR(INDEX('{Dropdowns}'!$J:$J,MATCH("Supply Filter (VelGrid)|"&amp;M481,'{Dropdowns}'!$H:$H,0)),0)*IFERROR(INDEX('{Dropdowns}'!$K:$K,MATCH("Supply Filter (VelGrid)|"&amp;M481,'{Dropdowns}'!$H:$H,0)),0))</f>
        <v/>
      </c>
    </row>
    <row r="484" ht="13.35" customHeight="1" s="162">
      <c r="B484" s="460" t="inlineStr">
        <is>
          <t>Filter Grid Total CFM</t>
        </is>
      </c>
      <c r="C484" s="174" t="n"/>
      <c r="D484" s="173" t="n"/>
      <c r="E484" s="33">
        <f>IF(SUM(C483:M483)=0,"",SUM(C483:M483))</f>
        <v/>
      </c>
      <c r="F484" s="174" t="n"/>
      <c r="G484" s="173" t="n"/>
    </row>
    <row r="485" ht="13.35" customHeight="1" s="162"/>
    <row r="486" ht="13.35" customHeight="1" s="162">
      <c r="B486" s="188" t="inlineStr">
        <is>
          <t>Direct-Fired Burner Profile Pressure → Supply CFM (Evergreen table)</t>
        </is>
      </c>
      <c r="C486" s="174" t="n"/>
      <c r="D486" s="174" t="n"/>
      <c r="E486" s="174" t="n"/>
      <c r="F486" s="174" t="n"/>
      <c r="G486" s="174" t="n"/>
      <c r="H486" s="174" t="n"/>
      <c r="I486" s="174" t="n"/>
      <c r="J486" s="174" t="n"/>
      <c r="K486" s="174" t="n"/>
      <c r="L486" s="174" t="n"/>
      <c r="M486" s="173" t="n"/>
    </row>
    <row r="487" ht="13.35" customHeight="1" s="162">
      <c r="B487" s="460" t="inlineStr">
        <is>
          <t>Housing (1-5)</t>
        </is>
      </c>
      <c r="C487" s="173" t="n"/>
      <c r="D487" s="33" t="n"/>
      <c r="E487" s="460" t="inlineStr">
        <is>
          <t>Profile P (in wg)</t>
        </is>
      </c>
      <c r="F487" s="174" t="n"/>
      <c r="G487" s="173" t="n"/>
      <c r="H487" s="32" t="n"/>
      <c r="I487" s="460" t="inlineStr">
        <is>
          <t>Derived CFM</t>
        </is>
      </c>
      <c r="J487" s="173" t="n"/>
      <c r="K487" s="33">
        <f>IF(OR(D487="",H487=""),"",IF(H487&lt;0.15,"Pressure too low",IF(H487&gt;0.65,"Pressure too high",INDEX('{Dropdowns}'!$V$2:$Z$12,MATCH(H487,'{Dropdowns}'!$U$2:$U$12,1),D487)+(H487-INDEX('{Dropdowns}'!$U$2:$U$12,MATCH(H487,'{Dropdowns}'!$U$2:$U$12,1)))*(INDEX('{Dropdowns}'!$V$2:$Z$12,MIN(MATCH(H487,'{Dropdowns}'!$U$2:$U$12,1)+1,11),D487)-INDEX('{Dropdowns}'!$V$2:$Z$12,MATCH(H487,'{Dropdowns}'!$U$2:$U$12,1),D487))/0.05)))</f>
        <v/>
      </c>
      <c r="L487" s="174" t="n"/>
      <c r="M487" s="173" t="n"/>
    </row>
    <row r="488" ht="13.35" customHeight="1" s="162"/>
    <row r="489" ht="13.35" customHeight="1" s="162">
      <c r="B489" s="188" t="inlineStr">
        <is>
          <t>Airflow Basis for Total Airflow (page 1)</t>
        </is>
      </c>
      <c r="C489" s="174" t="n"/>
      <c r="D489" s="174" t="n"/>
      <c r="E489" s="174" t="n"/>
      <c r="F489" s="174" t="n"/>
      <c r="G489" s="174" t="n"/>
      <c r="H489" s="174" t="n"/>
      <c r="I489" s="174" t="n"/>
      <c r="J489" s="174" t="n"/>
      <c r="K489" s="174" t="n"/>
      <c r="L489" s="174" t="n"/>
      <c r="M489" s="173" t="n"/>
    </row>
    <row r="490" ht="13.35" customHeight="1" s="162">
      <c r="B490" s="460" t="inlineStr">
        <is>
          <t>Method used</t>
        </is>
      </c>
      <c r="C490" s="174" t="n"/>
      <c r="D490" s="173" t="n"/>
      <c r="E490" s="33" t="n"/>
      <c r="F490" s="174" t="n"/>
      <c r="G490" s="173" t="n"/>
      <c r="H490" s="460" t="inlineStr">
        <is>
          <t>Design CFM</t>
        </is>
      </c>
      <c r="I490" s="174" t="n"/>
      <c r="J490" s="173" t="n"/>
      <c r="K490" s="33" t="n"/>
      <c r="L490" s="174" t="n"/>
      <c r="M490" s="173" t="n"/>
    </row>
    <row r="491" ht="13.35" customHeight="1" s="162">
      <c r="B491" s="460" t="inlineStr">
        <is>
          <t>Method Total CFM</t>
        </is>
      </c>
      <c r="C491" s="174" t="n"/>
      <c r="D491" s="173" t="n"/>
      <c r="E491" s="33">
        <f>IF(E490="","",IF(E490="PSP",E478,IF(E490="Filter Grid",E484,IF(E490="Profile Pressure",K487,""))))</f>
        <v/>
      </c>
      <c r="F491" s="174" t="n"/>
      <c r="G491" s="173" t="n"/>
      <c r="H491" s="460" t="inlineStr">
        <is>
          <t>Remarks</t>
        </is>
      </c>
      <c r="I491" s="174" t="n"/>
      <c r="J491" s="173" t="n"/>
      <c r="K491" s="33" t="n"/>
      <c r="L491" s="174" t="n"/>
      <c r="M491" s="173" t="n"/>
    </row>
    <row r="492" ht="13.35" customHeight="1" s="162"/>
    <row r="493" ht="13.35" customHeight="1" s="162"/>
    <row r="494" ht="13.35" customHeight="1" s="162"/>
    <row r="495" ht="13.35" customHeight="1" s="162">
      <c r="B495" s="188" t="inlineStr">
        <is>
          <t>Supply Air Outlets (cont.)</t>
        </is>
      </c>
      <c r="C495" s="174" t="n"/>
      <c r="D495" s="174" t="n"/>
      <c r="E495" s="174" t="n"/>
      <c r="F495" s="173" t="n"/>
      <c r="G495" s="233" t="inlineStr">
        <is>
          <t>Design VEL</t>
        </is>
      </c>
      <c r="H495" s="194" t="inlineStr">
        <is>
          <t>Design CFM</t>
        </is>
      </c>
      <c r="I495" s="188" t="inlineStr">
        <is>
          <t>Initial</t>
        </is>
      </c>
      <c r="J495" s="173" t="n"/>
      <c r="K495" s="188" t="inlineStr">
        <is>
          <t>Final</t>
        </is>
      </c>
      <c r="L495" s="173" t="n"/>
      <c r="M495" s="188" t="inlineStr">
        <is>
          <t>%</t>
        </is>
      </c>
    </row>
    <row r="496" ht="13.35" customHeight="1" s="162">
      <c r="B496" s="153" t="inlineStr">
        <is>
          <t>No.</t>
        </is>
      </c>
      <c r="C496" s="188" t="inlineStr">
        <is>
          <t>Area Served</t>
        </is>
      </c>
      <c r="D496" s="188" t="inlineStr">
        <is>
          <t>Type</t>
        </is>
      </c>
      <c r="E496" s="188" t="inlineStr">
        <is>
          <t>Size</t>
        </is>
      </c>
      <c r="F496" s="188" t="inlineStr">
        <is>
          <t>Ak</t>
        </is>
      </c>
      <c r="G496" s="440" t="n"/>
      <c r="H496" s="440" t="n"/>
      <c r="I496" s="188" t="inlineStr">
        <is>
          <t>VEL</t>
        </is>
      </c>
      <c r="J496" s="188" t="inlineStr">
        <is>
          <t>CFM</t>
        </is>
      </c>
      <c r="K496" s="188" t="inlineStr">
        <is>
          <t>VEL</t>
        </is>
      </c>
      <c r="L496" s="188" t="inlineStr">
        <is>
          <t>CFM</t>
        </is>
      </c>
      <c r="M496" s="440" t="n"/>
    </row>
    <row r="497" ht="13.35" customHeight="1" s="162">
      <c r="B497" s="307" t="n"/>
      <c r="C497" s="307" t="n"/>
      <c r="E497" s="307" t="n"/>
      <c r="F497" s="32" t="n"/>
      <c r="G497" s="33">
        <f>IF(F497="", "", H497/F497)</f>
        <v/>
      </c>
      <c r="H497" s="33" t="n"/>
      <c r="I497" s="33" t="n"/>
      <c r="J497" s="33">
        <f>IF(I497="", "", I497*$F497)</f>
        <v/>
      </c>
      <c r="K497" s="33" t="n"/>
      <c r="L497" s="33">
        <f>IF(K497="", "", K497*$F497)</f>
        <v/>
      </c>
      <c r="M497" s="30">
        <f>IF(OR(H497="",H497=0),"",IF(K497="",IF(J497="","",J497/H497),L497/H497))</f>
        <v/>
      </c>
    </row>
    <row r="498" ht="13.35" customHeight="1" s="162">
      <c r="B498" s="307" t="n"/>
      <c r="C498" s="307" t="n"/>
      <c r="E498" s="307" t="n"/>
      <c r="F498" s="32" t="n"/>
      <c r="G498" s="33">
        <f>IF(F498="", "", H498/F498)</f>
        <v/>
      </c>
      <c r="H498" s="33" t="n"/>
      <c r="I498" s="33" t="n"/>
      <c r="J498" s="33">
        <f>IF(I498="", "", I498*$F498)</f>
        <v/>
      </c>
      <c r="K498" s="33" t="n"/>
      <c r="L498" s="33">
        <f>IF(K498="", "", K498*$F498)</f>
        <v/>
      </c>
      <c r="M498" s="30">
        <f>IF(OR(H498="",H498=0),"",IF(K498="",IF(J498="","",J498/H498),L498/H498))</f>
        <v/>
      </c>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row>
    <row r="509" ht="13.35" customHeight="1" s="162">
      <c r="B509" s="307" t="n"/>
      <c r="C509" s="307" t="n"/>
      <c r="E509" s="307" t="n"/>
      <c r="F509" s="32" t="n"/>
      <c r="G509" s="33">
        <f>IF(F509="", "", H509/F509)</f>
        <v/>
      </c>
      <c r="H509" s="33" t="n"/>
      <c r="I509" s="33" t="n"/>
      <c r="J509" s="33">
        <f>IF(I509="", "", I509*$F509)</f>
        <v/>
      </c>
      <c r="K509" s="33" t="n"/>
      <c r="L509" s="33">
        <f>IF(K509="", "", K509*$F509)</f>
        <v/>
      </c>
      <c r="M509" s="30">
        <f>IF(OR(H509="",H509=0),"",IF(K509="",IF(J509="","",J509/H509),L509/H509))</f>
        <v/>
      </c>
    </row>
    <row r="510" ht="13.35" customHeight="1" s="162">
      <c r="B510" s="307" t="n"/>
      <c r="C510" s="307" t="n"/>
      <c r="E510" s="307" t="n"/>
      <c r="F510" s="32" t="n"/>
      <c r="G510" s="33">
        <f>IF(F510="", "", H510/F510)</f>
        <v/>
      </c>
      <c r="H510" s="33" t="n"/>
      <c r="I510" s="33" t="n"/>
      <c r="J510" s="33">
        <f>IF(I510="", "", I510*$F510)</f>
        <v/>
      </c>
      <c r="K510" s="33" t="n"/>
      <c r="L510" s="33">
        <f>IF(K510="", "", K510*$F510)</f>
        <v/>
      </c>
      <c r="M510" s="30">
        <f>IF(OR(H510="",H510=0),"",IF(K510="",IF(J510="","",J510/H510),L510/H510))</f>
        <v/>
      </c>
    </row>
    <row r="511" ht="13.35" customHeight="1" s="162">
      <c r="B511" s="307" t="n"/>
      <c r="C511" s="307" t="n"/>
      <c r="E511" s="307" t="n"/>
      <c r="F511" s="32" t="n"/>
      <c r="G511" s="33">
        <f>IF(F511="", "", H511/F511)</f>
        <v/>
      </c>
      <c r="H511" s="33" t="n"/>
      <c r="I511" s="33" t="n"/>
      <c r="J511" s="33">
        <f>IF(I511="", "", I511*$F511)</f>
        <v/>
      </c>
      <c r="K511" s="33" t="n"/>
      <c r="L511" s="33">
        <f>IF(K511="", "", K511*$F511)</f>
        <v/>
      </c>
      <c r="M511" s="30">
        <f>IF(OR(H511="",H511=0),"",IF(K511="",IF(J511="","",J511/H511),L511/H511))</f>
        <v/>
      </c>
    </row>
    <row r="512" ht="13.35" customHeight="1" s="162">
      <c r="B512" s="307" t="n"/>
      <c r="C512" s="307" t="n"/>
      <c r="E512" s="307" t="n"/>
      <c r="F512" s="32" t="n"/>
      <c r="G512" s="33">
        <f>IF(F512="", "", H512/F512)</f>
        <v/>
      </c>
      <c r="H512" s="33" t="n"/>
      <c r="I512" s="33" t="n"/>
      <c r="J512" s="33">
        <f>IF(I512="", "", I512*$F512)</f>
        <v/>
      </c>
      <c r="K512" s="33" t="n"/>
      <c r="L512" s="33">
        <f>IF(K512="", "", K512*$F512)</f>
        <v/>
      </c>
      <c r="M512" s="30">
        <f>IF(OR(H512="",H512=0),"",IF(K512="",IF(J512="","",J512/H512),L512/H512))</f>
        <v/>
      </c>
    </row>
    <row r="513" ht="13.35" customHeight="1" s="162">
      <c r="B513" s="307" t="n"/>
      <c r="C513" s="307" t="n"/>
      <c r="E513" s="307" t="n"/>
      <c r="F513" s="32" t="n"/>
      <c r="G513" s="33">
        <f>IF(F513="", "", H513/F513)</f>
        <v/>
      </c>
      <c r="H513" s="33" t="n"/>
      <c r="I513" s="33" t="n"/>
      <c r="J513" s="33">
        <f>IF(I513="", "", I513*$F513)</f>
        <v/>
      </c>
      <c r="K513" s="33" t="n"/>
      <c r="L513" s="33">
        <f>IF(K513="", "", K513*$F513)</f>
        <v/>
      </c>
      <c r="M513" s="30">
        <f>IF(OR(H513="",H513=0),"",IF(K513="",IF(J513="","",J513/H513),L513/H513))</f>
        <v/>
      </c>
    </row>
    <row r="514" ht="13.35" customHeight="1" s="162">
      <c r="B514" s="307" t="n"/>
      <c r="C514" s="307" t="n"/>
      <c r="E514" s="307" t="n"/>
      <c r="F514" s="32" t="n"/>
      <c r="G514" s="33">
        <f>IF(F514="", "", H514/F514)</f>
        <v/>
      </c>
      <c r="H514" s="33" t="n"/>
      <c r="I514" s="33" t="n"/>
      <c r="J514" s="33">
        <f>IF(I514="", "", I514*$F514)</f>
        <v/>
      </c>
      <c r="K514" s="33" t="n"/>
      <c r="L514" s="33">
        <f>IF(K514="", "", K514*$F514)</f>
        <v/>
      </c>
      <c r="M514" s="30">
        <f>IF(OR(H514="",H514=0),"",IF(K514="",IF(J514="","",J514/H514),L514/H514))</f>
        <v/>
      </c>
    </row>
    <row r="515" ht="13.35" customHeight="1" s="162">
      <c r="B515" s="307" t="n"/>
      <c r="C515" s="307" t="n"/>
      <c r="E515" s="307" t="n"/>
      <c r="F515" s="32" t="n"/>
      <c r="G515" s="33">
        <f>IF(F515="", "", H515/F515)</f>
        <v/>
      </c>
      <c r="H515" s="33" t="n"/>
      <c r="I515" s="33" t="n"/>
      <c r="J515" s="33">
        <f>IF(I515="", "", I515*$F515)</f>
        <v/>
      </c>
      <c r="K515" s="33" t="n"/>
      <c r="L515" s="33">
        <f>IF(K515="", "", K515*$F515)</f>
        <v/>
      </c>
      <c r="M515" s="30">
        <f>IF(OR(H515="",H515=0),"",IF(K515="",IF(J515="","",J515/H515),L515/H515))</f>
        <v/>
      </c>
    </row>
    <row r="516" ht="13.35" customHeight="1" s="162">
      <c r="B516" s="307" t="n"/>
      <c r="C516" s="307" t="n"/>
      <c r="E516" s="307" t="n"/>
      <c r="F516" s="32" t="n"/>
      <c r="G516" s="33">
        <f>IF(F516="", "", H516/F516)</f>
        <v/>
      </c>
      <c r="H516" s="33" t="n"/>
      <c r="I516" s="33" t="n"/>
      <c r="J516" s="33">
        <f>IF(I516="", "", I516*$F516)</f>
        <v/>
      </c>
      <c r="K516" s="33" t="n"/>
      <c r="L516" s="33">
        <f>IF(K516="", "", K516*$F516)</f>
        <v/>
      </c>
      <c r="M516" s="30">
        <f>IF(OR(H516="",H516=0),"",IF(K516="",IF(J516="","",J516/H516),L516/H516))</f>
        <v/>
      </c>
    </row>
    <row r="517" ht="13.35" customHeight="1" s="162">
      <c r="B517" s="307" t="n"/>
      <c r="C517" s="307" t="n"/>
      <c r="E517" s="307" t="n"/>
      <c r="F517" s="32" t="n"/>
      <c r="G517" s="33">
        <f>IF(F517="", "", H517/F517)</f>
        <v/>
      </c>
      <c r="H517" s="33" t="n"/>
      <c r="I517" s="33" t="n"/>
      <c r="J517" s="33">
        <f>IF(I517="", "", I517*$F517)</f>
        <v/>
      </c>
      <c r="K517" s="33" t="n"/>
      <c r="L517" s="33">
        <f>IF(K517="", "", K517*$F517)</f>
        <v/>
      </c>
      <c r="M517" s="30">
        <f>IF(OR(H517="",H517=0),"",IF(K517="",IF(J517="","",J517/H517),L517/H517))</f>
        <v/>
      </c>
    </row>
    <row r="518" ht="13.35" customHeight="1" s="162">
      <c r="B518" s="307" t="n"/>
      <c r="C518" s="307" t="n"/>
      <c r="E518" s="307" t="n"/>
      <c r="F518" s="32" t="n"/>
      <c r="G518" s="33">
        <f>IF(F518="", "", H518/F518)</f>
        <v/>
      </c>
      <c r="H518" s="33" t="n"/>
      <c r="I518" s="33" t="n"/>
      <c r="J518" s="33">
        <f>IF(I518="", "", I518*$F518)</f>
        <v/>
      </c>
      <c r="K518" s="33" t="n"/>
      <c r="L518" s="33">
        <f>IF(K518="", "", K518*$F518)</f>
        <v/>
      </c>
      <c r="M518" s="30">
        <f>IF(OR(H518="",H518=0),"",IF(K518="",IF(J518="","",J518/H518),L518/H518))</f>
        <v/>
      </c>
    </row>
    <row r="519" ht="13.35" customHeight="1" s="162">
      <c r="B519" s="42" t="n"/>
      <c r="C519" s="231" t="inlineStr">
        <is>
          <t>Subtotal (this page)</t>
        </is>
      </c>
      <c r="D519" s="159" t="n"/>
      <c r="E519" s="42" t="n"/>
      <c r="F519" s="42" t="n"/>
      <c r="G519" s="43" t="n"/>
      <c r="H519" s="43">
        <f>IF(SUM(H497:H518)=0,"",SUM(H497:H518))</f>
        <v/>
      </c>
      <c r="I519" s="43" t="n"/>
      <c r="J519" s="43">
        <f>IF(SUM(J497:J518)=0,"",SUM(J497:J518))</f>
        <v/>
      </c>
      <c r="K519" s="43" t="n"/>
      <c r="L519" s="43">
        <f>IF(SUM(L497:L518)=0,"",SUM(L497:L518))</f>
        <v/>
      </c>
      <c r="M519" s="35">
        <f>IF(OR(H519="",H519=0),"",IF(L519="",IF(J519="","",J519/H519),L519/H519))</f>
        <v/>
      </c>
    </row>
    <row r="520" ht="13.35" customHeight="1" s="162"/>
    <row r="521" ht="13.35" customHeight="1" s="162">
      <c r="B521" s="188" t="inlineStr">
        <is>
          <t>Remarks (cont.)</t>
        </is>
      </c>
      <c r="C521" s="173" t="n"/>
      <c r="D521" s="154" t="n"/>
      <c r="E521" s="174" t="n"/>
      <c r="F521" s="174" t="n"/>
      <c r="G521" s="174" t="n"/>
      <c r="H521" s="174" t="n"/>
      <c r="I521" s="174" t="n"/>
      <c r="J521" s="174" t="n"/>
      <c r="K521" s="174" t="n"/>
      <c r="L521" s="174" t="n"/>
      <c r="M521" s="173" t="n"/>
    </row>
    <row r="522" ht="13.35" customHeight="1" s="162">
      <c r="B522" s="154" t="n"/>
      <c r="C522" s="174" t="n"/>
      <c r="D522" s="174" t="n"/>
      <c r="E522" s="174" t="n"/>
      <c r="F522" s="174" t="n"/>
      <c r="G522" s="174" t="n"/>
      <c r="H522" s="174" t="n"/>
      <c r="I522" s="174" t="n"/>
      <c r="J522" s="174" t="n"/>
      <c r="K522" s="174" t="n"/>
      <c r="L522" s="174" t="n"/>
      <c r="M522" s="173" t="n"/>
    </row>
    <row r="523" ht="13.35" customHeight="1" s="162"/>
    <row r="524" ht="13.35" customHeight="1" s="162">
      <c r="B524" s="200" t="inlineStr">
        <is>
          <t>System</t>
        </is>
      </c>
      <c r="C524" s="403" t="n"/>
      <c r="D524" s="209">
        <f>IF('{Equipment Data Entry}'!B57="","",'{Equipment Data Entry}'!B57)</f>
        <v/>
      </c>
      <c r="E524" s="418" t="n"/>
      <c r="F524" s="403" t="n"/>
      <c r="G524" s="200" t="inlineStr">
        <is>
          <t>Service</t>
        </is>
      </c>
      <c r="H524" s="403" t="n"/>
      <c r="I524" s="210">
        <f>IF('{Equipment Data Entry}'!C57="","",'{Equipment Data Entry}'!C57)</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Entry}'!E57="","",'{Equipment Data Entry}'!E57)</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Entry}'!F57="","",'{Equipment Data Entry}'!F57)</f>
        <v/>
      </c>
      <c r="E529" s="400" t="n"/>
      <c r="F529" s="400" t="n"/>
      <c r="G529" s="401" t="n"/>
      <c r="H529" s="13" t="n"/>
      <c r="I529" s="199" t="inlineStr">
        <is>
          <t>Total Airflow</t>
        </is>
      </c>
      <c r="J529" s="401" t="n"/>
      <c r="K529" s="24">
        <f>IF(K594="",H569,K594)</f>
        <v/>
      </c>
      <c r="L529" s="24">
        <f>IF(OR(E594="",E594="Outlets"),L569,E595)</f>
        <v/>
      </c>
      <c r="M529" s="22">
        <f>IF(OR(L529="",K529="",K529=0),"",L529/K529)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Entry}'!H57="","",'{Equipment Data Entry}'!H57)</f>
        <v/>
      </c>
      <c r="L530" s="64">
        <f>F545</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Entry}'!I57="","",'{Equipment Data Entry}'!I57)</f>
        <v/>
      </c>
      <c r="L531" s="24">
        <f>IF(L542="","",L542)</f>
        <v/>
      </c>
      <c r="M531" s="13" t="n"/>
    </row>
    <row r="532" ht="13.35" customHeight="1" s="162">
      <c r="B532" s="199" t="inlineStr">
        <is>
          <t>Location</t>
        </is>
      </c>
      <c r="C532" s="401" t="n"/>
      <c r="D532" s="204">
        <f>IF('{Equipment Data Entry}'!D57="","",'{Equipment Data Entry}'!D57)</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Entry}'!G57="","",'{Equipment Data Entry}'!G57)</f>
        <v/>
      </c>
      <c r="E536" s="21" t="inlineStr">
        <is>
          <t>RPM</t>
        </is>
      </c>
      <c r="F536" s="24" t="n"/>
      <c r="G536" s="199" t="inlineStr">
        <is>
          <t>SF</t>
        </is>
      </c>
      <c r="H536" s="13" t="n"/>
      <c r="I536" s="199" t="inlineStr">
        <is>
          <t>Motor Shv OD/Bore/PD</t>
        </is>
      </c>
      <c r="J536" s="400" t="n"/>
      <c r="K536" s="401" t="n"/>
      <c r="L536">
        <f>IF('{Equipment Data Entry}'!J57="","",'{Equipment Data Entry}'!J57)</f>
        <v/>
      </c>
    </row>
    <row r="537" ht="13.35" customHeight="1" s="162">
      <c r="B537" s="198">
        <f>IF('{Equipment Data Entry}'!N57="","",'{Equipment Data Entry}'!N57)</f>
        <v/>
      </c>
      <c r="C537" s="198">
        <f>IF('{Equipment Data Entry}'!O57="","",'{Equipment Data Entry}'!O57)</f>
        <v/>
      </c>
      <c r="D537" s="21" t="inlineStr">
        <is>
          <t>FLA</t>
        </is>
      </c>
      <c r="E537" s="25" t="n"/>
      <c r="F537" s="21" t="inlineStr">
        <is>
          <t>Frame</t>
        </is>
      </c>
      <c r="G537" s="208" t="n"/>
      <c r="H537" s="13" t="n"/>
      <c r="I537" s="199" t="inlineStr">
        <is>
          <t>Fan Sheave OD/Bore</t>
        </is>
      </c>
      <c r="J537" s="400" t="n"/>
      <c r="K537" s="401" t="n"/>
      <c r="L537">
        <f>IF('{Equipment Data Entry}'!K57="","",'{Equipment Data Entry}'!K57)</f>
        <v/>
      </c>
    </row>
    <row r="538" ht="13.35" customHeight="1" s="162">
      <c r="B538" s="199" t="inlineStr">
        <is>
          <t>Corrected FLA</t>
        </is>
      </c>
      <c r="C538" s="401" t="n"/>
      <c r="D538" s="27">
        <f>IF(OR(E539="",E537="",B537=""),"",B537/AVERAGE(E539:G539)*E537)</f>
        <v/>
      </c>
      <c r="E538" s="199" t="inlineStr">
        <is>
          <t>Estimated BHP</t>
        </is>
      </c>
      <c r="F538" s="401" t="n"/>
      <c r="G538" s="27">
        <f>IF(OR(COUNT(E539:G539)=0,COUNT(E540:G540)=0),"",IF(C537="1-phase", ((0.8*0.9*E539*E540)/746), AVERAGE(E539:G539)*AVERAGE(E540:G540)*0.8*0.9*1.732/746))</f>
        <v/>
      </c>
      <c r="H538" s="13" t="n"/>
      <c r="I538" s="199" t="inlineStr">
        <is>
          <t>Belt(s)</t>
        </is>
      </c>
      <c r="J538" s="208">
        <f>IF('{Equipment Data Entry}'!L57="","",'{Equipment Data Entry}'!L57)</f>
        <v/>
      </c>
      <c r="K538" s="199" t="inlineStr">
        <is>
          <t>C to C</t>
        </is>
      </c>
      <c r="L538" s="64">
        <f>IF('{Equipment Data Entry}'!M57="","",'{Equipment Data Entry}'!M57)</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 xml:space="preserve">Static Pressures Profile </t>
        </is>
      </c>
      <c r="C542" s="400" t="n"/>
      <c r="D542" s="400" t="n"/>
      <c r="E542" s="400" t="n"/>
      <c r="F542" s="400" t="n"/>
      <c r="G542" s="401" t="n"/>
      <c r="H542" s="13" t="n"/>
      <c r="I542" s="199" t="inlineStr">
        <is>
          <t>Fan RPM</t>
        </is>
      </c>
      <c r="J542" s="401" t="n"/>
      <c r="K542" s="24" t="n"/>
      <c r="L542" s="24" t="n"/>
      <c r="M542" s="13" t="n"/>
    </row>
    <row r="543" ht="13.35" customHeight="1" s="162">
      <c r="B543" s="432" t="n"/>
      <c r="C543" s="401" t="n"/>
      <c r="D543" s="205" t="inlineStr">
        <is>
          <t>Flt/Coil</t>
        </is>
      </c>
      <c r="E543" s="205" t="inlineStr">
        <is>
          <t>Fan</t>
        </is>
      </c>
      <c r="F543" s="432" t="n"/>
      <c r="G543" s="401" t="n"/>
      <c r="H543" s="13" t="n"/>
      <c r="I543" s="246" t="inlineStr">
        <is>
          <t>VSD Frequency</t>
        </is>
      </c>
      <c r="J543" s="403" t="n"/>
      <c r="K543" s="65" t="n"/>
      <c r="L543" s="65" t="n"/>
      <c r="M543" s="13" t="n"/>
    </row>
    <row r="544" ht="13.35" customHeight="1" s="162">
      <c r="B544" s="198" t="inlineStr">
        <is>
          <t>Entering</t>
        </is>
      </c>
      <c r="C544" s="401" t="n"/>
      <c r="D544" s="19" t="n"/>
      <c r="E544" s="19" t="n"/>
      <c r="F544" s="19">
        <f>IF(E544="", "", E545-E544)</f>
        <v/>
      </c>
      <c r="G544" s="186" t="inlineStr">
        <is>
          <t>TSP</t>
        </is>
      </c>
      <c r="H544" s="23" t="n"/>
      <c r="I544" s="14" t="n"/>
      <c r="J544" s="14" t="n"/>
      <c r="K544" s="14" t="n"/>
      <c r="L544" s="38" t="n"/>
      <c r="M544" s="13" t="n"/>
    </row>
    <row r="545" ht="13.35" customHeight="1" s="162">
      <c r="B545" s="198" t="inlineStr">
        <is>
          <t>Exiting</t>
        </is>
      </c>
      <c r="C545" s="401" t="n"/>
      <c r="D545" s="55">
        <f>IF(E544="", "", E544)</f>
        <v/>
      </c>
      <c r="E545" s="19" t="n"/>
      <c r="F545" s="19">
        <f>IF(E545="", "", E545-D544)</f>
        <v/>
      </c>
      <c r="G545" s="186" t="inlineStr">
        <is>
          <t>ESP</t>
        </is>
      </c>
      <c r="H545" s="23" t="n"/>
      <c r="I545" s="13" t="n"/>
      <c r="J545" s="13" t="n"/>
      <c r="K545" s="13" t="n"/>
      <c r="L545" s="13" t="n"/>
      <c r="M545" s="13" t="n"/>
    </row>
    <row r="546" ht="13.35" customHeight="1" s="162">
      <c r="B546" s="453" t="inlineStr">
        <is>
          <t>Instrument:</t>
        </is>
      </c>
      <c r="C546" s="5" t="n"/>
      <c r="D546" s="493" t="n"/>
      <c r="E546" s="414" t="n"/>
      <c r="F546" s="414" t="n"/>
      <c r="G546" s="425" t="inlineStr">
        <is>
          <t>Ak basis / notes:</t>
        </is>
      </c>
      <c r="I546" s="494" t="n"/>
      <c r="J546" s="414" t="n"/>
      <c r="K546" s="414" t="n"/>
      <c r="L546" s="414" t="n"/>
      <c r="M546" s="414" t="n"/>
    </row>
    <row r="547" ht="13.35" customHeight="1" s="162">
      <c r="B547" s="188" t="inlineStr">
        <is>
          <t>Supply Air Diffuser / Outlet Airflow</t>
        </is>
      </c>
      <c r="C547" s="174" t="n"/>
      <c r="D547" s="174" t="n"/>
      <c r="E547" s="174" t="n"/>
      <c r="F547" s="173" t="n"/>
      <c r="G547" s="233" t="inlineStr">
        <is>
          <t>Design VEL</t>
        </is>
      </c>
      <c r="H547" s="194" t="inlineStr">
        <is>
          <t>Design CFM</t>
        </is>
      </c>
      <c r="I547" s="188" t="inlineStr">
        <is>
          <t>Initial</t>
        </is>
      </c>
      <c r="J547" s="173" t="n"/>
      <c r="K547" s="188" t="inlineStr">
        <is>
          <t>Final</t>
        </is>
      </c>
      <c r="L547" s="173" t="n"/>
      <c r="M547" s="188" t="inlineStr">
        <is>
          <t>%</t>
        </is>
      </c>
    </row>
    <row r="548" ht="13.35" customHeight="1" s="162">
      <c r="B548" s="153" t="inlineStr">
        <is>
          <t>No.</t>
        </is>
      </c>
      <c r="C548" s="188" t="inlineStr">
        <is>
          <t>Area Served</t>
        </is>
      </c>
      <c r="D548" s="188" t="inlineStr">
        <is>
          <t>Type</t>
        </is>
      </c>
      <c r="E548" s="188" t="inlineStr">
        <is>
          <t>Size</t>
        </is>
      </c>
      <c r="F548" s="188" t="inlineStr">
        <is>
          <t>Ak</t>
        </is>
      </c>
      <c r="G548" s="440" t="n"/>
      <c r="H548" s="440" t="n"/>
      <c r="I548" s="188" t="inlineStr">
        <is>
          <t>VEL</t>
        </is>
      </c>
      <c r="J548" s="188" t="inlineStr">
        <is>
          <t>CFM</t>
        </is>
      </c>
      <c r="K548" s="188" t="inlineStr">
        <is>
          <t>VEL</t>
        </is>
      </c>
      <c r="L548" s="188" t="inlineStr">
        <is>
          <t>CFM</t>
        </is>
      </c>
      <c r="M548" s="440" t="n"/>
    </row>
    <row r="549" ht="13.35" customHeight="1" s="162">
      <c r="B549" s="307" t="n"/>
      <c r="C549" s="307" t="n"/>
      <c r="E549" s="307" t="n"/>
      <c r="F549" s="32" t="n"/>
      <c r="G549" s="33">
        <f>IF(F549="", "", H549/F549)</f>
        <v/>
      </c>
      <c r="H549" s="33" t="n"/>
      <c r="I549" s="33" t="n"/>
      <c r="J549" s="33">
        <f>IF(I549="", "", I549*$F549)</f>
        <v/>
      </c>
      <c r="K549" s="33" t="n"/>
      <c r="L549" s="33">
        <f>IF(K549="", "", K549*$F549)</f>
        <v/>
      </c>
      <c r="M549" s="30">
        <f>IF(OR(H549="",H549=0),"",IF(K549="",IF(J549="","",J549/H549),L549/H549))</f>
        <v/>
      </c>
    </row>
    <row r="550" ht="13.35" customHeight="1" s="162">
      <c r="B550" s="307" t="n"/>
      <c r="C550" s="307" t="n"/>
      <c r="E550" s="307" t="n"/>
      <c r="F550" s="32" t="n"/>
      <c r="G550" s="33">
        <f>IF(F550="", "", H550/F550)</f>
        <v/>
      </c>
      <c r="H550" s="33" t="n"/>
      <c r="I550" s="33" t="n"/>
      <c r="J550" s="33">
        <f>IF(I550="", "", I550*$F550)</f>
        <v/>
      </c>
      <c r="K550" s="33" t="n"/>
      <c r="L550" s="33">
        <f>IF(K550="", "", K550*$F550)</f>
        <v/>
      </c>
      <c r="M550" s="30">
        <f>IF(OR(H550="",H550=0),"",IF(K550="",IF(J550="","",J550/H550),L550/H550))</f>
        <v/>
      </c>
    </row>
    <row r="551" ht="13.35" customHeight="1" s="162">
      <c r="B551" s="307" t="n"/>
      <c r="C551" s="307" t="n"/>
      <c r="E551" s="307" t="n"/>
      <c r="F551" s="32" t="n"/>
      <c r="G551" s="33">
        <f>IF(F551="", "", H551/F551)</f>
        <v/>
      </c>
      <c r="H551" s="33" t="n"/>
      <c r="I551" s="33" t="n"/>
      <c r="J551" s="33">
        <f>IF(I551="", "", I551*$F551)</f>
        <v/>
      </c>
      <c r="K551" s="33" t="n"/>
      <c r="L551" s="33">
        <f>IF(K551="", "", K551*$F551)</f>
        <v/>
      </c>
      <c r="M551" s="30">
        <f>IF(OR(H551="",H551=0),"",IF(K551="",IF(J551="","",J551/H551),L551/H551))</f>
        <v/>
      </c>
    </row>
    <row r="552" ht="13.35" customHeight="1" s="162">
      <c r="B552" s="307" t="n"/>
      <c r="C552" s="307" t="n"/>
      <c r="E552" s="307" t="n"/>
      <c r="F552" s="32" t="n"/>
      <c r="G552" s="33">
        <f>IF(F552="", "", H552/F552)</f>
        <v/>
      </c>
      <c r="H552" s="33" t="n"/>
      <c r="I552" s="33" t="n"/>
      <c r="J552" s="33">
        <f>IF(I552="", "", I552*$F552)</f>
        <v/>
      </c>
      <c r="K552" s="33" t="n"/>
      <c r="L552" s="33">
        <f>IF(K552="", "", K552*$F552)</f>
        <v/>
      </c>
      <c r="M552" s="30">
        <f>IF(OR(H552="",H552=0),"",IF(K552="",IF(J552="","",J552/H552),L552/H552))</f>
        <v/>
      </c>
    </row>
    <row r="553" ht="13.35" customHeight="1" s="162">
      <c r="B553" s="307" t="n"/>
      <c r="C553" s="307" t="n"/>
      <c r="E553" s="307" t="n"/>
      <c r="F553" s="32" t="n"/>
      <c r="G553" s="33">
        <f>IF(F553="", "", H553/F553)</f>
        <v/>
      </c>
      <c r="H553" s="33" t="n"/>
      <c r="I553" s="33" t="n"/>
      <c r="J553" s="33">
        <f>IF(I553="", "", I553*$F553)</f>
        <v/>
      </c>
      <c r="K553" s="33" t="n"/>
      <c r="L553" s="33">
        <f>IF(K553="", "", K553*$F553)</f>
        <v/>
      </c>
      <c r="M553" s="30">
        <f>IF(OR(H553="",H553=0),"",IF(K553="",IF(J553="","",J553/H553),L553/H553))</f>
        <v/>
      </c>
    </row>
    <row r="554" ht="13.35" customHeight="1" s="162">
      <c r="B554" s="307" t="n"/>
      <c r="C554" s="307" t="n"/>
      <c r="E554" s="307" t="n"/>
      <c r="F554" s="32" t="n"/>
      <c r="G554" s="33">
        <f>IF(F554="", "", H554/F554)</f>
        <v/>
      </c>
      <c r="H554" s="33" t="n"/>
      <c r="I554" s="33" t="n"/>
      <c r="J554" s="33">
        <f>IF(I554="", "", I554*$F554)</f>
        <v/>
      </c>
      <c r="K554" s="33" t="n"/>
      <c r="L554" s="33">
        <f>IF(K554="", "", K554*$F554)</f>
        <v/>
      </c>
      <c r="M554" s="30">
        <f>IF(OR(H554="",H554=0),"",IF(K554="",IF(J554="","",J554/H554),L554/H554))</f>
        <v/>
      </c>
    </row>
    <row r="555" ht="13.35" customHeight="1" s="162">
      <c r="B555" s="307" t="n"/>
      <c r="C555" s="307" t="n"/>
      <c r="E555" s="307" t="n"/>
      <c r="F555" s="32" t="n"/>
      <c r="G555" s="33">
        <f>IF(F555="", "", H555/F555)</f>
        <v/>
      </c>
      <c r="H555" s="33" t="n"/>
      <c r="I555" s="33" t="n"/>
      <c r="J555" s="33">
        <f>IF(I555="", "", I555*$F555)</f>
        <v/>
      </c>
      <c r="K555" s="33" t="n"/>
      <c r="L555" s="33">
        <f>IF(K555="", "", K555*$F555)</f>
        <v/>
      </c>
      <c r="M555" s="30">
        <f>IF(OR(H555="",H555=0),"",IF(K555="",IF(J555="","",J555/H555),L555/H555))</f>
        <v/>
      </c>
    </row>
    <row r="556" ht="13.35" customHeight="1" s="162">
      <c r="B556" s="307" t="n"/>
      <c r="C556" s="307" t="n"/>
      <c r="E556" s="307" t="n"/>
      <c r="F556" s="32" t="n"/>
      <c r="G556" s="33">
        <f>IF(F556="", "", H556/F556)</f>
        <v/>
      </c>
      <c r="H556" s="33" t="n"/>
      <c r="I556" s="33" t="n"/>
      <c r="J556" s="33">
        <f>IF(I556="", "", I556*$F556)</f>
        <v/>
      </c>
      <c r="K556" s="33" t="n"/>
      <c r="L556" s="33">
        <f>IF(K556="", "", K556*$F556)</f>
        <v/>
      </c>
      <c r="M556" s="30">
        <f>IF(OR(H556="",H556=0),"",IF(K556="",IF(J556="","",J556/H556),L556/H556))</f>
        <v/>
      </c>
    </row>
    <row r="557" ht="13.35" customHeight="1" s="162">
      <c r="B557" s="307" t="n"/>
      <c r="C557" s="307" t="n"/>
      <c r="E557" s="307" t="n"/>
      <c r="F557" s="32" t="n"/>
      <c r="G557" s="33">
        <f>IF(F557="", "", H557/F557)</f>
        <v/>
      </c>
      <c r="H557" s="33" t="n"/>
      <c r="I557" s="33" t="n"/>
      <c r="J557" s="33">
        <f>IF(I557="", "", I557*$F557)</f>
        <v/>
      </c>
      <c r="K557" s="33" t="n"/>
      <c r="L557" s="33">
        <f>IF(K557="", "", K557*$F557)</f>
        <v/>
      </c>
      <c r="M557" s="30">
        <f>IF(OR(H557="",H557=0),"",IF(K557="",IF(J557="","",J557/H557),L557/H557))</f>
        <v/>
      </c>
    </row>
    <row r="558" ht="13.35" customHeight="1" s="162">
      <c r="B558" s="307" t="n"/>
      <c r="C558" s="307" t="n"/>
      <c r="E558" s="307" t="n"/>
      <c r="F558" s="32" t="n"/>
      <c r="G558" s="33">
        <f>IF(F558="", "", H558/F558)</f>
        <v/>
      </c>
      <c r="H558" s="33" t="n"/>
      <c r="I558" s="33" t="n"/>
      <c r="J558" s="33">
        <f>IF(I558="", "", I558*$F558)</f>
        <v/>
      </c>
      <c r="K558" s="33" t="n"/>
      <c r="L558" s="33">
        <f>IF(K558="", "", K558*$F558)</f>
        <v/>
      </c>
      <c r="M558" s="30">
        <f>IF(OR(H558="",H558=0),"",IF(K558="",IF(J558="","",J558/H558),L558/H558))</f>
        <v/>
      </c>
    </row>
    <row r="559" ht="13.35" customHeight="1" s="162">
      <c r="B559" s="307" t="n"/>
      <c r="C559" s="307" t="n"/>
      <c r="E559" s="307" t="n"/>
      <c r="F559" s="32" t="n"/>
      <c r="G559" s="33">
        <f>IF(F559="", "", H559/F559)</f>
        <v/>
      </c>
      <c r="H559" s="33" t="n"/>
      <c r="I559" s="33" t="n"/>
      <c r="J559" s="33">
        <f>IF(I559="", "", I559*$F559)</f>
        <v/>
      </c>
      <c r="K559" s="33" t="n"/>
      <c r="L559" s="33">
        <f>IF(K559="", "", K559*$F559)</f>
        <v/>
      </c>
      <c r="M559" s="30">
        <f>IF(OR(H559="",H559=0),"",IF(K559="",IF(J559="","",J559/H559),L559/H559))</f>
        <v/>
      </c>
    </row>
    <row r="560" ht="13.35" customHeight="1" s="162">
      <c r="B560" s="307" t="n"/>
      <c r="C560" s="307" t="n"/>
      <c r="E560" s="307" t="n"/>
      <c r="F560" s="32" t="n"/>
      <c r="G560" s="33">
        <f>IF(F560="", "", H560/F560)</f>
        <v/>
      </c>
      <c r="H560" s="33" t="n"/>
      <c r="I560" s="33" t="n"/>
      <c r="J560" s="33">
        <f>IF(I560="", "", I560*$F560)</f>
        <v/>
      </c>
      <c r="K560" s="33" t="n"/>
      <c r="L560" s="33">
        <f>IF(K560="", "", K560*$F560)</f>
        <v/>
      </c>
      <c r="M560" s="30">
        <f>IF(OR(H560="",H560=0),"",IF(K560="",IF(J560="","",J560/H560),L560/H560))</f>
        <v/>
      </c>
    </row>
    <row r="561" ht="13.35" customHeight="1" s="162">
      <c r="B561" s="307" t="n"/>
      <c r="C561" s="307" t="n"/>
      <c r="E561" s="307" t="n"/>
      <c r="F561" s="32" t="n"/>
      <c r="G561" s="33">
        <f>IF(F561="", "", H561/F561)</f>
        <v/>
      </c>
      <c r="H561" s="33" t="n"/>
      <c r="I561" s="33" t="n"/>
      <c r="J561" s="33">
        <f>IF(I561="", "", I561*$F561)</f>
        <v/>
      </c>
      <c r="K561" s="33" t="n"/>
      <c r="L561" s="33">
        <f>IF(K561="", "", K561*$F561)</f>
        <v/>
      </c>
      <c r="M561" s="30">
        <f>IF(OR(H561="",H561=0),"",IF(K561="",IF(J561="","",J561/H561),L561/H561))</f>
        <v/>
      </c>
    </row>
    <row r="562" ht="13.35" customHeight="1" s="162">
      <c r="B562" s="307" t="n"/>
      <c r="C562" s="307" t="n"/>
      <c r="E562" s="307" t="n"/>
      <c r="F562" s="32" t="n"/>
      <c r="G562" s="33">
        <f>IF(F562="", "", H562/F562)</f>
        <v/>
      </c>
      <c r="H562" s="33" t="n"/>
      <c r="I562" s="33" t="n"/>
      <c r="J562" s="33">
        <f>IF(I562="", "", I562*$F562)</f>
        <v/>
      </c>
      <c r="K562" s="33" t="n"/>
      <c r="L562" s="33">
        <f>IF(K562="", "", K562*$F562)</f>
        <v/>
      </c>
      <c r="M562" s="30">
        <f>IF(OR(H562="",H562=0),"",IF(K562="",IF(J562="","",J562/H562),L562/H562))</f>
        <v/>
      </c>
    </row>
    <row r="563" ht="13.35" customHeight="1" s="162">
      <c r="B563" s="307" t="n"/>
      <c r="C563" s="307" t="n"/>
      <c r="E563" s="307" t="n"/>
      <c r="F563" s="32" t="n"/>
      <c r="G563" s="33">
        <f>IF(F563="", "", H563/F563)</f>
        <v/>
      </c>
      <c r="H563" s="33" t="n"/>
      <c r="I563" s="33" t="n"/>
      <c r="J563" s="33">
        <f>IF(I563="", "", I563*$F563)</f>
        <v/>
      </c>
      <c r="K563" s="33" t="n"/>
      <c r="L563" s="33">
        <f>IF(K563="", "", K563*$F563)</f>
        <v/>
      </c>
      <c r="M563" s="30">
        <f>IF(OR(H563="",H563=0),"",IF(K563="",IF(J563="","",J563/H563),L563/H563))</f>
        <v/>
      </c>
    </row>
    <row r="564" ht="13.35" customHeight="1" s="162">
      <c r="B564" s="307" t="n"/>
      <c r="C564" s="307" t="n"/>
      <c r="E564" s="307" t="n"/>
      <c r="F564" s="32" t="n"/>
      <c r="G564" s="33">
        <f>IF(F564="", "", H564/F564)</f>
        <v/>
      </c>
      <c r="H564" s="33" t="n"/>
      <c r="I564" s="33" t="n"/>
      <c r="J564" s="33">
        <f>IF(I564="", "", I564*$F564)</f>
        <v/>
      </c>
      <c r="K564" s="33" t="n"/>
      <c r="L564" s="33">
        <f>IF(K564="", "", K564*$F564)</f>
        <v/>
      </c>
      <c r="M564" s="30">
        <f>IF(OR(H564="",H564=0),"",IF(K564="",IF(J564="","",J564/H564),L564/H564))</f>
        <v/>
      </c>
    </row>
    <row r="565" ht="13.35" customHeight="1" s="162">
      <c r="B565" s="307" t="n"/>
      <c r="C565" s="307" t="n"/>
      <c r="E565" s="307" t="n"/>
      <c r="F565" s="32" t="n"/>
      <c r="G565" s="33">
        <f>IF(F565="", "", H565/F565)</f>
        <v/>
      </c>
      <c r="H565" s="33" t="n"/>
      <c r="I565" s="33" t="n"/>
      <c r="J565" s="33">
        <f>IF(I565="", "", I565*$F565)</f>
        <v/>
      </c>
      <c r="K565" s="33" t="n"/>
      <c r="L565" s="33">
        <f>IF(K565="", "", K565*$F565)</f>
        <v/>
      </c>
      <c r="M565" s="30">
        <f>IF(OR(H565="",H565=0),"",IF(K565="",IF(J565="","",J565/H565),L565/H565))</f>
        <v/>
      </c>
    </row>
    <row r="566" ht="13.35" customHeight="1" s="162">
      <c r="B566" s="307" t="n"/>
      <c r="C566" s="307" t="n"/>
      <c r="E566" s="307" t="n"/>
      <c r="F566" s="32" t="n"/>
      <c r="G566" s="33">
        <f>IF(F566="", "", H566/F566)</f>
        <v/>
      </c>
      <c r="H566" s="33" t="n"/>
      <c r="I566" s="33" t="n"/>
      <c r="J566" s="33">
        <f>IF(I566="", "", I566*$F566)</f>
        <v/>
      </c>
      <c r="K566" s="33" t="n"/>
      <c r="L566" s="33">
        <f>IF(K566="", "", K566*$F566)</f>
        <v/>
      </c>
      <c r="M566" s="30">
        <f>IF(OR(H566="",H566=0),"",IF(K566="",IF(J566="","",J566/H566),L566/H566))</f>
        <v/>
      </c>
    </row>
    <row r="567" ht="13.35" customHeight="1" s="162">
      <c r="B567" s="307" t="n"/>
      <c r="C567" s="307" t="n"/>
      <c r="E567" s="307" t="n"/>
      <c r="F567" s="32" t="n"/>
      <c r="G567" s="33">
        <f>IF(F567="", "", H567/F567)</f>
        <v/>
      </c>
      <c r="H567" s="33" t="n"/>
      <c r="I567" s="33" t="n"/>
      <c r="J567" s="33">
        <f>IF(I567="", "", I567*$F567)</f>
        <v/>
      </c>
      <c r="K567" s="33" t="n"/>
      <c r="L567" s="33">
        <f>IF(K567="", "", K567*$F567)</f>
        <v/>
      </c>
      <c r="M567" s="30">
        <f>IF(OR(H567="",H567=0),"",IF(K567="",IF(J567="","",J567/H567),L567/H567))</f>
        <v/>
      </c>
    </row>
    <row r="568" ht="13.35" customHeight="1" s="162">
      <c r="B568" s="307" t="n"/>
      <c r="C568" s="307" t="n"/>
      <c r="E568" s="307" t="n"/>
      <c r="F568" s="32" t="n"/>
      <c r="G568" s="33">
        <f>IF(F568="", "", H568/F568)</f>
        <v/>
      </c>
      <c r="H568" s="33" t="n"/>
      <c r="I568" s="33" t="n"/>
      <c r="J568" s="33">
        <f>IF(I568="", "", I568*$F568)</f>
        <v/>
      </c>
      <c r="K568" s="33" t="n"/>
      <c r="L568" s="33">
        <f>IF(K568="", "", K568*$F568)</f>
        <v/>
      </c>
      <c r="M568" s="30">
        <f>IF(OR(H568="",H568=0),"",IF(K568="",IF(J568="","",J568/H568),L568/H568))</f>
        <v/>
      </c>
    </row>
    <row r="569" ht="13.35" customHeight="1" s="162">
      <c r="B569" s="42" t="n"/>
      <c r="C569" s="231" t="inlineStr">
        <is>
          <t>Total</t>
        </is>
      </c>
      <c r="D569" s="159" t="n"/>
      <c r="E569" s="42" t="n"/>
      <c r="F569" s="42" t="n"/>
      <c r="G569" s="43" t="n"/>
      <c r="H569" s="43">
        <f>IF(SUM(H549:H568)+SUM(H601:H622)=0,"",SUM(H549:H568)+SUM(H601:H622))</f>
        <v/>
      </c>
      <c r="I569" s="43" t="n"/>
      <c r="J569" s="43">
        <f>IF(SUM(J549:J568)+SUM(J601:J622)=0,"",SUM(J549:J568)+SUM(J601:J622))</f>
        <v/>
      </c>
      <c r="K569" s="43" t="n"/>
      <c r="L569" s="43">
        <f>IF(SUM(L549:L568)+SUM(L601:L622)=0,"",SUM(L549:L568)+SUM(L601:L622))</f>
        <v/>
      </c>
      <c r="M569" s="35">
        <f>IF(OR(H569="",H569=0),"",IF(L569="",IF(J569="","",J569/H569),L569/H569))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Entry}'!B57="","",'{Equipment Data Entry}'!B57)</f>
        <v/>
      </c>
      <c r="E576" s="418" t="n"/>
      <c r="F576" s="403" t="n"/>
      <c r="G576" s="200" t="inlineStr">
        <is>
          <t>Service</t>
        </is>
      </c>
      <c r="H576" s="403" t="n"/>
      <c r="I576" s="210">
        <f>IF('{Equipment Data Entry}'!C57="","",'{Equipment Data Entry}'!C57)</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PSP (Evergreen VelGrid): CFM = avg vel × (L − 2 − 2×blanks) × W × K ÷ 144</t>
        </is>
      </c>
      <c r="C578" s="174" t="n"/>
      <c r="D578" s="174" t="n"/>
      <c r="E578" s="174" t="n"/>
      <c r="F578" s="174" t="n"/>
      <c r="G578" s="174" t="n"/>
      <c r="H578" s="174" t="n"/>
      <c r="I578" s="174" t="n"/>
      <c r="J578" s="174" t="n"/>
      <c r="K578" s="174" t="n"/>
      <c r="L578" s="174" t="n"/>
      <c r="M578" s="173" t="n"/>
    </row>
    <row r="579" ht="13.35" customHeight="1" s="162">
      <c r="B579" s="460" t="inlineStr">
        <is>
          <t>Length (in)</t>
        </is>
      </c>
      <c r="C579" s="173" t="n"/>
      <c r="D579" s="33" t="n"/>
      <c r="E579" s="460" t="inlineStr">
        <is>
          <t>Width (in)</t>
        </is>
      </c>
      <c r="F579" s="173" t="n"/>
      <c r="G579" s="33" t="n"/>
      <c r="H579" s="460" t="inlineStr">
        <is>
          <t>Blanks</t>
        </is>
      </c>
      <c r="I579" s="173" t="n"/>
      <c r="J579" s="33" t="n"/>
      <c r="K579" s="460" t="inlineStr">
        <is>
          <t>K</t>
        </is>
      </c>
      <c r="L579" s="173" t="n"/>
      <c r="M579" s="32">
        <f>IF(G579="","",IFERROR(INDEX('{Dropdowns}'!$S:$S,MATCH(G579,'{Dropdowns}'!$R:$R,0)),""))</f>
        <v/>
      </c>
    </row>
    <row r="580" ht="13.35" customHeight="1" s="162">
      <c r="B580" s="460" t="inlineStr">
        <is>
          <t>Vel 1-10</t>
        </is>
      </c>
      <c r="C580" s="173" t="n"/>
      <c r="D580" s="33" t="n"/>
      <c r="E580" s="33" t="n"/>
      <c r="F580" s="33" t="n"/>
      <c r="G580" s="33" t="n"/>
      <c r="H580" s="33" t="n"/>
      <c r="I580" s="33" t="n"/>
      <c r="J580" s="33" t="n"/>
      <c r="K580" s="33" t="n"/>
      <c r="L580" s="33" t="n"/>
      <c r="M580" s="33" t="n"/>
    </row>
    <row r="581" ht="13.35" customHeight="1" s="162">
      <c r="B581" s="460" t="inlineStr">
        <is>
          <t>Vel 11-20</t>
        </is>
      </c>
      <c r="C581" s="173" t="n"/>
      <c r="D581" s="33" t="n"/>
      <c r="E581" s="33" t="n"/>
      <c r="F581" s="33" t="n"/>
      <c r="G581" s="33" t="n"/>
      <c r="H581" s="33" t="n"/>
      <c r="I581" s="33" t="n"/>
      <c r="J581" s="33" t="n"/>
      <c r="K581" s="33" t="n"/>
      <c r="L581" s="33" t="n"/>
      <c r="M581" s="33" t="n"/>
    </row>
    <row r="582" ht="13.35" customHeight="1" s="162">
      <c r="B582" s="460" t="inlineStr">
        <is>
          <t>PSP CFM</t>
        </is>
      </c>
      <c r="C582" s="174" t="n"/>
      <c r="D582" s="173" t="n"/>
      <c r="E582" s="33">
        <f>IF(OR(D579="",G579="",COUNT(D580:M581)=0),"",AVERAGE(D580:M581)*(D579-2-2*N(J579))*G579*N(M579)/144)</f>
        <v/>
      </c>
      <c r="F582" s="174" t="n"/>
      <c r="G582" s="173" t="n"/>
      <c r="H582" s="460" t="inlineStr">
        <is>
          <t>CFM / ft</t>
        </is>
      </c>
      <c r="I582" s="174" t="n"/>
      <c r="J582" s="173" t="n"/>
      <c r="K582" s="33">
        <f>IF(OR(E582="",D579=""),"",E582/(D579/12))</f>
        <v/>
      </c>
      <c r="L582" s="174" t="n"/>
      <c r="M582" s="173" t="n"/>
    </row>
    <row r="583" ht="13.35" customHeight="1" s="162"/>
    <row r="584" ht="13.35" customHeight="1" s="162">
      <c r="B584" s="188" t="inlineStr">
        <is>
          <t>Supply Filter Grid (VelGrid, K 1.35): CFM = velocity × free area × K</t>
        </is>
      </c>
      <c r="C584" s="174" t="n"/>
      <c r="D584" s="174" t="n"/>
      <c r="E584" s="174" t="n"/>
      <c r="F584" s="174" t="n"/>
      <c r="G584" s="174" t="n"/>
      <c r="H584" s="174" t="n"/>
      <c r="I584" s="174" t="n"/>
      <c r="J584" s="174" t="n"/>
      <c r="K584" s="174" t="n"/>
      <c r="L584" s="174" t="n"/>
      <c r="M584" s="173" t="n"/>
    </row>
    <row r="585" ht="13.35" customHeight="1" s="162">
      <c r="B585" s="460" t="inlineStr">
        <is>
          <t>Filter Size</t>
        </is>
      </c>
      <c r="C585" s="33" t="n"/>
      <c r="D585" s="33" t="n"/>
      <c r="E585" s="33" t="n"/>
      <c r="F585" s="33" t="n"/>
      <c r="G585" s="33" t="n"/>
      <c r="H585" s="33" t="n"/>
      <c r="I585" s="33" t="n"/>
      <c r="J585" s="33" t="n"/>
      <c r="K585" s="33" t="n"/>
      <c r="L585" s="33" t="n"/>
      <c r="M585" s="33" t="n"/>
    </row>
    <row r="586" ht="13.35" customHeight="1" s="162">
      <c r="B586" s="460" t="inlineStr">
        <is>
          <t>Velocity (fpm)</t>
        </is>
      </c>
      <c r="C586" s="33" t="n"/>
      <c r="D586" s="33" t="n"/>
      <c r="E586" s="33" t="n"/>
      <c r="F586" s="33" t="n"/>
      <c r="G586" s="33" t="n"/>
      <c r="H586" s="33" t="n"/>
      <c r="I586" s="33" t="n"/>
      <c r="J586" s="33" t="n"/>
      <c r="K586" s="33" t="n"/>
      <c r="L586" s="33" t="n"/>
      <c r="M586" s="33" t="n"/>
    </row>
    <row r="587" ht="13.35" customHeight="1" s="162">
      <c r="B587" s="460" t="inlineStr">
        <is>
          <t>CFM</t>
        </is>
      </c>
      <c r="C587" s="33">
        <f>IF(OR(C585="",C586=""),"",C586*IFERROR(INDEX('{Dropdowns}'!$J:$J,MATCH("Supply Filter (VelGrid)|"&amp;C585,'{Dropdowns}'!$H:$H,0)),0)*IFERROR(INDEX('{Dropdowns}'!$K:$K,MATCH("Supply Filter (VelGrid)|"&amp;C585,'{Dropdowns}'!$H:$H,0)),0))</f>
        <v/>
      </c>
      <c r="D587" s="33">
        <f>IF(OR(D585="",D586=""),"",D586*IFERROR(INDEX('{Dropdowns}'!$J:$J,MATCH("Supply Filter (VelGrid)|"&amp;D585,'{Dropdowns}'!$H:$H,0)),0)*IFERROR(INDEX('{Dropdowns}'!$K:$K,MATCH("Supply Filter (VelGrid)|"&amp;D585,'{Dropdowns}'!$H:$H,0)),0))</f>
        <v/>
      </c>
      <c r="E587" s="33">
        <f>IF(OR(E585="",E586=""),"",E586*IFERROR(INDEX('{Dropdowns}'!$J:$J,MATCH("Supply Filter (VelGrid)|"&amp;E585,'{Dropdowns}'!$H:$H,0)),0)*IFERROR(INDEX('{Dropdowns}'!$K:$K,MATCH("Supply Filter (VelGrid)|"&amp;E585,'{Dropdowns}'!$H:$H,0)),0))</f>
        <v/>
      </c>
      <c r="F587" s="33">
        <f>IF(OR(F585="",F586=""),"",F586*IFERROR(INDEX('{Dropdowns}'!$J:$J,MATCH("Supply Filter (VelGrid)|"&amp;F585,'{Dropdowns}'!$H:$H,0)),0)*IFERROR(INDEX('{Dropdowns}'!$K:$K,MATCH("Supply Filter (VelGrid)|"&amp;F585,'{Dropdowns}'!$H:$H,0)),0))</f>
        <v/>
      </c>
      <c r="G587" s="33">
        <f>IF(OR(G585="",G586=""),"",G586*IFERROR(INDEX('{Dropdowns}'!$J:$J,MATCH("Supply Filter (VelGrid)|"&amp;G585,'{Dropdowns}'!$H:$H,0)),0)*IFERROR(INDEX('{Dropdowns}'!$K:$K,MATCH("Supply Filter (VelGrid)|"&amp;G585,'{Dropdowns}'!$H:$H,0)),0))</f>
        <v/>
      </c>
      <c r="H587" s="33">
        <f>IF(OR(H585="",H586=""),"",H586*IFERROR(INDEX('{Dropdowns}'!$J:$J,MATCH("Supply Filter (VelGrid)|"&amp;H585,'{Dropdowns}'!$H:$H,0)),0)*IFERROR(INDEX('{Dropdowns}'!$K:$K,MATCH("Supply Filter (VelGrid)|"&amp;H585,'{Dropdowns}'!$H:$H,0)),0))</f>
        <v/>
      </c>
      <c r="I587" s="33">
        <f>IF(OR(I585="",I586=""),"",I586*IFERROR(INDEX('{Dropdowns}'!$J:$J,MATCH("Supply Filter (VelGrid)|"&amp;I585,'{Dropdowns}'!$H:$H,0)),0)*IFERROR(INDEX('{Dropdowns}'!$K:$K,MATCH("Supply Filter (VelGrid)|"&amp;I585,'{Dropdowns}'!$H:$H,0)),0))</f>
        <v/>
      </c>
      <c r="J587" s="33">
        <f>IF(OR(J585="",J586=""),"",J586*IFERROR(INDEX('{Dropdowns}'!$J:$J,MATCH("Supply Filter (VelGrid)|"&amp;J585,'{Dropdowns}'!$H:$H,0)),0)*IFERROR(INDEX('{Dropdowns}'!$K:$K,MATCH("Supply Filter (VelGrid)|"&amp;J585,'{Dropdowns}'!$H:$H,0)),0))</f>
        <v/>
      </c>
      <c r="K587" s="33">
        <f>IF(OR(K585="",K586=""),"",K586*IFERROR(INDEX('{Dropdowns}'!$J:$J,MATCH("Supply Filter (VelGrid)|"&amp;K585,'{Dropdowns}'!$H:$H,0)),0)*IFERROR(INDEX('{Dropdowns}'!$K:$K,MATCH("Supply Filter (VelGrid)|"&amp;K585,'{Dropdowns}'!$H:$H,0)),0))</f>
        <v/>
      </c>
      <c r="L587" s="33">
        <f>IF(OR(L585="",L586=""),"",L586*IFERROR(INDEX('{Dropdowns}'!$J:$J,MATCH("Supply Filter (VelGrid)|"&amp;L585,'{Dropdowns}'!$H:$H,0)),0)*IFERROR(INDEX('{Dropdowns}'!$K:$K,MATCH("Supply Filter (VelGrid)|"&amp;L585,'{Dropdowns}'!$H:$H,0)),0))</f>
        <v/>
      </c>
      <c r="M587" s="33">
        <f>IF(OR(M585="",M586=""),"",M586*IFERROR(INDEX('{Dropdowns}'!$J:$J,MATCH("Supply Filter (VelGrid)|"&amp;M585,'{Dropdowns}'!$H:$H,0)),0)*IFERROR(INDEX('{Dropdowns}'!$K:$K,MATCH("Supply Filter (VelGrid)|"&amp;M585,'{Dropdowns}'!$H:$H,0)),0))</f>
        <v/>
      </c>
    </row>
    <row r="588" ht="13.35" customHeight="1" s="162">
      <c r="B588" s="460" t="inlineStr">
        <is>
          <t>Filter Grid Total CFM</t>
        </is>
      </c>
      <c r="C588" s="174" t="n"/>
      <c r="D588" s="173" t="n"/>
      <c r="E588" s="33">
        <f>IF(SUM(C587:M587)=0,"",SUM(C587:M587))</f>
        <v/>
      </c>
      <c r="F588" s="174" t="n"/>
      <c r="G588" s="173" t="n"/>
    </row>
    <row r="589" ht="13.35" customHeight="1" s="162"/>
    <row r="590" ht="13.35" customHeight="1" s="162">
      <c r="B590" s="188" t="inlineStr">
        <is>
          <t>Direct-Fired Burner Profile Pressure → Supply CFM (Evergreen table)</t>
        </is>
      </c>
      <c r="C590" s="174" t="n"/>
      <c r="D590" s="174" t="n"/>
      <c r="E590" s="174" t="n"/>
      <c r="F590" s="174" t="n"/>
      <c r="G590" s="174" t="n"/>
      <c r="H590" s="174" t="n"/>
      <c r="I590" s="174" t="n"/>
      <c r="J590" s="174" t="n"/>
      <c r="K590" s="174" t="n"/>
      <c r="L590" s="174" t="n"/>
      <c r="M590" s="173" t="n"/>
    </row>
    <row r="591" ht="13.35" customHeight="1" s="162">
      <c r="B591" s="460" t="inlineStr">
        <is>
          <t>Housing (1-5)</t>
        </is>
      </c>
      <c r="C591" s="173" t="n"/>
      <c r="D591" s="33" t="n"/>
      <c r="E591" s="460" t="inlineStr">
        <is>
          <t>Profile P (in wg)</t>
        </is>
      </c>
      <c r="F591" s="174" t="n"/>
      <c r="G591" s="173" t="n"/>
      <c r="H591" s="32" t="n"/>
      <c r="I591" s="460" t="inlineStr">
        <is>
          <t>Derived CFM</t>
        </is>
      </c>
      <c r="J591" s="173" t="n"/>
      <c r="K591" s="33">
        <f>IF(OR(D591="",H591=""),"",IF(H591&lt;0.15,"Pressure too low",IF(H591&gt;0.65,"Pressure too high",INDEX('{Dropdowns}'!$V$2:$Z$12,MATCH(H591,'{Dropdowns}'!$U$2:$U$12,1),D591)+(H591-INDEX('{Dropdowns}'!$U$2:$U$12,MATCH(H591,'{Dropdowns}'!$U$2:$U$12,1)))*(INDEX('{Dropdowns}'!$V$2:$Z$12,MIN(MATCH(H591,'{Dropdowns}'!$U$2:$U$12,1)+1,11),D591)-INDEX('{Dropdowns}'!$V$2:$Z$12,MATCH(H591,'{Dropdowns}'!$U$2:$U$12,1),D591))/0.05)))</f>
        <v/>
      </c>
      <c r="L591" s="174" t="n"/>
      <c r="M591" s="173" t="n"/>
    </row>
    <row r="592" ht="13.35" customHeight="1" s="162"/>
    <row r="593" ht="13.35" customHeight="1" s="162">
      <c r="B593" s="188" t="inlineStr">
        <is>
          <t>Airflow Basis for Total Airflow (page 1)</t>
        </is>
      </c>
      <c r="C593" s="174" t="n"/>
      <c r="D593" s="174" t="n"/>
      <c r="E593" s="174" t="n"/>
      <c r="F593" s="174" t="n"/>
      <c r="G593" s="174" t="n"/>
      <c r="H593" s="174" t="n"/>
      <c r="I593" s="174" t="n"/>
      <c r="J593" s="174" t="n"/>
      <c r="K593" s="174" t="n"/>
      <c r="L593" s="174" t="n"/>
      <c r="M593" s="173" t="n"/>
    </row>
    <row r="594" ht="13.35" customHeight="1" s="162">
      <c r="B594" s="460" t="inlineStr">
        <is>
          <t>Method used</t>
        </is>
      </c>
      <c r="C594" s="174" t="n"/>
      <c r="D594" s="173" t="n"/>
      <c r="E594" s="33" t="n"/>
      <c r="F594" s="174" t="n"/>
      <c r="G594" s="173" t="n"/>
      <c r="H594" s="460" t="inlineStr">
        <is>
          <t>Design CFM</t>
        </is>
      </c>
      <c r="I594" s="174" t="n"/>
      <c r="J594" s="173" t="n"/>
      <c r="K594" s="33" t="n"/>
      <c r="L594" s="174" t="n"/>
      <c r="M594" s="173" t="n"/>
    </row>
    <row r="595" ht="13.35" customHeight="1" s="162">
      <c r="B595" s="460" t="inlineStr">
        <is>
          <t>Method Total CFM</t>
        </is>
      </c>
      <c r="C595" s="174" t="n"/>
      <c r="D595" s="173" t="n"/>
      <c r="E595" s="33">
        <f>IF(E594="","",IF(E594="PSP",E582,IF(E594="Filter Grid",E588,IF(E594="Profile Pressure",K591,""))))</f>
        <v/>
      </c>
      <c r="F595" s="174" t="n"/>
      <c r="G595" s="173" t="n"/>
      <c r="H595" s="460" t="inlineStr">
        <is>
          <t>Remarks</t>
        </is>
      </c>
      <c r="I595" s="174" t="n"/>
      <c r="J595" s="173" t="n"/>
      <c r="K595" s="33" t="n"/>
      <c r="L595" s="174" t="n"/>
      <c r="M595" s="173" t="n"/>
    </row>
    <row r="596" ht="13.35" customHeight="1" s="162"/>
    <row r="597" ht="13.35" customHeight="1" s="162"/>
    <row r="598" ht="13.35" customHeight="1" s="162"/>
    <row r="599" ht="13.35" customHeight="1" s="162">
      <c r="B599" s="188" t="inlineStr">
        <is>
          <t>Supply Air Outlets (cont.)</t>
        </is>
      </c>
      <c r="C599" s="174" t="n"/>
      <c r="D599" s="174" t="n"/>
      <c r="E599" s="174" t="n"/>
      <c r="F599" s="173" t="n"/>
      <c r="G599" s="233" t="inlineStr">
        <is>
          <t>Design VEL</t>
        </is>
      </c>
      <c r="H599" s="194" t="inlineStr">
        <is>
          <t>Design CFM</t>
        </is>
      </c>
      <c r="I599" s="188" t="inlineStr">
        <is>
          <t>Initial</t>
        </is>
      </c>
      <c r="J599" s="173" t="n"/>
      <c r="K599" s="188" t="inlineStr">
        <is>
          <t>Final</t>
        </is>
      </c>
      <c r="L599" s="173" t="n"/>
      <c r="M599" s="188" t="inlineStr">
        <is>
          <t>%</t>
        </is>
      </c>
    </row>
    <row r="600" ht="13.35" customHeight="1" s="162">
      <c r="B600" s="153" t="inlineStr">
        <is>
          <t>No.</t>
        </is>
      </c>
      <c r="C600" s="188" t="inlineStr">
        <is>
          <t>Area Served</t>
        </is>
      </c>
      <c r="D600" s="188" t="inlineStr">
        <is>
          <t>Type</t>
        </is>
      </c>
      <c r="E600" s="188" t="inlineStr">
        <is>
          <t>Size</t>
        </is>
      </c>
      <c r="F600" s="188" t="inlineStr">
        <is>
          <t>Ak</t>
        </is>
      </c>
      <c r="G600" s="440" t="n"/>
      <c r="H600" s="440" t="n"/>
      <c r="I600" s="188" t="inlineStr">
        <is>
          <t>VEL</t>
        </is>
      </c>
      <c r="J600" s="188" t="inlineStr">
        <is>
          <t>CFM</t>
        </is>
      </c>
      <c r="K600" s="188" t="inlineStr">
        <is>
          <t>VEL</t>
        </is>
      </c>
      <c r="L600" s="188" t="inlineStr">
        <is>
          <t>CFM</t>
        </is>
      </c>
      <c r="M600" s="440" t="n"/>
    </row>
    <row r="601" ht="13.35" customHeight="1" s="162">
      <c r="B601" s="307" t="n"/>
      <c r="C601" s="307" t="n"/>
      <c r="E601" s="307" t="n"/>
      <c r="F601" s="32" t="n"/>
      <c r="G601" s="33">
        <f>IF(F601="", "", H601/F601)</f>
        <v/>
      </c>
      <c r="H601" s="33" t="n"/>
      <c r="I601" s="33" t="n"/>
      <c r="J601" s="33">
        <f>IF(I601="", "", I601*$F601)</f>
        <v/>
      </c>
      <c r="K601" s="33" t="n"/>
      <c r="L601" s="33">
        <f>IF(K601="", "", K601*$F601)</f>
        <v/>
      </c>
      <c r="M601" s="30">
        <f>IF(OR(H601="",H601=0),"",IF(K601="",IF(J601="","",J601/H601),L601/H601))</f>
        <v/>
      </c>
    </row>
    <row r="602" ht="13.35" customHeight="1" s="162">
      <c r="B602" s="307" t="n"/>
      <c r="C602" s="307" t="n"/>
      <c r="E602" s="307" t="n"/>
      <c r="F602" s="32" t="n"/>
      <c r="G602" s="33">
        <f>IF(F602="", "", H602/F602)</f>
        <v/>
      </c>
      <c r="H602" s="33" t="n"/>
      <c r="I602" s="33" t="n"/>
      <c r="J602" s="33">
        <f>IF(I602="", "", I602*$F602)</f>
        <v/>
      </c>
      <c r="K602" s="33" t="n"/>
      <c r="L602" s="33">
        <f>IF(K602="", "", K602*$F602)</f>
        <v/>
      </c>
      <c r="M602" s="30">
        <f>IF(OR(H602="",H602=0),"",IF(K602="",IF(J602="","",J602/H602),L602/H602))</f>
        <v/>
      </c>
    </row>
    <row r="603" ht="13.35" customHeight="1" s="162">
      <c r="B603" s="307" t="n"/>
      <c r="C603" s="307" t="n"/>
      <c r="E603" s="307" t="n"/>
      <c r="F603" s="32" t="n"/>
      <c r="G603" s="33">
        <f>IF(F603="", "", H603/F603)</f>
        <v/>
      </c>
      <c r="H603" s="33" t="n"/>
      <c r="I603" s="33" t="n"/>
      <c r="J603" s="33">
        <f>IF(I603="", "", I603*$F603)</f>
        <v/>
      </c>
      <c r="K603" s="33" t="n"/>
      <c r="L603" s="33">
        <f>IF(K603="", "", K603*$F603)</f>
        <v/>
      </c>
      <c r="M603" s="30">
        <f>IF(OR(H603="",H603=0),"",IF(K603="",IF(J603="","",J603/H603),L603/H603))</f>
        <v/>
      </c>
    </row>
    <row r="604" ht="13.35" customHeight="1" s="162">
      <c r="B604" s="307" t="n"/>
      <c r="C604" s="307" t="n"/>
      <c r="E604" s="307" t="n"/>
      <c r="F604" s="32" t="n"/>
      <c r="G604" s="33">
        <f>IF(F604="", "", H604/F604)</f>
        <v/>
      </c>
      <c r="H604" s="33" t="n"/>
      <c r="I604" s="33" t="n"/>
      <c r="J604" s="33">
        <f>IF(I604="", "", I604*$F604)</f>
        <v/>
      </c>
      <c r="K604" s="33" t="n"/>
      <c r="L604" s="33">
        <f>IF(K604="", "", K604*$F604)</f>
        <v/>
      </c>
      <c r="M604" s="30">
        <f>IF(OR(H604="",H604=0),"",IF(K604="",IF(J604="","",J604/H604),L604/H604))</f>
        <v/>
      </c>
    </row>
    <row r="605" ht="13.35" customHeight="1" s="162">
      <c r="B605" s="307" t="n"/>
      <c r="C605" s="307" t="n"/>
      <c r="E605" s="307" t="n"/>
      <c r="F605" s="32" t="n"/>
      <c r="G605" s="33">
        <f>IF(F605="", "", H605/F605)</f>
        <v/>
      </c>
      <c r="H605" s="33" t="n"/>
      <c r="I605" s="33" t="n"/>
      <c r="J605" s="33">
        <f>IF(I605="", "", I605*$F605)</f>
        <v/>
      </c>
      <c r="K605" s="33" t="n"/>
      <c r="L605" s="33">
        <f>IF(K605="", "", K605*$F605)</f>
        <v/>
      </c>
      <c r="M605" s="30">
        <f>IF(OR(H605="",H605=0),"",IF(K605="",IF(J605="","",J605/H605),L605/H605))</f>
        <v/>
      </c>
    </row>
    <row r="606" ht="13.35" customHeight="1" s="162">
      <c r="B606" s="307" t="n"/>
      <c r="C606" s="307" t="n"/>
      <c r="E606" s="307" t="n"/>
      <c r="F606" s="32" t="n"/>
      <c r="G606" s="33">
        <f>IF(F606="", "", H606/F606)</f>
        <v/>
      </c>
      <c r="H606" s="33" t="n"/>
      <c r="I606" s="33" t="n"/>
      <c r="J606" s="33">
        <f>IF(I606="", "", I606*$F606)</f>
        <v/>
      </c>
      <c r="K606" s="33" t="n"/>
      <c r="L606" s="33">
        <f>IF(K606="", "", K606*$F606)</f>
        <v/>
      </c>
      <c r="M606" s="30">
        <f>IF(OR(H606="",H606=0),"",IF(K606="",IF(J606="","",J606/H606),L606/H606))</f>
        <v/>
      </c>
    </row>
    <row r="607" ht="13.35" customHeight="1" s="162">
      <c r="B607" s="307" t="n"/>
      <c r="C607" s="307" t="n"/>
      <c r="E607" s="307" t="n"/>
      <c r="F607" s="32" t="n"/>
      <c r="G607" s="33">
        <f>IF(F607="", "", H607/F607)</f>
        <v/>
      </c>
      <c r="H607" s="33" t="n"/>
      <c r="I607" s="33" t="n"/>
      <c r="J607" s="33">
        <f>IF(I607="", "", I607*$F607)</f>
        <v/>
      </c>
      <c r="K607" s="33" t="n"/>
      <c r="L607" s="33">
        <f>IF(K607="", "", K607*$F607)</f>
        <v/>
      </c>
      <c r="M607" s="30">
        <f>IF(OR(H607="",H607=0),"",IF(K607="",IF(J607="","",J607/H607),L607/H607))</f>
        <v/>
      </c>
    </row>
    <row r="608" ht="13.35" customHeight="1" s="162">
      <c r="B608" s="307" t="n"/>
      <c r="C608" s="307" t="n"/>
      <c r="E608" s="307" t="n"/>
      <c r="F608" s="32" t="n"/>
      <c r="G608" s="33">
        <f>IF(F608="", "", H608/F608)</f>
        <v/>
      </c>
      <c r="H608" s="33" t="n"/>
      <c r="I608" s="33" t="n"/>
      <c r="J608" s="33">
        <f>IF(I608="", "", I608*$F608)</f>
        <v/>
      </c>
      <c r="K608" s="33" t="n"/>
      <c r="L608" s="33">
        <f>IF(K608="", "", K608*$F608)</f>
        <v/>
      </c>
      <c r="M608" s="30">
        <f>IF(OR(H608="",H608=0),"",IF(K608="",IF(J608="","",J608/H608),L608/H608))</f>
        <v/>
      </c>
    </row>
    <row r="609" ht="13.35" customHeight="1" s="162">
      <c r="B609" s="307" t="n"/>
      <c r="C609" s="307" t="n"/>
      <c r="E609" s="307" t="n"/>
      <c r="F609" s="32" t="n"/>
      <c r="G609" s="33">
        <f>IF(F609="", "", H609/F609)</f>
        <v/>
      </c>
      <c r="H609" s="33" t="n"/>
      <c r="I609" s="33" t="n"/>
      <c r="J609" s="33">
        <f>IF(I609="", "", I609*$F609)</f>
        <v/>
      </c>
      <c r="K609" s="33" t="n"/>
      <c r="L609" s="33">
        <f>IF(K609="", "", K609*$F609)</f>
        <v/>
      </c>
      <c r="M609" s="30">
        <f>IF(OR(H609="",H609=0),"",IF(K609="",IF(J609="","",J609/H609),L609/H609))</f>
        <v/>
      </c>
    </row>
    <row r="610" ht="13.35" customHeight="1" s="162">
      <c r="B610" s="307" t="n"/>
      <c r="C610" s="307" t="n"/>
      <c r="E610" s="307" t="n"/>
      <c r="F610" s="32" t="n"/>
      <c r="G610" s="33">
        <f>IF(F610="", "", H610/F610)</f>
        <v/>
      </c>
      <c r="H610" s="33" t="n"/>
      <c r="I610" s="33" t="n"/>
      <c r="J610" s="33">
        <f>IF(I610="", "", I610*$F610)</f>
        <v/>
      </c>
      <c r="K610" s="33" t="n"/>
      <c r="L610" s="33">
        <f>IF(K610="", "", K610*$F610)</f>
        <v/>
      </c>
      <c r="M610" s="30">
        <f>IF(OR(H610="",H610=0),"",IF(K610="",IF(J610="","",J610/H610),L610/H610))</f>
        <v/>
      </c>
    </row>
    <row r="611" ht="13.35" customHeight="1" s="162">
      <c r="B611" s="307" t="n"/>
      <c r="C611" s="307" t="n"/>
      <c r="E611" s="307" t="n"/>
      <c r="F611" s="32" t="n"/>
      <c r="G611" s="33">
        <f>IF(F611="", "", H611/F611)</f>
        <v/>
      </c>
      <c r="H611" s="33" t="n"/>
      <c r="I611" s="33" t="n"/>
      <c r="J611" s="33">
        <f>IF(I611="", "", I611*$F611)</f>
        <v/>
      </c>
      <c r="K611" s="33" t="n"/>
      <c r="L611" s="33">
        <f>IF(K611="", "", K611*$F611)</f>
        <v/>
      </c>
      <c r="M611" s="30">
        <f>IF(OR(H611="",H611=0),"",IF(K611="",IF(J611="","",J611/H611),L611/H611))</f>
        <v/>
      </c>
    </row>
    <row r="612" ht="13.35" customHeight="1" s="162">
      <c r="B612" s="307" t="n"/>
      <c r="C612" s="307" t="n"/>
      <c r="E612" s="307" t="n"/>
      <c r="F612" s="32" t="n"/>
      <c r="G612" s="33">
        <f>IF(F612="", "", H612/F612)</f>
        <v/>
      </c>
      <c r="H612" s="33" t="n"/>
      <c r="I612" s="33" t="n"/>
      <c r="J612" s="33">
        <f>IF(I612="", "", I612*$F612)</f>
        <v/>
      </c>
      <c r="K612" s="33" t="n"/>
      <c r="L612" s="33">
        <f>IF(K612="", "", K612*$F612)</f>
        <v/>
      </c>
      <c r="M612" s="30">
        <f>IF(OR(H612="",H612=0),"",IF(K612="",IF(J612="","",J612/H612),L612/H612))</f>
        <v/>
      </c>
    </row>
    <row r="613" ht="13.35" customHeight="1" s="162">
      <c r="B613" s="307" t="n"/>
      <c r="C613" s="307" t="n"/>
      <c r="E613" s="307" t="n"/>
      <c r="F613" s="32" t="n"/>
      <c r="G613" s="33">
        <f>IF(F613="", "", H613/F613)</f>
        <v/>
      </c>
      <c r="H613" s="33" t="n"/>
      <c r="I613" s="33" t="n"/>
      <c r="J613" s="33">
        <f>IF(I613="", "", I613*$F613)</f>
        <v/>
      </c>
      <c r="K613" s="33" t="n"/>
      <c r="L613" s="33">
        <f>IF(K613="", "", K613*$F613)</f>
        <v/>
      </c>
      <c r="M613" s="30">
        <f>IF(OR(H613="",H613=0),"",IF(K613="",IF(J613="","",J613/H613),L613/H613))</f>
        <v/>
      </c>
    </row>
    <row r="614" ht="13.35" customHeight="1" s="162">
      <c r="B614" s="307" t="n"/>
      <c r="C614" s="307" t="n"/>
      <c r="E614" s="307" t="n"/>
      <c r="F614" s="32" t="n"/>
      <c r="G614" s="33">
        <f>IF(F614="", "", H614/F614)</f>
        <v/>
      </c>
      <c r="H614" s="33" t="n"/>
      <c r="I614" s="33" t="n"/>
      <c r="J614" s="33">
        <f>IF(I614="", "", I614*$F614)</f>
        <v/>
      </c>
      <c r="K614" s="33" t="n"/>
      <c r="L614" s="33">
        <f>IF(K614="", "", K614*$F614)</f>
        <v/>
      </c>
      <c r="M614" s="30">
        <f>IF(OR(H614="",H614=0),"",IF(K614="",IF(J614="","",J614/H614),L614/H614))</f>
        <v/>
      </c>
    </row>
    <row r="615" ht="13.35" customHeight="1" s="162">
      <c r="B615" s="307" t="n"/>
      <c r="C615" s="307" t="n"/>
      <c r="E615" s="307" t="n"/>
      <c r="F615" s="32" t="n"/>
      <c r="G615" s="33">
        <f>IF(F615="", "", H615/F615)</f>
        <v/>
      </c>
      <c r="H615" s="33" t="n"/>
      <c r="I615" s="33" t="n"/>
      <c r="J615" s="33">
        <f>IF(I615="", "", I615*$F615)</f>
        <v/>
      </c>
      <c r="K615" s="33" t="n"/>
      <c r="L615" s="33">
        <f>IF(K615="", "", K615*$F615)</f>
        <v/>
      </c>
      <c r="M615" s="30">
        <f>IF(OR(H615="",H615=0),"",IF(K615="",IF(J615="","",J615/H615),L615/H615))</f>
        <v/>
      </c>
    </row>
    <row r="616" ht="13.35" customHeight="1" s="162">
      <c r="B616" s="307" t="n"/>
      <c r="C616" s="307" t="n"/>
      <c r="E616" s="307" t="n"/>
      <c r="F616" s="32" t="n"/>
      <c r="G616" s="33">
        <f>IF(F616="", "", H616/F616)</f>
        <v/>
      </c>
      <c r="H616" s="33" t="n"/>
      <c r="I616" s="33" t="n"/>
      <c r="J616" s="33">
        <f>IF(I616="", "", I616*$F616)</f>
        <v/>
      </c>
      <c r="K616" s="33" t="n"/>
      <c r="L616" s="33">
        <f>IF(K616="", "", K616*$F616)</f>
        <v/>
      </c>
      <c r="M616" s="30">
        <f>IF(OR(H616="",H616=0),"",IF(K616="",IF(J616="","",J616/H616),L616/H616))</f>
        <v/>
      </c>
    </row>
    <row r="617" ht="13.35" customHeight="1" s="162">
      <c r="B617" s="307" t="n"/>
      <c r="C617" s="307" t="n"/>
      <c r="E617" s="307" t="n"/>
      <c r="F617" s="32" t="n"/>
      <c r="G617" s="33">
        <f>IF(F617="", "", H617/F617)</f>
        <v/>
      </c>
      <c r="H617" s="33" t="n"/>
      <c r="I617" s="33" t="n"/>
      <c r="J617" s="33">
        <f>IF(I617="", "", I617*$F617)</f>
        <v/>
      </c>
      <c r="K617" s="33" t="n"/>
      <c r="L617" s="33">
        <f>IF(K617="", "", K617*$F617)</f>
        <v/>
      </c>
      <c r="M617" s="30">
        <f>IF(OR(H617="",H617=0),"",IF(K617="",IF(J617="","",J617/H617),L617/H617))</f>
        <v/>
      </c>
    </row>
    <row r="618" ht="13.35" customHeight="1" s="162">
      <c r="B618" s="307" t="n"/>
      <c r="C618" s="307" t="n"/>
      <c r="E618" s="307" t="n"/>
      <c r="F618" s="32" t="n"/>
      <c r="G618" s="33">
        <f>IF(F618="", "", H618/F618)</f>
        <v/>
      </c>
      <c r="H618" s="33" t="n"/>
      <c r="I618" s="33" t="n"/>
      <c r="J618" s="33">
        <f>IF(I618="", "", I618*$F618)</f>
        <v/>
      </c>
      <c r="K618" s="33" t="n"/>
      <c r="L618" s="33">
        <f>IF(K618="", "", K618*$F618)</f>
        <v/>
      </c>
      <c r="M618" s="30">
        <f>IF(OR(H618="",H618=0),"",IF(K618="",IF(J618="","",J618/H618),L618/H618))</f>
        <v/>
      </c>
    </row>
    <row r="619" ht="13.35" customHeight="1" s="162">
      <c r="B619" s="307" t="n"/>
      <c r="C619" s="307" t="n"/>
      <c r="E619" s="307" t="n"/>
      <c r="F619" s="32" t="n"/>
      <c r="G619" s="33">
        <f>IF(F619="", "", H619/F619)</f>
        <v/>
      </c>
      <c r="H619" s="33" t="n"/>
      <c r="I619" s="33" t="n"/>
      <c r="J619" s="33">
        <f>IF(I619="", "", I619*$F619)</f>
        <v/>
      </c>
      <c r="K619" s="33" t="n"/>
      <c r="L619" s="33">
        <f>IF(K619="", "", K619*$F619)</f>
        <v/>
      </c>
      <c r="M619" s="30">
        <f>IF(OR(H619="",H619=0),"",IF(K619="",IF(J619="","",J619/H619),L619/H619))</f>
        <v/>
      </c>
    </row>
    <row r="620" ht="13.35" customHeight="1" s="162">
      <c r="B620" s="307" t="n"/>
      <c r="C620" s="307" t="n"/>
      <c r="E620" s="307" t="n"/>
      <c r="F620" s="32" t="n"/>
      <c r="G620" s="33">
        <f>IF(F620="", "", H620/F620)</f>
        <v/>
      </c>
      <c r="H620" s="33" t="n"/>
      <c r="I620" s="33" t="n"/>
      <c r="J620" s="33">
        <f>IF(I620="", "", I620*$F620)</f>
        <v/>
      </c>
      <c r="K620" s="33" t="n"/>
      <c r="L620" s="33">
        <f>IF(K620="", "", K620*$F620)</f>
        <v/>
      </c>
      <c r="M620" s="30">
        <f>IF(OR(H620="",H620=0),"",IF(K620="",IF(J620="","",J620/H620),L620/H620))</f>
        <v/>
      </c>
    </row>
    <row r="621" ht="13.35" customHeight="1" s="162">
      <c r="B621" s="307" t="n"/>
      <c r="C621" s="307" t="n"/>
      <c r="E621" s="307" t="n"/>
      <c r="F621" s="32" t="n"/>
      <c r="G621" s="33">
        <f>IF(F621="", "", H621/F621)</f>
        <v/>
      </c>
      <c r="H621" s="33" t="n"/>
      <c r="I621" s="33" t="n"/>
      <c r="J621" s="33">
        <f>IF(I621="", "", I621*$F621)</f>
        <v/>
      </c>
      <c r="K621" s="33" t="n"/>
      <c r="L621" s="33">
        <f>IF(K621="", "", K621*$F621)</f>
        <v/>
      </c>
      <c r="M621" s="30">
        <f>IF(OR(H621="",H621=0),"",IF(K621="",IF(J621="","",J621/H621),L621/H621))</f>
        <v/>
      </c>
    </row>
    <row r="622" ht="13.35" customHeight="1" s="162">
      <c r="B622" s="307" t="n"/>
      <c r="C622" s="307" t="n"/>
      <c r="E622" s="307" t="n"/>
      <c r="F622" s="32" t="n"/>
      <c r="G622" s="33">
        <f>IF(F622="", "", H622/F622)</f>
        <v/>
      </c>
      <c r="H622" s="33" t="n"/>
      <c r="I622" s="33" t="n"/>
      <c r="J622" s="33">
        <f>IF(I622="", "", I622*$F622)</f>
        <v/>
      </c>
      <c r="K622" s="33" t="n"/>
      <c r="L622" s="33">
        <f>IF(K622="", "", K622*$F622)</f>
        <v/>
      </c>
      <c r="M622" s="30">
        <f>IF(OR(H622="",H622=0),"",IF(K622="",IF(J622="","",J622/H622),L622/H622))</f>
        <v/>
      </c>
    </row>
    <row r="623" ht="13.35" customHeight="1" s="162">
      <c r="B623" s="42" t="n"/>
      <c r="C623" s="231" t="inlineStr">
        <is>
          <t>Subtotal (this page)</t>
        </is>
      </c>
      <c r="D623" s="159" t="n"/>
      <c r="E623" s="42" t="n"/>
      <c r="F623" s="42" t="n"/>
      <c r="G623" s="43" t="n"/>
      <c r="H623" s="43">
        <f>IF(SUM(H601:H622)=0,"",SUM(H601:H622))</f>
        <v/>
      </c>
      <c r="I623" s="43" t="n"/>
      <c r="J623" s="43">
        <f>IF(SUM(J601:J622)=0,"",SUM(J601:J622))</f>
        <v/>
      </c>
      <c r="K623" s="43" t="n"/>
      <c r="L623" s="43">
        <f>IF(SUM(L601:L622)=0,"",SUM(L601:L622))</f>
        <v/>
      </c>
      <c r="M623" s="35">
        <f>IF(OR(H623="",H623=0),"",IF(L623="",IF(J623="","",J623/H623),L623/H623))</f>
        <v/>
      </c>
    </row>
    <row r="624" ht="13.35" customHeight="1" s="162"/>
    <row r="625" ht="13.35" customHeight="1" s="162">
      <c r="B625" s="188" t="inlineStr">
        <is>
          <t>Remarks (cont.)</t>
        </is>
      </c>
      <c r="C625" s="173" t="n"/>
      <c r="D625" s="154" t="n"/>
      <c r="E625" s="174" t="n"/>
      <c r="F625" s="174" t="n"/>
      <c r="G625" s="174" t="n"/>
      <c r="H625" s="174" t="n"/>
      <c r="I625" s="174" t="n"/>
      <c r="J625" s="174" t="n"/>
      <c r="K625" s="174" t="n"/>
      <c r="L625" s="174" t="n"/>
      <c r="M625" s="173" t="n"/>
    </row>
    <row r="626" ht="13.35" customHeight="1" s="162">
      <c r="B626" s="154" t="n"/>
      <c r="C626" s="174" t="n"/>
      <c r="D626" s="174" t="n"/>
      <c r="E626" s="174" t="n"/>
      <c r="F626" s="174" t="n"/>
      <c r="G626" s="174" t="n"/>
      <c r="H626" s="174" t="n"/>
      <c r="I626" s="174" t="n"/>
      <c r="J626" s="174" t="n"/>
      <c r="K626" s="174" t="n"/>
      <c r="L626" s="174" t="n"/>
      <c r="M626" s="173" t="n"/>
    </row>
    <row r="627" ht="13.35" customHeight="1" s="162"/>
    <row r="628" ht="13.35" customHeight="1" s="162">
      <c r="B628" s="200" t="inlineStr">
        <is>
          <t>System</t>
        </is>
      </c>
      <c r="C628" s="403" t="n"/>
      <c r="D628" s="209">
        <f>IF('{Equipment Data Entry}'!B58="","",'{Equipment Data Entry}'!B58)</f>
        <v/>
      </c>
      <c r="E628" s="418" t="n"/>
      <c r="F628" s="403" t="n"/>
      <c r="G628" s="200" t="inlineStr">
        <is>
          <t>Service</t>
        </is>
      </c>
      <c r="H628" s="403" t="n"/>
      <c r="I628" s="210">
        <f>IF('{Equipment Data Entry}'!C58="","",'{Equipment Data Entry}'!C58)</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Entry}'!E58="","",'{Equipment Data Entry}'!E58)</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Entry}'!F58="","",'{Equipment Data Entry}'!F58)</f>
        <v/>
      </c>
      <c r="E633" s="400" t="n"/>
      <c r="F633" s="400" t="n"/>
      <c r="G633" s="401" t="n"/>
      <c r="H633" s="13" t="n"/>
      <c r="I633" s="199" t="inlineStr">
        <is>
          <t>Total Airflow</t>
        </is>
      </c>
      <c r="J633" s="401" t="n"/>
      <c r="K633" s="24">
        <f>IF(K698="",H673,K698)</f>
        <v/>
      </c>
      <c r="L633" s="24">
        <f>IF(OR(E698="",E698="Outlets"),L673,E699)</f>
        <v/>
      </c>
      <c r="M633" s="22">
        <f>IF(OR(L633="",K633="",K633=0),"",L633/K633)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Entry}'!H58="","",'{Equipment Data Entry}'!H58)</f>
        <v/>
      </c>
      <c r="L634" s="64">
        <f>F649</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Entry}'!I58="","",'{Equipment Data Entry}'!I58)</f>
        <v/>
      </c>
      <c r="L635" s="24">
        <f>IF(L646="","",L646)</f>
        <v/>
      </c>
      <c r="M635" s="13" t="n"/>
    </row>
    <row r="636" ht="13.35" customHeight="1" s="162">
      <c r="B636" s="199" t="inlineStr">
        <is>
          <t>Location</t>
        </is>
      </c>
      <c r="C636" s="401" t="n"/>
      <c r="D636" s="204">
        <f>IF('{Equipment Data Entry}'!D58="","",'{Equipment Data Entry}'!D58)</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Entry}'!G58="","",'{Equipment Data Entry}'!G58)</f>
        <v/>
      </c>
      <c r="E640" s="21" t="inlineStr">
        <is>
          <t>RPM</t>
        </is>
      </c>
      <c r="F640" s="24" t="n"/>
      <c r="G640" s="199" t="inlineStr">
        <is>
          <t>SF</t>
        </is>
      </c>
      <c r="H640" s="13" t="n"/>
      <c r="I640" s="199" t="inlineStr">
        <is>
          <t>Motor Shv OD/Bore/PD</t>
        </is>
      </c>
      <c r="J640" s="400" t="n"/>
      <c r="K640" s="401" t="n"/>
      <c r="L640">
        <f>IF('{Equipment Data Entry}'!J58="","",'{Equipment Data Entry}'!J58)</f>
        <v/>
      </c>
    </row>
    <row r="641" ht="13.35" customHeight="1" s="162">
      <c r="B641" s="198">
        <f>IF('{Equipment Data Entry}'!N58="","",'{Equipment Data Entry}'!N58)</f>
        <v/>
      </c>
      <c r="C641" s="198">
        <f>IF('{Equipment Data Entry}'!O58="","",'{Equipment Data Entry}'!O58)</f>
        <v/>
      </c>
      <c r="D641" s="21" t="inlineStr">
        <is>
          <t>FLA</t>
        </is>
      </c>
      <c r="E641" s="25" t="n"/>
      <c r="F641" s="21" t="inlineStr">
        <is>
          <t>Frame</t>
        </is>
      </c>
      <c r="G641" s="208" t="n"/>
      <c r="H641" s="13" t="n"/>
      <c r="I641" s="199" t="inlineStr">
        <is>
          <t>Fan Sheave OD/Bore</t>
        </is>
      </c>
      <c r="J641" s="400" t="n"/>
      <c r="K641" s="401" t="n"/>
      <c r="L641">
        <f>IF('{Equipment Data Entry}'!K58="","",'{Equipment Data Entry}'!K58)</f>
        <v/>
      </c>
    </row>
    <row r="642" ht="13.35" customHeight="1" s="162">
      <c r="B642" s="199" t="inlineStr">
        <is>
          <t>Corrected FLA</t>
        </is>
      </c>
      <c r="C642" s="401" t="n"/>
      <c r="D642" s="27">
        <f>IF(OR(E643="",E641="",B641=""),"",B641/AVERAGE(E643:G643)*E641)</f>
        <v/>
      </c>
      <c r="E642" s="199" t="inlineStr">
        <is>
          <t>Estimated BHP</t>
        </is>
      </c>
      <c r="F642" s="401" t="n"/>
      <c r="G642" s="27">
        <f>IF(OR(COUNT(E643:G643)=0,COUNT(E644:G644)=0),"",IF(C641="1-phase", ((0.8*0.9*E643*E644)/746), AVERAGE(E643:G643)*AVERAGE(E644:G644)*0.8*0.9*1.732/746))</f>
        <v/>
      </c>
      <c r="H642" s="13" t="n"/>
      <c r="I642" s="199" t="inlineStr">
        <is>
          <t>Belt(s)</t>
        </is>
      </c>
      <c r="J642" s="208">
        <f>IF('{Equipment Data Entry}'!L58="","",'{Equipment Data Entry}'!L58)</f>
        <v/>
      </c>
      <c r="K642" s="199" t="inlineStr">
        <is>
          <t>C to C</t>
        </is>
      </c>
      <c r="L642" s="64">
        <f>IF('{Equipment Data Entry}'!M58="","",'{Equipment Data Entry}'!M58)</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 xml:space="preserve">Static Pressures Profile </t>
        </is>
      </c>
      <c r="C646" s="400" t="n"/>
      <c r="D646" s="400" t="n"/>
      <c r="E646" s="400" t="n"/>
      <c r="F646" s="400" t="n"/>
      <c r="G646" s="401" t="n"/>
      <c r="H646" s="13" t="n"/>
      <c r="I646" s="199" t="inlineStr">
        <is>
          <t>Fan RPM</t>
        </is>
      </c>
      <c r="J646" s="401" t="n"/>
      <c r="K646" s="24" t="n"/>
      <c r="L646" s="24" t="n"/>
      <c r="M646" s="13" t="n"/>
    </row>
    <row r="647" ht="13.35" customHeight="1" s="162">
      <c r="B647" s="432" t="n"/>
      <c r="C647" s="401" t="n"/>
      <c r="D647" s="205" t="inlineStr">
        <is>
          <t>Flt/Coil</t>
        </is>
      </c>
      <c r="E647" s="205" t="inlineStr">
        <is>
          <t>Fan</t>
        </is>
      </c>
      <c r="F647" s="432" t="n"/>
      <c r="G647" s="401" t="n"/>
      <c r="H647" s="13" t="n"/>
      <c r="I647" s="246" t="inlineStr">
        <is>
          <t>VSD Frequency</t>
        </is>
      </c>
      <c r="J647" s="403" t="n"/>
      <c r="K647" s="65" t="n"/>
      <c r="L647" s="65" t="n"/>
      <c r="M647" s="13" t="n"/>
    </row>
    <row r="648" ht="13.35" customHeight="1" s="162">
      <c r="B648" s="198" t="inlineStr">
        <is>
          <t>Entering</t>
        </is>
      </c>
      <c r="C648" s="401" t="n"/>
      <c r="D648" s="19" t="n"/>
      <c r="E648" s="19" t="n"/>
      <c r="F648" s="19">
        <f>IF(E648="", "", E649-E648)</f>
        <v/>
      </c>
      <c r="G648" s="186" t="inlineStr">
        <is>
          <t>TSP</t>
        </is>
      </c>
      <c r="H648" s="23" t="n"/>
      <c r="I648" s="14" t="n"/>
      <c r="J648" s="14" t="n"/>
      <c r="K648" s="14" t="n"/>
      <c r="L648" s="38" t="n"/>
      <c r="M648" s="13" t="n"/>
    </row>
    <row r="649" ht="13.35" customHeight="1" s="162">
      <c r="B649" s="198" t="inlineStr">
        <is>
          <t>Exiting</t>
        </is>
      </c>
      <c r="C649" s="401" t="n"/>
      <c r="D649" s="55">
        <f>IF(E648="", "", E648)</f>
        <v/>
      </c>
      <c r="E649" s="19" t="n"/>
      <c r="F649" s="19">
        <f>IF(E649="", "", E649-D648)</f>
        <v/>
      </c>
      <c r="G649" s="186" t="inlineStr">
        <is>
          <t>ESP</t>
        </is>
      </c>
      <c r="H649" s="23" t="n"/>
      <c r="I649" s="13" t="n"/>
      <c r="J649" s="13" t="n"/>
      <c r="K649" s="13" t="n"/>
      <c r="L649" s="13" t="n"/>
      <c r="M649" s="13" t="n"/>
    </row>
    <row r="650" ht="13.35" customHeight="1" s="162">
      <c r="B650" s="453" t="inlineStr">
        <is>
          <t>Instrument:</t>
        </is>
      </c>
      <c r="C650" s="5" t="n"/>
      <c r="D650" s="493" t="n"/>
      <c r="E650" s="414" t="n"/>
      <c r="F650" s="414" t="n"/>
      <c r="G650" s="425" t="inlineStr">
        <is>
          <t>Ak basis / notes:</t>
        </is>
      </c>
      <c r="I650" s="494" t="n"/>
      <c r="J650" s="414" t="n"/>
      <c r="K650" s="414" t="n"/>
      <c r="L650" s="414" t="n"/>
      <c r="M650" s="414" t="n"/>
    </row>
    <row r="651" ht="13.35" customHeight="1" s="162">
      <c r="B651" s="188" t="inlineStr">
        <is>
          <t>Supply Air Diffuser / Outlet Airflow</t>
        </is>
      </c>
      <c r="C651" s="174" t="n"/>
      <c r="D651" s="174" t="n"/>
      <c r="E651" s="174" t="n"/>
      <c r="F651" s="173" t="n"/>
      <c r="G651" s="233" t="inlineStr">
        <is>
          <t>Design VEL</t>
        </is>
      </c>
      <c r="H651" s="194" t="inlineStr">
        <is>
          <t>Design CFM</t>
        </is>
      </c>
      <c r="I651" s="188" t="inlineStr">
        <is>
          <t>Initial</t>
        </is>
      </c>
      <c r="J651" s="173" t="n"/>
      <c r="K651" s="188" t="inlineStr">
        <is>
          <t>Final</t>
        </is>
      </c>
      <c r="L651" s="173" t="n"/>
      <c r="M651" s="188" t="inlineStr">
        <is>
          <t>%</t>
        </is>
      </c>
    </row>
    <row r="652" ht="13.35" customHeight="1" s="162">
      <c r="B652" s="153" t="inlineStr">
        <is>
          <t>No.</t>
        </is>
      </c>
      <c r="C652" s="188" t="inlineStr">
        <is>
          <t>Area Served</t>
        </is>
      </c>
      <c r="D652" s="188" t="inlineStr">
        <is>
          <t>Type</t>
        </is>
      </c>
      <c r="E652" s="188" t="inlineStr">
        <is>
          <t>Size</t>
        </is>
      </c>
      <c r="F652" s="188" t="inlineStr">
        <is>
          <t>Ak</t>
        </is>
      </c>
      <c r="G652" s="440" t="n"/>
      <c r="H652" s="440" t="n"/>
      <c r="I652" s="188" t="inlineStr">
        <is>
          <t>VEL</t>
        </is>
      </c>
      <c r="J652" s="188" t="inlineStr">
        <is>
          <t>CFM</t>
        </is>
      </c>
      <c r="K652" s="188" t="inlineStr">
        <is>
          <t>VEL</t>
        </is>
      </c>
      <c r="L652" s="188" t="inlineStr">
        <is>
          <t>CFM</t>
        </is>
      </c>
      <c r="M652" s="440" t="n"/>
    </row>
    <row r="653" ht="13.35" customHeight="1" s="162">
      <c r="B653" s="307" t="n"/>
      <c r="C653" s="307" t="n"/>
      <c r="E653" s="307" t="n"/>
      <c r="F653" s="32" t="n"/>
      <c r="G653" s="33">
        <f>IF(F653="", "", H653/F653)</f>
        <v/>
      </c>
      <c r="H653" s="33" t="n"/>
      <c r="I653" s="33" t="n"/>
      <c r="J653" s="33">
        <f>IF(I653="", "", I653*$F653)</f>
        <v/>
      </c>
      <c r="K653" s="33" t="n"/>
      <c r="L653" s="33">
        <f>IF(K653="", "", K653*$F653)</f>
        <v/>
      </c>
      <c r="M653" s="30">
        <f>IF(OR(H653="",H653=0),"",IF(K653="",IF(J653="","",J653/H653),L653/H653))</f>
        <v/>
      </c>
    </row>
    <row r="654" ht="13.35" customHeight="1" s="162">
      <c r="B654" s="307" t="n"/>
      <c r="C654" s="307" t="n"/>
      <c r="E654" s="307" t="n"/>
      <c r="F654" s="32" t="n"/>
      <c r="G654" s="33">
        <f>IF(F654="", "", H654/F654)</f>
        <v/>
      </c>
      <c r="H654" s="33" t="n"/>
      <c r="I654" s="33" t="n"/>
      <c r="J654" s="33">
        <f>IF(I654="", "", I654*$F654)</f>
        <v/>
      </c>
      <c r="K654" s="33" t="n"/>
      <c r="L654" s="33">
        <f>IF(K654="", "", K654*$F654)</f>
        <v/>
      </c>
      <c r="M654" s="30">
        <f>IF(OR(H654="",H654=0),"",IF(K654="",IF(J654="","",J654/H654),L654/H654))</f>
        <v/>
      </c>
    </row>
    <row r="655" ht="13.35" customHeight="1" s="162">
      <c r="B655" s="307" t="n"/>
      <c r="C655" s="307" t="n"/>
      <c r="E655" s="307" t="n"/>
      <c r="F655" s="32" t="n"/>
      <c r="G655" s="33">
        <f>IF(F655="", "", H655/F655)</f>
        <v/>
      </c>
      <c r="H655" s="33" t="n"/>
      <c r="I655" s="33" t="n"/>
      <c r="J655" s="33">
        <f>IF(I655="", "", I655*$F655)</f>
        <v/>
      </c>
      <c r="K655" s="33" t="n"/>
      <c r="L655" s="33">
        <f>IF(K655="", "", K655*$F655)</f>
        <v/>
      </c>
      <c r="M655" s="30">
        <f>IF(OR(H655="",H655=0),"",IF(K655="",IF(J655="","",J655/H655),L655/H655))</f>
        <v/>
      </c>
    </row>
    <row r="656" ht="13.35" customHeight="1" s="162">
      <c r="B656" s="307" t="n"/>
      <c r="C656" s="307" t="n"/>
      <c r="E656" s="307" t="n"/>
      <c r="F656" s="32" t="n"/>
      <c r="G656" s="33">
        <f>IF(F656="", "", H656/F656)</f>
        <v/>
      </c>
      <c r="H656" s="33" t="n"/>
      <c r="I656" s="33" t="n"/>
      <c r="J656" s="33">
        <f>IF(I656="", "", I656*$F656)</f>
        <v/>
      </c>
      <c r="K656" s="33" t="n"/>
      <c r="L656" s="33">
        <f>IF(K656="", "", K656*$F656)</f>
        <v/>
      </c>
      <c r="M656" s="30">
        <f>IF(OR(H656="",H656=0),"",IF(K656="",IF(J656="","",J656/H656),L656/H656))</f>
        <v/>
      </c>
    </row>
    <row r="657" ht="13.35" customHeight="1" s="162">
      <c r="B657" s="307" t="n"/>
      <c r="C657" s="307" t="n"/>
      <c r="E657" s="307" t="n"/>
      <c r="F657" s="32" t="n"/>
      <c r="G657" s="33">
        <f>IF(F657="", "", H657/F657)</f>
        <v/>
      </c>
      <c r="H657" s="33" t="n"/>
      <c r="I657" s="33" t="n"/>
      <c r="J657" s="33">
        <f>IF(I657="", "", I657*$F657)</f>
        <v/>
      </c>
      <c r="K657" s="33" t="n"/>
      <c r="L657" s="33">
        <f>IF(K657="", "", K657*$F657)</f>
        <v/>
      </c>
      <c r="M657" s="30">
        <f>IF(OR(H657="",H657=0),"",IF(K657="",IF(J657="","",J657/H657),L657/H657))</f>
        <v/>
      </c>
    </row>
    <row r="658" ht="13.35" customHeight="1" s="162">
      <c r="B658" s="307" t="n"/>
      <c r="C658" s="307" t="n"/>
      <c r="E658" s="307" t="n"/>
      <c r="F658" s="32" t="n"/>
      <c r="G658" s="33">
        <f>IF(F658="", "", H658/F658)</f>
        <v/>
      </c>
      <c r="H658" s="33" t="n"/>
      <c r="I658" s="33" t="n"/>
      <c r="J658" s="33">
        <f>IF(I658="", "", I658*$F658)</f>
        <v/>
      </c>
      <c r="K658" s="33" t="n"/>
      <c r="L658" s="33">
        <f>IF(K658="", "", K658*$F658)</f>
        <v/>
      </c>
      <c r="M658" s="30">
        <f>IF(OR(H658="",H658=0),"",IF(K658="",IF(J658="","",J658/H658),L658/H658))</f>
        <v/>
      </c>
    </row>
    <row r="659" ht="13.35" customHeight="1" s="162">
      <c r="B659" s="307" t="n"/>
      <c r="C659" s="307" t="n"/>
      <c r="E659" s="307" t="n"/>
      <c r="F659" s="32" t="n"/>
      <c r="G659" s="33">
        <f>IF(F659="", "", H659/F659)</f>
        <v/>
      </c>
      <c r="H659" s="33" t="n"/>
      <c r="I659" s="33" t="n"/>
      <c r="J659" s="33">
        <f>IF(I659="", "", I659*$F659)</f>
        <v/>
      </c>
      <c r="K659" s="33" t="n"/>
      <c r="L659" s="33">
        <f>IF(K659="", "", K659*$F659)</f>
        <v/>
      </c>
      <c r="M659" s="30">
        <f>IF(OR(H659="",H659=0),"",IF(K659="",IF(J659="","",J659/H659),L659/H659))</f>
        <v/>
      </c>
    </row>
    <row r="660" ht="13.35" customHeight="1" s="162">
      <c r="B660" s="307" t="n"/>
      <c r="C660" s="307" t="n"/>
      <c r="E660" s="307" t="n"/>
      <c r="F660" s="32" t="n"/>
      <c r="G660" s="33">
        <f>IF(F660="", "", H660/F660)</f>
        <v/>
      </c>
      <c r="H660" s="33" t="n"/>
      <c r="I660" s="33" t="n"/>
      <c r="J660" s="33">
        <f>IF(I660="", "", I660*$F660)</f>
        <v/>
      </c>
      <c r="K660" s="33" t="n"/>
      <c r="L660" s="33">
        <f>IF(K660="", "", K660*$F660)</f>
        <v/>
      </c>
      <c r="M660" s="30">
        <f>IF(OR(H660="",H660=0),"",IF(K660="",IF(J660="","",J660/H660),L660/H660))</f>
        <v/>
      </c>
    </row>
    <row r="661" ht="13.35" customHeight="1" s="162">
      <c r="B661" s="307" t="n"/>
      <c r="C661" s="307" t="n"/>
      <c r="E661" s="307" t="n"/>
      <c r="F661" s="32" t="n"/>
      <c r="G661" s="33">
        <f>IF(F661="", "", H661/F661)</f>
        <v/>
      </c>
      <c r="H661" s="33" t="n"/>
      <c r="I661" s="33" t="n"/>
      <c r="J661" s="33">
        <f>IF(I661="", "", I661*$F661)</f>
        <v/>
      </c>
      <c r="K661" s="33" t="n"/>
      <c r="L661" s="33">
        <f>IF(K661="", "", K661*$F661)</f>
        <v/>
      </c>
      <c r="M661" s="30">
        <f>IF(OR(H661="",H661=0),"",IF(K661="",IF(J661="","",J661/H661),L661/H661))</f>
        <v/>
      </c>
    </row>
    <row r="662" ht="13.35" customHeight="1" s="162">
      <c r="B662" s="307" t="n"/>
      <c r="C662" s="307" t="n"/>
      <c r="E662" s="307" t="n"/>
      <c r="F662" s="32" t="n"/>
      <c r="G662" s="33">
        <f>IF(F662="", "", H662/F662)</f>
        <v/>
      </c>
      <c r="H662" s="33" t="n"/>
      <c r="I662" s="33" t="n"/>
      <c r="J662" s="33">
        <f>IF(I662="", "", I662*$F662)</f>
        <v/>
      </c>
      <c r="K662" s="33" t="n"/>
      <c r="L662" s="33">
        <f>IF(K662="", "", K662*$F662)</f>
        <v/>
      </c>
      <c r="M662" s="30">
        <f>IF(OR(H662="",H662=0),"",IF(K662="",IF(J662="","",J662/H662),L662/H662))</f>
        <v/>
      </c>
    </row>
    <row r="663" ht="13.35" customHeight="1" s="162">
      <c r="B663" s="307" t="n"/>
      <c r="C663" s="307" t="n"/>
      <c r="E663" s="307" t="n"/>
      <c r="F663" s="32" t="n"/>
      <c r="G663" s="33">
        <f>IF(F663="", "", H663/F663)</f>
        <v/>
      </c>
      <c r="H663" s="33" t="n"/>
      <c r="I663" s="33" t="n"/>
      <c r="J663" s="33">
        <f>IF(I663="", "", I663*$F663)</f>
        <v/>
      </c>
      <c r="K663" s="33" t="n"/>
      <c r="L663" s="33">
        <f>IF(K663="", "", K663*$F663)</f>
        <v/>
      </c>
      <c r="M663" s="30">
        <f>IF(OR(H663="",H663=0),"",IF(K663="",IF(J663="","",J663/H663),L663/H663))</f>
        <v/>
      </c>
    </row>
    <row r="664" ht="13.35" customHeight="1" s="162">
      <c r="B664" s="307" t="n"/>
      <c r="C664" s="307" t="n"/>
      <c r="E664" s="307" t="n"/>
      <c r="F664" s="32" t="n"/>
      <c r="G664" s="33">
        <f>IF(F664="", "", H664/F664)</f>
        <v/>
      </c>
      <c r="H664" s="33" t="n"/>
      <c r="I664" s="33" t="n"/>
      <c r="J664" s="33">
        <f>IF(I664="", "", I664*$F664)</f>
        <v/>
      </c>
      <c r="K664" s="33" t="n"/>
      <c r="L664" s="33">
        <f>IF(K664="", "", K664*$F664)</f>
        <v/>
      </c>
      <c r="M664" s="30">
        <f>IF(OR(H664="",H664=0),"",IF(K664="",IF(J664="","",J664/H664),L664/H664))</f>
        <v/>
      </c>
    </row>
    <row r="665" ht="13.35" customHeight="1" s="162">
      <c r="B665" s="307" t="n"/>
      <c r="C665" s="307" t="n"/>
      <c r="E665" s="307" t="n"/>
      <c r="F665" s="32" t="n"/>
      <c r="G665" s="33">
        <f>IF(F665="", "", H665/F665)</f>
        <v/>
      </c>
      <c r="H665" s="33" t="n"/>
      <c r="I665" s="33" t="n"/>
      <c r="J665" s="33">
        <f>IF(I665="", "", I665*$F665)</f>
        <v/>
      </c>
      <c r="K665" s="33" t="n"/>
      <c r="L665" s="33">
        <f>IF(K665="", "", K665*$F665)</f>
        <v/>
      </c>
      <c r="M665" s="30">
        <f>IF(OR(H665="",H665=0),"",IF(K665="",IF(J665="","",J665/H665),L665/H665))</f>
        <v/>
      </c>
    </row>
    <row r="666" ht="13.35" customHeight="1" s="162">
      <c r="B666" s="307" t="n"/>
      <c r="C666" s="307" t="n"/>
      <c r="E666" s="307" t="n"/>
      <c r="F666" s="32" t="n"/>
      <c r="G666" s="33">
        <f>IF(F666="", "", H666/F666)</f>
        <v/>
      </c>
      <c r="H666" s="33" t="n"/>
      <c r="I666" s="33" t="n"/>
      <c r="J666" s="33">
        <f>IF(I666="", "", I666*$F666)</f>
        <v/>
      </c>
      <c r="K666" s="33" t="n"/>
      <c r="L666" s="33">
        <f>IF(K666="", "", K666*$F666)</f>
        <v/>
      </c>
      <c r="M666" s="30">
        <f>IF(OR(H666="",H666=0),"",IF(K666="",IF(J666="","",J666/H666),L666/H666))</f>
        <v/>
      </c>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row>
    <row r="670" ht="13.35" customHeight="1" s="162">
      <c r="B670" s="307" t="n"/>
      <c r="C670" s="307" t="n"/>
      <c r="E670" s="307" t="n"/>
      <c r="F670" s="32" t="n"/>
      <c r="G670" s="33">
        <f>IF(F670="", "", H670/F670)</f>
        <v/>
      </c>
      <c r="H670" s="33" t="n"/>
      <c r="I670" s="33" t="n"/>
      <c r="J670" s="33">
        <f>IF(I670="", "", I670*$F670)</f>
        <v/>
      </c>
      <c r="K670" s="33" t="n"/>
      <c r="L670" s="33">
        <f>IF(K670="", "", K670*$F670)</f>
        <v/>
      </c>
      <c r="M670" s="30">
        <f>IF(OR(H670="",H670=0),"",IF(K670="",IF(J670="","",J670/H670),L670/H670))</f>
        <v/>
      </c>
    </row>
    <row r="671" ht="13.35" customHeight="1" s="162">
      <c r="B671" s="307" t="n"/>
      <c r="C671" s="307" t="n"/>
      <c r="E671" s="307" t="n"/>
      <c r="F671" s="32" t="n"/>
      <c r="G671" s="33">
        <f>IF(F671="", "", H671/F671)</f>
        <v/>
      </c>
      <c r="H671" s="33" t="n"/>
      <c r="I671" s="33" t="n"/>
      <c r="J671" s="33">
        <f>IF(I671="", "", I671*$F671)</f>
        <v/>
      </c>
      <c r="K671" s="33" t="n"/>
      <c r="L671" s="33">
        <f>IF(K671="", "", K671*$F671)</f>
        <v/>
      </c>
      <c r="M671" s="30">
        <f>IF(OR(H671="",H671=0),"",IF(K671="",IF(J671="","",J671/H671),L671/H671))</f>
        <v/>
      </c>
    </row>
    <row r="672" ht="13.35" customHeight="1" s="162">
      <c r="B672" s="307" t="n"/>
      <c r="C672" s="307" t="n"/>
      <c r="E672" s="307" t="n"/>
      <c r="F672" s="32" t="n"/>
      <c r="G672" s="33">
        <f>IF(F672="", "", H672/F672)</f>
        <v/>
      </c>
      <c r="H672" s="33" t="n"/>
      <c r="I672" s="33" t="n"/>
      <c r="J672" s="33">
        <f>IF(I672="", "", I672*$F672)</f>
        <v/>
      </c>
      <c r="K672" s="33" t="n"/>
      <c r="L672" s="33">
        <f>IF(K672="", "", K672*$F672)</f>
        <v/>
      </c>
      <c r="M672" s="30">
        <f>IF(OR(H672="",H672=0),"",IF(K672="",IF(J672="","",J672/H672),L672/H672))</f>
        <v/>
      </c>
    </row>
    <row r="673" ht="13.35" customHeight="1" s="162">
      <c r="B673" s="42" t="n"/>
      <c r="C673" s="231" t="inlineStr">
        <is>
          <t>Total</t>
        </is>
      </c>
      <c r="D673" s="159" t="n"/>
      <c r="E673" s="42" t="n"/>
      <c r="F673" s="42" t="n"/>
      <c r="G673" s="43" t="n"/>
      <c r="H673" s="43">
        <f>IF(SUM(H653:H672)+SUM(H705:H726)=0,"",SUM(H653:H672)+SUM(H705:H726))</f>
        <v/>
      </c>
      <c r="I673" s="43" t="n"/>
      <c r="J673" s="43">
        <f>IF(SUM(J653:J672)+SUM(J705:J726)=0,"",SUM(J653:J672)+SUM(J705:J726))</f>
        <v/>
      </c>
      <c r="K673" s="43" t="n"/>
      <c r="L673" s="43">
        <f>IF(SUM(L653:L672)+SUM(L705:L726)=0,"",SUM(L653:L672)+SUM(L705:L726))</f>
        <v/>
      </c>
      <c r="M673" s="35">
        <f>IF(OR(H673="",H673=0),"",IF(L673="",IF(J673="","",J673/H673),L673/H673))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Entry}'!B58="","",'{Equipment Data Entry}'!B58)</f>
        <v/>
      </c>
      <c r="E680" s="418" t="n"/>
      <c r="F680" s="403" t="n"/>
      <c r="G680" s="200" t="inlineStr">
        <is>
          <t>Service</t>
        </is>
      </c>
      <c r="H680" s="403" t="n"/>
      <c r="I680" s="210">
        <f>IF('{Equipment Data Entry}'!C58="","",'{Equipment Data Entry}'!C58)</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PSP (Evergreen VelGrid): CFM = avg vel × (L − 2 − 2×blanks) × W × K ÷ 144</t>
        </is>
      </c>
      <c r="C682" s="174" t="n"/>
      <c r="D682" s="174" t="n"/>
      <c r="E682" s="174" t="n"/>
      <c r="F682" s="174" t="n"/>
      <c r="G682" s="174" t="n"/>
      <c r="H682" s="174" t="n"/>
      <c r="I682" s="174" t="n"/>
      <c r="J682" s="174" t="n"/>
      <c r="K682" s="174" t="n"/>
      <c r="L682" s="174" t="n"/>
      <c r="M682" s="173" t="n"/>
    </row>
    <row r="683" ht="13.35" customHeight="1" s="162">
      <c r="B683" s="460" t="inlineStr">
        <is>
          <t>Length (in)</t>
        </is>
      </c>
      <c r="C683" s="173" t="n"/>
      <c r="D683" s="33" t="n"/>
      <c r="E683" s="460" t="inlineStr">
        <is>
          <t>Width (in)</t>
        </is>
      </c>
      <c r="F683" s="173" t="n"/>
      <c r="G683" s="33" t="n"/>
      <c r="H683" s="460" t="inlineStr">
        <is>
          <t>Blanks</t>
        </is>
      </c>
      <c r="I683" s="173" t="n"/>
      <c r="J683" s="33" t="n"/>
      <c r="K683" s="460" t="inlineStr">
        <is>
          <t>K</t>
        </is>
      </c>
      <c r="L683" s="173" t="n"/>
      <c r="M683" s="32">
        <f>IF(G683="","",IFERROR(INDEX('{Dropdowns}'!$S:$S,MATCH(G683,'{Dropdowns}'!$R:$R,0)),""))</f>
        <v/>
      </c>
    </row>
    <row r="684" ht="13.35" customHeight="1" s="162">
      <c r="B684" s="460" t="inlineStr">
        <is>
          <t>Vel 1-10</t>
        </is>
      </c>
      <c r="C684" s="173" t="n"/>
      <c r="D684" s="33" t="n"/>
      <c r="E684" s="33" t="n"/>
      <c r="F684" s="33" t="n"/>
      <c r="G684" s="33" t="n"/>
      <c r="H684" s="33" t="n"/>
      <c r="I684" s="33" t="n"/>
      <c r="J684" s="33" t="n"/>
      <c r="K684" s="33" t="n"/>
      <c r="L684" s="33" t="n"/>
      <c r="M684" s="33" t="n"/>
    </row>
    <row r="685" ht="13.35" customHeight="1" s="162">
      <c r="B685" s="460" t="inlineStr">
        <is>
          <t>Vel 11-20</t>
        </is>
      </c>
      <c r="C685" s="173" t="n"/>
      <c r="D685" s="33" t="n"/>
      <c r="E685" s="33" t="n"/>
      <c r="F685" s="33" t="n"/>
      <c r="G685" s="33" t="n"/>
      <c r="H685" s="33" t="n"/>
      <c r="I685" s="33" t="n"/>
      <c r="J685" s="33" t="n"/>
      <c r="K685" s="33" t="n"/>
      <c r="L685" s="33" t="n"/>
      <c r="M685" s="33" t="n"/>
    </row>
    <row r="686" ht="13.35" customHeight="1" s="162">
      <c r="B686" s="460" t="inlineStr">
        <is>
          <t>PSP CFM</t>
        </is>
      </c>
      <c r="C686" s="174" t="n"/>
      <c r="D686" s="173" t="n"/>
      <c r="E686" s="33">
        <f>IF(OR(D683="",G683="",COUNT(D684:M685)=0),"",AVERAGE(D684:M685)*(D683-2-2*N(J683))*G683*N(M683)/144)</f>
        <v/>
      </c>
      <c r="F686" s="174" t="n"/>
      <c r="G686" s="173" t="n"/>
      <c r="H686" s="460" t="inlineStr">
        <is>
          <t>CFM / ft</t>
        </is>
      </c>
      <c r="I686" s="174" t="n"/>
      <c r="J686" s="173" t="n"/>
      <c r="K686" s="33">
        <f>IF(OR(E686="",D683=""),"",E686/(D683/12))</f>
        <v/>
      </c>
      <c r="L686" s="174" t="n"/>
      <c r="M686" s="173" t="n"/>
    </row>
    <row r="687" ht="13.35" customHeight="1" s="162"/>
    <row r="688" ht="13.35" customHeight="1" s="162">
      <c r="B688" s="188" t="inlineStr">
        <is>
          <t>Supply Filter Grid (VelGrid, K 1.35): CFM = velocity × free area × K</t>
        </is>
      </c>
      <c r="C688" s="174" t="n"/>
      <c r="D688" s="174" t="n"/>
      <c r="E688" s="174" t="n"/>
      <c r="F688" s="174" t="n"/>
      <c r="G688" s="174" t="n"/>
      <c r="H688" s="174" t="n"/>
      <c r="I688" s="174" t="n"/>
      <c r="J688" s="174" t="n"/>
      <c r="K688" s="174" t="n"/>
      <c r="L688" s="174" t="n"/>
      <c r="M688" s="173" t="n"/>
    </row>
    <row r="689" ht="13.35" customHeight="1" s="162">
      <c r="B689" s="460" t="inlineStr">
        <is>
          <t>Filter Size</t>
        </is>
      </c>
      <c r="C689" s="33" t="n"/>
      <c r="D689" s="33" t="n"/>
      <c r="E689" s="33" t="n"/>
      <c r="F689" s="33" t="n"/>
      <c r="G689" s="33" t="n"/>
      <c r="H689" s="33" t="n"/>
      <c r="I689" s="33" t="n"/>
      <c r="J689" s="33" t="n"/>
      <c r="K689" s="33" t="n"/>
      <c r="L689" s="33" t="n"/>
      <c r="M689" s="33" t="n"/>
    </row>
    <row r="690" ht="13.35" customHeight="1" s="162">
      <c r="B690" s="460" t="inlineStr">
        <is>
          <t>Velocity (fpm)</t>
        </is>
      </c>
      <c r="C690" s="33" t="n"/>
      <c r="D690" s="33" t="n"/>
      <c r="E690" s="33" t="n"/>
      <c r="F690" s="33" t="n"/>
      <c r="G690" s="33" t="n"/>
      <c r="H690" s="33" t="n"/>
      <c r="I690" s="33" t="n"/>
      <c r="J690" s="33" t="n"/>
      <c r="K690" s="33" t="n"/>
      <c r="L690" s="33" t="n"/>
      <c r="M690" s="33" t="n"/>
    </row>
    <row r="691" ht="13.35" customHeight="1" s="162">
      <c r="B691" s="460" t="inlineStr">
        <is>
          <t>CFM</t>
        </is>
      </c>
      <c r="C691" s="33">
        <f>IF(OR(C689="",C690=""),"",C690*IFERROR(INDEX('{Dropdowns}'!$J:$J,MATCH("Supply Filter (VelGrid)|"&amp;C689,'{Dropdowns}'!$H:$H,0)),0)*IFERROR(INDEX('{Dropdowns}'!$K:$K,MATCH("Supply Filter (VelGrid)|"&amp;C689,'{Dropdowns}'!$H:$H,0)),0))</f>
        <v/>
      </c>
      <c r="D691" s="33">
        <f>IF(OR(D689="",D690=""),"",D690*IFERROR(INDEX('{Dropdowns}'!$J:$J,MATCH("Supply Filter (VelGrid)|"&amp;D689,'{Dropdowns}'!$H:$H,0)),0)*IFERROR(INDEX('{Dropdowns}'!$K:$K,MATCH("Supply Filter (VelGrid)|"&amp;D689,'{Dropdowns}'!$H:$H,0)),0))</f>
        <v/>
      </c>
      <c r="E691" s="33">
        <f>IF(OR(E689="",E690=""),"",E690*IFERROR(INDEX('{Dropdowns}'!$J:$J,MATCH("Supply Filter (VelGrid)|"&amp;E689,'{Dropdowns}'!$H:$H,0)),0)*IFERROR(INDEX('{Dropdowns}'!$K:$K,MATCH("Supply Filter (VelGrid)|"&amp;E689,'{Dropdowns}'!$H:$H,0)),0))</f>
        <v/>
      </c>
      <c r="F691" s="33">
        <f>IF(OR(F689="",F690=""),"",F690*IFERROR(INDEX('{Dropdowns}'!$J:$J,MATCH("Supply Filter (VelGrid)|"&amp;F689,'{Dropdowns}'!$H:$H,0)),0)*IFERROR(INDEX('{Dropdowns}'!$K:$K,MATCH("Supply Filter (VelGrid)|"&amp;F689,'{Dropdowns}'!$H:$H,0)),0))</f>
        <v/>
      </c>
      <c r="G691" s="33">
        <f>IF(OR(G689="",G690=""),"",G690*IFERROR(INDEX('{Dropdowns}'!$J:$J,MATCH("Supply Filter (VelGrid)|"&amp;G689,'{Dropdowns}'!$H:$H,0)),0)*IFERROR(INDEX('{Dropdowns}'!$K:$K,MATCH("Supply Filter (VelGrid)|"&amp;G689,'{Dropdowns}'!$H:$H,0)),0))</f>
        <v/>
      </c>
      <c r="H691" s="33">
        <f>IF(OR(H689="",H690=""),"",H690*IFERROR(INDEX('{Dropdowns}'!$J:$J,MATCH("Supply Filter (VelGrid)|"&amp;H689,'{Dropdowns}'!$H:$H,0)),0)*IFERROR(INDEX('{Dropdowns}'!$K:$K,MATCH("Supply Filter (VelGrid)|"&amp;H689,'{Dropdowns}'!$H:$H,0)),0))</f>
        <v/>
      </c>
      <c r="I691" s="33">
        <f>IF(OR(I689="",I690=""),"",I690*IFERROR(INDEX('{Dropdowns}'!$J:$J,MATCH("Supply Filter (VelGrid)|"&amp;I689,'{Dropdowns}'!$H:$H,0)),0)*IFERROR(INDEX('{Dropdowns}'!$K:$K,MATCH("Supply Filter (VelGrid)|"&amp;I689,'{Dropdowns}'!$H:$H,0)),0))</f>
        <v/>
      </c>
      <c r="J691" s="33">
        <f>IF(OR(J689="",J690=""),"",J690*IFERROR(INDEX('{Dropdowns}'!$J:$J,MATCH("Supply Filter (VelGrid)|"&amp;J689,'{Dropdowns}'!$H:$H,0)),0)*IFERROR(INDEX('{Dropdowns}'!$K:$K,MATCH("Supply Filter (VelGrid)|"&amp;J689,'{Dropdowns}'!$H:$H,0)),0))</f>
        <v/>
      </c>
      <c r="K691" s="33">
        <f>IF(OR(K689="",K690=""),"",K690*IFERROR(INDEX('{Dropdowns}'!$J:$J,MATCH("Supply Filter (VelGrid)|"&amp;K689,'{Dropdowns}'!$H:$H,0)),0)*IFERROR(INDEX('{Dropdowns}'!$K:$K,MATCH("Supply Filter (VelGrid)|"&amp;K689,'{Dropdowns}'!$H:$H,0)),0))</f>
        <v/>
      </c>
      <c r="L691" s="33">
        <f>IF(OR(L689="",L690=""),"",L690*IFERROR(INDEX('{Dropdowns}'!$J:$J,MATCH("Supply Filter (VelGrid)|"&amp;L689,'{Dropdowns}'!$H:$H,0)),0)*IFERROR(INDEX('{Dropdowns}'!$K:$K,MATCH("Supply Filter (VelGrid)|"&amp;L689,'{Dropdowns}'!$H:$H,0)),0))</f>
        <v/>
      </c>
      <c r="M691" s="33">
        <f>IF(OR(M689="",M690=""),"",M690*IFERROR(INDEX('{Dropdowns}'!$J:$J,MATCH("Supply Filter (VelGrid)|"&amp;M689,'{Dropdowns}'!$H:$H,0)),0)*IFERROR(INDEX('{Dropdowns}'!$K:$K,MATCH("Supply Filter (VelGrid)|"&amp;M689,'{Dropdowns}'!$H:$H,0)),0))</f>
        <v/>
      </c>
    </row>
    <row r="692" ht="13.35" customHeight="1" s="162">
      <c r="B692" s="460" t="inlineStr">
        <is>
          <t>Filter Grid Total CFM</t>
        </is>
      </c>
      <c r="C692" s="174" t="n"/>
      <c r="D692" s="173" t="n"/>
      <c r="E692" s="33">
        <f>IF(SUM(C691:M691)=0,"",SUM(C691:M691))</f>
        <v/>
      </c>
      <c r="F692" s="174" t="n"/>
      <c r="G692" s="173" t="n"/>
    </row>
    <row r="693" ht="13.35" customHeight="1" s="162"/>
    <row r="694" ht="13.35" customHeight="1" s="162">
      <c r="B694" s="188" t="inlineStr">
        <is>
          <t>Direct-Fired Burner Profile Pressure → Supply CFM (Evergreen table)</t>
        </is>
      </c>
      <c r="C694" s="174" t="n"/>
      <c r="D694" s="174" t="n"/>
      <c r="E694" s="174" t="n"/>
      <c r="F694" s="174" t="n"/>
      <c r="G694" s="174" t="n"/>
      <c r="H694" s="174" t="n"/>
      <c r="I694" s="174" t="n"/>
      <c r="J694" s="174" t="n"/>
      <c r="K694" s="174" t="n"/>
      <c r="L694" s="174" t="n"/>
      <c r="M694" s="173" t="n"/>
    </row>
    <row r="695" ht="13.35" customHeight="1" s="162">
      <c r="B695" s="460" t="inlineStr">
        <is>
          <t>Housing (1-5)</t>
        </is>
      </c>
      <c r="C695" s="173" t="n"/>
      <c r="D695" s="33" t="n"/>
      <c r="E695" s="460" t="inlineStr">
        <is>
          <t>Profile P (in wg)</t>
        </is>
      </c>
      <c r="F695" s="174" t="n"/>
      <c r="G695" s="173" t="n"/>
      <c r="H695" s="32" t="n"/>
      <c r="I695" s="460" t="inlineStr">
        <is>
          <t>Derived CFM</t>
        </is>
      </c>
      <c r="J695" s="173" t="n"/>
      <c r="K695" s="33">
        <f>IF(OR(D695="",H695=""),"",IF(H695&lt;0.15,"Pressure too low",IF(H695&gt;0.65,"Pressure too high",INDEX('{Dropdowns}'!$V$2:$Z$12,MATCH(H695,'{Dropdowns}'!$U$2:$U$12,1),D695)+(H695-INDEX('{Dropdowns}'!$U$2:$U$12,MATCH(H695,'{Dropdowns}'!$U$2:$U$12,1)))*(INDEX('{Dropdowns}'!$V$2:$Z$12,MIN(MATCH(H695,'{Dropdowns}'!$U$2:$U$12,1)+1,11),D695)-INDEX('{Dropdowns}'!$V$2:$Z$12,MATCH(H695,'{Dropdowns}'!$U$2:$U$12,1),D695))/0.05)))</f>
        <v/>
      </c>
      <c r="L695" s="174" t="n"/>
      <c r="M695" s="173" t="n"/>
    </row>
    <row r="696" ht="13.35" customHeight="1" s="162"/>
    <row r="697" ht="13.35" customHeight="1" s="162">
      <c r="B697" s="188" t="inlineStr">
        <is>
          <t>Airflow Basis for Total Airflow (page 1)</t>
        </is>
      </c>
      <c r="C697" s="174" t="n"/>
      <c r="D697" s="174" t="n"/>
      <c r="E697" s="174" t="n"/>
      <c r="F697" s="174" t="n"/>
      <c r="G697" s="174" t="n"/>
      <c r="H697" s="174" t="n"/>
      <c r="I697" s="174" t="n"/>
      <c r="J697" s="174" t="n"/>
      <c r="K697" s="174" t="n"/>
      <c r="L697" s="174" t="n"/>
      <c r="M697" s="173" t="n"/>
    </row>
    <row r="698" ht="13.35" customHeight="1" s="162">
      <c r="B698" s="460" t="inlineStr">
        <is>
          <t>Method used</t>
        </is>
      </c>
      <c r="C698" s="174" t="n"/>
      <c r="D698" s="173" t="n"/>
      <c r="E698" s="33" t="n"/>
      <c r="F698" s="174" t="n"/>
      <c r="G698" s="173" t="n"/>
      <c r="H698" s="460" t="inlineStr">
        <is>
          <t>Design CFM</t>
        </is>
      </c>
      <c r="I698" s="174" t="n"/>
      <c r="J698" s="173" t="n"/>
      <c r="K698" s="33" t="n"/>
      <c r="L698" s="174" t="n"/>
      <c r="M698" s="173" t="n"/>
    </row>
    <row r="699" ht="13.35" customHeight="1" s="162">
      <c r="B699" s="460" t="inlineStr">
        <is>
          <t>Method Total CFM</t>
        </is>
      </c>
      <c r="C699" s="174" t="n"/>
      <c r="D699" s="173" t="n"/>
      <c r="E699" s="33">
        <f>IF(E698="","",IF(E698="PSP",E686,IF(E698="Filter Grid",E692,IF(E698="Profile Pressure",K695,""))))</f>
        <v/>
      </c>
      <c r="F699" s="174" t="n"/>
      <c r="G699" s="173" t="n"/>
      <c r="H699" s="460" t="inlineStr">
        <is>
          <t>Remarks</t>
        </is>
      </c>
      <c r="I699" s="174" t="n"/>
      <c r="J699" s="173" t="n"/>
      <c r="K699" s="33" t="n"/>
      <c r="L699" s="174" t="n"/>
      <c r="M699" s="173" t="n"/>
    </row>
    <row r="700" ht="13.35" customHeight="1" s="162"/>
    <row r="701" ht="13.35" customHeight="1" s="162"/>
    <row r="702" ht="13.35" customHeight="1" s="162"/>
    <row r="703" ht="13.35" customHeight="1" s="162">
      <c r="B703" s="188" t="inlineStr">
        <is>
          <t>Supply Air Outlets (cont.)</t>
        </is>
      </c>
      <c r="C703" s="174" t="n"/>
      <c r="D703" s="174" t="n"/>
      <c r="E703" s="174" t="n"/>
      <c r="F703" s="173" t="n"/>
      <c r="G703" s="233" t="inlineStr">
        <is>
          <t>Design VEL</t>
        </is>
      </c>
      <c r="H703" s="194" t="inlineStr">
        <is>
          <t>Design CFM</t>
        </is>
      </c>
      <c r="I703" s="188" t="inlineStr">
        <is>
          <t>Initial</t>
        </is>
      </c>
      <c r="J703" s="173" t="n"/>
      <c r="K703" s="188" t="inlineStr">
        <is>
          <t>Final</t>
        </is>
      </c>
      <c r="L703" s="173" t="n"/>
      <c r="M703" s="188" t="inlineStr">
        <is>
          <t>%</t>
        </is>
      </c>
    </row>
    <row r="704" ht="13.35" customHeight="1" s="162">
      <c r="B704" s="153" t="inlineStr">
        <is>
          <t>No.</t>
        </is>
      </c>
      <c r="C704" s="188" t="inlineStr">
        <is>
          <t>Area Served</t>
        </is>
      </c>
      <c r="D704" s="188" t="inlineStr">
        <is>
          <t>Type</t>
        </is>
      </c>
      <c r="E704" s="188" t="inlineStr">
        <is>
          <t>Size</t>
        </is>
      </c>
      <c r="F704" s="188" t="inlineStr">
        <is>
          <t>Ak</t>
        </is>
      </c>
      <c r="G704" s="440" t="n"/>
      <c r="H704" s="440" t="n"/>
      <c r="I704" s="188" t="inlineStr">
        <is>
          <t>VEL</t>
        </is>
      </c>
      <c r="J704" s="188" t="inlineStr">
        <is>
          <t>CFM</t>
        </is>
      </c>
      <c r="K704" s="188" t="inlineStr">
        <is>
          <t>VEL</t>
        </is>
      </c>
      <c r="L704" s="188" t="inlineStr">
        <is>
          <t>CFM</t>
        </is>
      </c>
      <c r="M704" s="440" t="n"/>
    </row>
    <row r="705" ht="13.35" customHeight="1" s="162">
      <c r="B705" s="307" t="n"/>
      <c r="C705" s="307" t="n"/>
      <c r="E705" s="307" t="n"/>
      <c r="F705" s="32" t="n"/>
      <c r="G705" s="33">
        <f>IF(F705="", "", H705/F705)</f>
        <v/>
      </c>
      <c r="H705" s="33" t="n"/>
      <c r="I705" s="33" t="n"/>
      <c r="J705" s="33">
        <f>IF(I705="", "", I705*$F705)</f>
        <v/>
      </c>
      <c r="K705" s="33" t="n"/>
      <c r="L705" s="33">
        <f>IF(K705="", "", K705*$F705)</f>
        <v/>
      </c>
      <c r="M705" s="30">
        <f>IF(OR(H705="",H705=0),"",IF(K705="",IF(J705="","",J705/H705),L705/H705))</f>
        <v/>
      </c>
    </row>
    <row r="706" ht="13.35" customHeight="1" s="162">
      <c r="B706" s="307" t="n"/>
      <c r="C706" s="307" t="n"/>
      <c r="E706" s="307" t="n"/>
      <c r="F706" s="32" t="n"/>
      <c r="G706" s="33">
        <f>IF(F706="", "", H706/F706)</f>
        <v/>
      </c>
      <c r="H706" s="33" t="n"/>
      <c r="I706" s="33" t="n"/>
      <c r="J706" s="33">
        <f>IF(I706="", "", I706*$F706)</f>
        <v/>
      </c>
      <c r="K706" s="33" t="n"/>
      <c r="L706" s="33">
        <f>IF(K706="", "", K706*$F706)</f>
        <v/>
      </c>
      <c r="M706" s="30">
        <f>IF(OR(H706="",H706=0),"",IF(K706="",IF(J706="","",J706/H706),L706/H706))</f>
        <v/>
      </c>
    </row>
    <row r="707" ht="13.35" customHeight="1" s="162">
      <c r="B707" s="307" t="n"/>
      <c r="C707" s="307" t="n"/>
      <c r="E707" s="307" t="n"/>
      <c r="F707" s="32" t="n"/>
      <c r="G707" s="33">
        <f>IF(F707="", "", H707/F707)</f>
        <v/>
      </c>
      <c r="H707" s="33" t="n"/>
      <c r="I707" s="33" t="n"/>
      <c r="J707" s="33">
        <f>IF(I707="", "", I707*$F707)</f>
        <v/>
      </c>
      <c r="K707" s="33" t="n"/>
      <c r="L707" s="33">
        <f>IF(K707="", "", K707*$F707)</f>
        <v/>
      </c>
      <c r="M707" s="30">
        <f>IF(OR(H707="",H707=0),"",IF(K707="",IF(J707="","",J707/H707),L707/H707))</f>
        <v/>
      </c>
    </row>
    <row r="708" ht="13.35" customHeight="1" s="162">
      <c r="B708" s="307" t="n"/>
      <c r="C708" s="307" t="n"/>
      <c r="E708" s="307" t="n"/>
      <c r="F708" s="32" t="n"/>
      <c r="G708" s="33">
        <f>IF(F708="", "", H708/F708)</f>
        <v/>
      </c>
      <c r="H708" s="33" t="n"/>
      <c r="I708" s="33" t="n"/>
      <c r="J708" s="33">
        <f>IF(I708="", "", I708*$F708)</f>
        <v/>
      </c>
      <c r="K708" s="33" t="n"/>
      <c r="L708" s="33">
        <f>IF(K708="", "", K708*$F708)</f>
        <v/>
      </c>
      <c r="M708" s="30">
        <f>IF(OR(H708="",H708=0),"",IF(K708="",IF(J708="","",J708/H708),L708/H708))</f>
        <v/>
      </c>
    </row>
    <row r="709" ht="13.35" customHeight="1" s="162">
      <c r="B709" s="307" t="n"/>
      <c r="C709" s="307" t="n"/>
      <c r="E709" s="307" t="n"/>
      <c r="F709" s="32" t="n"/>
      <c r="G709" s="33">
        <f>IF(F709="", "", H709/F709)</f>
        <v/>
      </c>
      <c r="H709" s="33" t="n"/>
      <c r="I709" s="33" t="n"/>
      <c r="J709" s="33">
        <f>IF(I709="", "", I709*$F709)</f>
        <v/>
      </c>
      <c r="K709" s="33" t="n"/>
      <c r="L709" s="33">
        <f>IF(K709="", "", K709*$F709)</f>
        <v/>
      </c>
      <c r="M709" s="30">
        <f>IF(OR(H709="",H709=0),"",IF(K709="",IF(J709="","",J709/H709),L709/H709))</f>
        <v/>
      </c>
    </row>
    <row r="710" ht="13.35" customHeight="1" s="162">
      <c r="B710" s="307" t="n"/>
      <c r="C710" s="307" t="n"/>
      <c r="E710" s="307" t="n"/>
      <c r="F710" s="32" t="n"/>
      <c r="G710" s="33">
        <f>IF(F710="", "", H710/F710)</f>
        <v/>
      </c>
      <c r="H710" s="33" t="n"/>
      <c r="I710" s="33" t="n"/>
      <c r="J710" s="33">
        <f>IF(I710="", "", I710*$F710)</f>
        <v/>
      </c>
      <c r="K710" s="33" t="n"/>
      <c r="L710" s="33">
        <f>IF(K710="", "", K710*$F710)</f>
        <v/>
      </c>
      <c r="M710" s="30">
        <f>IF(OR(H710="",H710=0),"",IF(K710="",IF(J710="","",J710/H710),L710/H710))</f>
        <v/>
      </c>
    </row>
    <row r="711" ht="13.35" customHeight="1" s="162">
      <c r="B711" s="307" t="n"/>
      <c r="C711" s="307" t="n"/>
      <c r="E711" s="307" t="n"/>
      <c r="F711" s="32" t="n"/>
      <c r="G711" s="33">
        <f>IF(F711="", "", H711/F711)</f>
        <v/>
      </c>
      <c r="H711" s="33" t="n"/>
      <c r="I711" s="33" t="n"/>
      <c r="J711" s="33">
        <f>IF(I711="", "", I711*$F711)</f>
        <v/>
      </c>
      <c r="K711" s="33" t="n"/>
      <c r="L711" s="33">
        <f>IF(K711="", "", K711*$F711)</f>
        <v/>
      </c>
      <c r="M711" s="30">
        <f>IF(OR(H711="",H711=0),"",IF(K711="",IF(J711="","",J711/H711),L711/H711))</f>
        <v/>
      </c>
    </row>
    <row r="712" ht="13.35" customHeight="1" s="162">
      <c r="B712" s="307" t="n"/>
      <c r="C712" s="307" t="n"/>
      <c r="E712" s="307" t="n"/>
      <c r="F712" s="32" t="n"/>
      <c r="G712" s="33">
        <f>IF(F712="", "", H712/F712)</f>
        <v/>
      </c>
      <c r="H712" s="33" t="n"/>
      <c r="I712" s="33" t="n"/>
      <c r="J712" s="33">
        <f>IF(I712="", "", I712*$F712)</f>
        <v/>
      </c>
      <c r="K712" s="33" t="n"/>
      <c r="L712" s="33">
        <f>IF(K712="", "", K712*$F712)</f>
        <v/>
      </c>
      <c r="M712" s="30">
        <f>IF(OR(H712="",H712=0),"",IF(K712="",IF(J712="","",J712/H712),L712/H712))</f>
        <v/>
      </c>
    </row>
    <row r="713" ht="13.35" customHeight="1" s="162">
      <c r="B713" s="307" t="n"/>
      <c r="C713" s="307" t="n"/>
      <c r="E713" s="307" t="n"/>
      <c r="F713" s="32" t="n"/>
      <c r="G713" s="33">
        <f>IF(F713="", "", H713/F713)</f>
        <v/>
      </c>
      <c r="H713" s="33" t="n"/>
      <c r="I713" s="33" t="n"/>
      <c r="J713" s="33">
        <f>IF(I713="", "", I713*$F713)</f>
        <v/>
      </c>
      <c r="K713" s="33" t="n"/>
      <c r="L713" s="33">
        <f>IF(K713="", "", K713*$F713)</f>
        <v/>
      </c>
      <c r="M713" s="30">
        <f>IF(OR(H713="",H713=0),"",IF(K713="",IF(J713="","",J713/H713),L713/H713))</f>
        <v/>
      </c>
    </row>
    <row r="714" ht="13.35" customHeight="1" s="162">
      <c r="B714" s="307" t="n"/>
      <c r="C714" s="307" t="n"/>
      <c r="E714" s="307" t="n"/>
      <c r="F714" s="32" t="n"/>
      <c r="G714" s="33">
        <f>IF(F714="", "", H714/F714)</f>
        <v/>
      </c>
      <c r="H714" s="33" t="n"/>
      <c r="I714" s="33" t="n"/>
      <c r="J714" s="33">
        <f>IF(I714="", "", I714*$F714)</f>
        <v/>
      </c>
      <c r="K714" s="33" t="n"/>
      <c r="L714" s="33">
        <f>IF(K714="", "", K714*$F714)</f>
        <v/>
      </c>
      <c r="M714" s="30">
        <f>IF(OR(H714="",H714=0),"",IF(K714="",IF(J714="","",J714/H714),L714/H714))</f>
        <v/>
      </c>
    </row>
    <row r="715" ht="13.35" customHeight="1" s="162">
      <c r="B715" s="307" t="n"/>
      <c r="C715" s="307" t="n"/>
      <c r="E715" s="307" t="n"/>
      <c r="F715" s="32" t="n"/>
      <c r="G715" s="33">
        <f>IF(F715="", "", H715/F715)</f>
        <v/>
      </c>
      <c r="H715" s="33" t="n"/>
      <c r="I715" s="33" t="n"/>
      <c r="J715" s="33">
        <f>IF(I715="", "", I715*$F715)</f>
        <v/>
      </c>
      <c r="K715" s="33" t="n"/>
      <c r="L715" s="33">
        <f>IF(K715="", "", K715*$F715)</f>
        <v/>
      </c>
      <c r="M715" s="30">
        <f>IF(OR(H715="",H715=0),"",IF(K715="",IF(J715="","",J715/H715),L715/H715))</f>
        <v/>
      </c>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row>
    <row r="718" ht="13.35" customHeight="1" s="162">
      <c r="B718" s="307" t="n"/>
      <c r="C718" s="307" t="n"/>
      <c r="E718" s="307" t="n"/>
      <c r="F718" s="32" t="n"/>
      <c r="G718" s="33">
        <f>IF(F718="", "", H718/F718)</f>
        <v/>
      </c>
      <c r="H718" s="33" t="n"/>
      <c r="I718" s="33" t="n"/>
      <c r="J718" s="33">
        <f>IF(I718="", "", I718*$F718)</f>
        <v/>
      </c>
      <c r="K718" s="33" t="n"/>
      <c r="L718" s="33">
        <f>IF(K718="", "", K718*$F718)</f>
        <v/>
      </c>
      <c r="M718" s="30">
        <f>IF(OR(H718="",H718=0),"",IF(K718="",IF(J718="","",J718/H718),L718/H718))</f>
        <v/>
      </c>
    </row>
    <row r="719" ht="13.35" customHeight="1" s="162">
      <c r="B719" s="307" t="n"/>
      <c r="C719" s="307" t="n"/>
      <c r="E719" s="307" t="n"/>
      <c r="F719" s="32" t="n"/>
      <c r="G719" s="33">
        <f>IF(F719="", "", H719/F719)</f>
        <v/>
      </c>
      <c r="H719" s="33" t="n"/>
      <c r="I719" s="33" t="n"/>
      <c r="J719" s="33">
        <f>IF(I719="", "", I719*$F719)</f>
        <v/>
      </c>
      <c r="K719" s="33" t="n"/>
      <c r="L719" s="33">
        <f>IF(K719="", "", K719*$F719)</f>
        <v/>
      </c>
      <c r="M719" s="30">
        <f>IF(OR(H719="",H719=0),"",IF(K719="",IF(J719="","",J719/H719),L719/H719))</f>
        <v/>
      </c>
    </row>
    <row r="720" ht="13.35" customHeight="1" s="162">
      <c r="B720" s="307" t="n"/>
      <c r="C720" s="307" t="n"/>
      <c r="E720" s="307" t="n"/>
      <c r="F720" s="32" t="n"/>
      <c r="G720" s="33">
        <f>IF(F720="", "", H720/F720)</f>
        <v/>
      </c>
      <c r="H720" s="33" t="n"/>
      <c r="I720" s="33" t="n"/>
      <c r="J720" s="33">
        <f>IF(I720="", "", I720*$F720)</f>
        <v/>
      </c>
      <c r="K720" s="33" t="n"/>
      <c r="L720" s="33">
        <f>IF(K720="", "", K720*$F720)</f>
        <v/>
      </c>
      <c r="M720" s="30">
        <f>IF(OR(H720="",H720=0),"",IF(K720="",IF(J720="","",J720/H720),L720/H720))</f>
        <v/>
      </c>
    </row>
    <row r="721" ht="13.35" customHeight="1" s="162">
      <c r="B721" s="307" t="n"/>
      <c r="C721" s="307" t="n"/>
      <c r="E721" s="307" t="n"/>
      <c r="F721" s="32" t="n"/>
      <c r="G721" s="33">
        <f>IF(F721="", "", H721/F721)</f>
        <v/>
      </c>
      <c r="H721" s="33" t="n"/>
      <c r="I721" s="33" t="n"/>
      <c r="J721" s="33">
        <f>IF(I721="", "", I721*$F721)</f>
        <v/>
      </c>
      <c r="K721" s="33" t="n"/>
      <c r="L721" s="33">
        <f>IF(K721="", "", K721*$F721)</f>
        <v/>
      </c>
      <c r="M721" s="30">
        <f>IF(OR(H721="",H721=0),"",IF(K721="",IF(J721="","",J721/H721),L721/H721))</f>
        <v/>
      </c>
    </row>
    <row r="722" ht="13.35" customHeight="1" s="162">
      <c r="B722" s="307" t="n"/>
      <c r="C722" s="307" t="n"/>
      <c r="E722" s="307" t="n"/>
      <c r="F722" s="32" t="n"/>
      <c r="G722" s="33">
        <f>IF(F722="", "", H722/F722)</f>
        <v/>
      </c>
      <c r="H722" s="33" t="n"/>
      <c r="I722" s="33" t="n"/>
      <c r="J722" s="33">
        <f>IF(I722="", "", I722*$F722)</f>
        <v/>
      </c>
      <c r="K722" s="33" t="n"/>
      <c r="L722" s="33">
        <f>IF(K722="", "", K722*$F722)</f>
        <v/>
      </c>
      <c r="M722" s="30">
        <f>IF(OR(H722="",H722=0),"",IF(K722="",IF(J722="","",J722/H722),L722/H722))</f>
        <v/>
      </c>
    </row>
    <row r="723" ht="13.35" customHeight="1" s="162">
      <c r="B723" s="307" t="n"/>
      <c r="C723" s="307" t="n"/>
      <c r="E723" s="307" t="n"/>
      <c r="F723" s="32" t="n"/>
      <c r="G723" s="33">
        <f>IF(F723="", "", H723/F723)</f>
        <v/>
      </c>
      <c r="H723" s="33" t="n"/>
      <c r="I723" s="33" t="n"/>
      <c r="J723" s="33">
        <f>IF(I723="", "", I723*$F723)</f>
        <v/>
      </c>
      <c r="K723" s="33" t="n"/>
      <c r="L723" s="33">
        <f>IF(K723="", "", K723*$F723)</f>
        <v/>
      </c>
      <c r="M723" s="30">
        <f>IF(OR(H723="",H723=0),"",IF(K723="",IF(J723="","",J723/H723),L723/H723))</f>
        <v/>
      </c>
    </row>
    <row r="724" ht="13.35" customHeight="1" s="162">
      <c r="B724" s="307" t="n"/>
      <c r="C724" s="307" t="n"/>
      <c r="E724" s="307" t="n"/>
      <c r="F724" s="32" t="n"/>
      <c r="G724" s="33">
        <f>IF(F724="", "", H724/F724)</f>
        <v/>
      </c>
      <c r="H724" s="33" t="n"/>
      <c r="I724" s="33" t="n"/>
      <c r="J724" s="33">
        <f>IF(I724="", "", I724*$F724)</f>
        <v/>
      </c>
      <c r="K724" s="33" t="n"/>
      <c r="L724" s="33">
        <f>IF(K724="", "", K724*$F724)</f>
        <v/>
      </c>
      <c r="M724" s="30">
        <f>IF(OR(H724="",H724=0),"",IF(K724="",IF(J724="","",J724/H724),L724/H724))</f>
        <v/>
      </c>
    </row>
    <row r="725" ht="13.35" customHeight="1" s="162">
      <c r="B725" s="307" t="n"/>
      <c r="C725" s="307" t="n"/>
      <c r="E725" s="307" t="n"/>
      <c r="F725" s="32" t="n"/>
      <c r="G725" s="33">
        <f>IF(F725="", "", H725/F725)</f>
        <v/>
      </c>
      <c r="H725" s="33" t="n"/>
      <c r="I725" s="33" t="n"/>
      <c r="J725" s="33">
        <f>IF(I725="", "", I725*$F725)</f>
        <v/>
      </c>
      <c r="K725" s="33" t="n"/>
      <c r="L725" s="33">
        <f>IF(K725="", "", K725*$F725)</f>
        <v/>
      </c>
      <c r="M725" s="30">
        <f>IF(OR(H725="",H725=0),"",IF(K725="",IF(J725="","",J725/H725),L725/H725))</f>
        <v/>
      </c>
    </row>
    <row r="726" ht="13.35" customHeight="1" s="162">
      <c r="B726" s="307" t="n"/>
      <c r="C726" s="307" t="n"/>
      <c r="E726" s="307" t="n"/>
      <c r="F726" s="32" t="n"/>
      <c r="G726" s="33">
        <f>IF(F726="", "", H726/F726)</f>
        <v/>
      </c>
      <c r="H726" s="33" t="n"/>
      <c r="I726" s="33" t="n"/>
      <c r="J726" s="33">
        <f>IF(I726="", "", I726*$F726)</f>
        <v/>
      </c>
      <c r="K726" s="33" t="n"/>
      <c r="L726" s="33">
        <f>IF(K726="", "", K726*$F726)</f>
        <v/>
      </c>
      <c r="M726" s="30">
        <f>IF(OR(H726="",H726=0),"",IF(K726="",IF(J726="","",J726/H726),L726/H726))</f>
        <v/>
      </c>
    </row>
    <row r="727" ht="13.35" customHeight="1" s="162">
      <c r="B727" s="42" t="n"/>
      <c r="C727" s="231" t="inlineStr">
        <is>
          <t>Subtotal (this page)</t>
        </is>
      </c>
      <c r="D727" s="159" t="n"/>
      <c r="E727" s="42" t="n"/>
      <c r="F727" s="42" t="n"/>
      <c r="G727" s="43" t="n"/>
      <c r="H727" s="43">
        <f>IF(SUM(H705:H726)=0,"",SUM(H705:H726))</f>
        <v/>
      </c>
      <c r="I727" s="43" t="n"/>
      <c r="J727" s="43">
        <f>IF(SUM(J705:J726)=0,"",SUM(J705:J726))</f>
        <v/>
      </c>
      <c r="K727" s="43" t="n"/>
      <c r="L727" s="43">
        <f>IF(SUM(L705:L726)=0,"",SUM(L705:L726))</f>
        <v/>
      </c>
      <c r="M727" s="35">
        <f>IF(OR(H727="",H727=0),"",IF(L727="",IF(J727="","",J727/H727),L727/H727))</f>
        <v/>
      </c>
    </row>
    <row r="728" ht="13.35" customHeight="1" s="162"/>
    <row r="729" ht="13.35" customHeight="1" s="162">
      <c r="B729" s="188" t="inlineStr">
        <is>
          <t>Remarks (cont.)</t>
        </is>
      </c>
      <c r="C729" s="173" t="n"/>
      <c r="D729" s="154" t="n"/>
      <c r="E729" s="174" t="n"/>
      <c r="F729" s="174" t="n"/>
      <c r="G729" s="174" t="n"/>
      <c r="H729" s="174" t="n"/>
      <c r="I729" s="174" t="n"/>
      <c r="J729" s="174" t="n"/>
      <c r="K729" s="174" t="n"/>
      <c r="L729" s="174" t="n"/>
      <c r="M729" s="173" t="n"/>
    </row>
    <row r="730" ht="13.35" customHeight="1" s="162">
      <c r="B730" s="154" t="n"/>
      <c r="C730" s="174" t="n"/>
      <c r="D730" s="174" t="n"/>
      <c r="E730" s="174" t="n"/>
      <c r="F730" s="174" t="n"/>
      <c r="G730" s="174" t="n"/>
      <c r="H730" s="174" t="n"/>
      <c r="I730" s="174" t="n"/>
      <c r="J730" s="174" t="n"/>
      <c r="K730" s="174" t="n"/>
      <c r="L730" s="174" t="n"/>
      <c r="M730" s="173" t="n"/>
    </row>
    <row r="731" ht="13.35" customHeight="1" s="162"/>
    <row r="732" ht="13.35" customHeight="1" s="162">
      <c r="B732" s="200" t="inlineStr">
        <is>
          <t>System</t>
        </is>
      </c>
      <c r="C732" s="403" t="n"/>
      <c r="D732" s="209">
        <f>IF('{Equipment Data Entry}'!B59="","",'{Equipment Data Entry}'!B59)</f>
        <v/>
      </c>
      <c r="E732" s="418" t="n"/>
      <c r="F732" s="403" t="n"/>
      <c r="G732" s="200" t="inlineStr">
        <is>
          <t>Service</t>
        </is>
      </c>
      <c r="H732" s="403" t="n"/>
      <c r="I732" s="210">
        <f>IF('{Equipment Data Entry}'!C59="","",'{Equipment Data Entry}'!C59)</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Entry}'!E59="","",'{Equipment Data Entry}'!E59)</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Entry}'!F59="","",'{Equipment Data Entry}'!F59)</f>
        <v/>
      </c>
      <c r="E737" s="400" t="n"/>
      <c r="F737" s="400" t="n"/>
      <c r="G737" s="401" t="n"/>
      <c r="H737" s="13" t="n"/>
      <c r="I737" s="199" t="inlineStr">
        <is>
          <t>Total Airflow</t>
        </is>
      </c>
      <c r="J737" s="401" t="n"/>
      <c r="K737" s="24">
        <f>IF(K802="",H777,K802)</f>
        <v/>
      </c>
      <c r="L737" s="24">
        <f>IF(OR(E802="",E802="Outlets"),L777,E803)</f>
        <v/>
      </c>
      <c r="M737" s="22">
        <f>IF(OR(L737="",K737="",K737=0),"",L737/K737)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Entry}'!H59="","",'{Equipment Data Entry}'!H59)</f>
        <v/>
      </c>
      <c r="L738" s="64">
        <f>F753</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Entry}'!I59="","",'{Equipment Data Entry}'!I59)</f>
        <v/>
      </c>
      <c r="L739" s="24">
        <f>IF(L750="","",L750)</f>
        <v/>
      </c>
      <c r="M739" s="13" t="n"/>
    </row>
    <row r="740" ht="13.35" customHeight="1" s="162">
      <c r="B740" s="199" t="inlineStr">
        <is>
          <t>Location</t>
        </is>
      </c>
      <c r="C740" s="401" t="n"/>
      <c r="D740" s="204">
        <f>IF('{Equipment Data Entry}'!D59="","",'{Equipment Data Entry}'!D59)</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Entry}'!G59="","",'{Equipment Data Entry}'!G59)</f>
        <v/>
      </c>
      <c r="E744" s="21" t="inlineStr">
        <is>
          <t>RPM</t>
        </is>
      </c>
      <c r="F744" s="24" t="n"/>
      <c r="G744" s="199" t="inlineStr">
        <is>
          <t>SF</t>
        </is>
      </c>
      <c r="H744" s="13" t="n"/>
      <c r="I744" s="199" t="inlineStr">
        <is>
          <t>Motor Shv OD/Bore/PD</t>
        </is>
      </c>
      <c r="J744" s="400" t="n"/>
      <c r="K744" s="401" t="n"/>
      <c r="L744">
        <f>IF('{Equipment Data Entry}'!J59="","",'{Equipment Data Entry}'!J59)</f>
        <v/>
      </c>
    </row>
    <row r="745" ht="13.35" customHeight="1" s="162">
      <c r="B745" s="198">
        <f>IF('{Equipment Data Entry}'!N59="","",'{Equipment Data Entry}'!N59)</f>
        <v/>
      </c>
      <c r="C745" s="198">
        <f>IF('{Equipment Data Entry}'!O59="","",'{Equipment Data Entry}'!O59)</f>
        <v/>
      </c>
      <c r="D745" s="21" t="inlineStr">
        <is>
          <t>FLA</t>
        </is>
      </c>
      <c r="E745" s="25" t="n"/>
      <c r="F745" s="21" t="inlineStr">
        <is>
          <t>Frame</t>
        </is>
      </c>
      <c r="G745" s="208" t="n"/>
      <c r="H745" s="13" t="n"/>
      <c r="I745" s="199" t="inlineStr">
        <is>
          <t>Fan Sheave OD/Bore</t>
        </is>
      </c>
      <c r="J745" s="400" t="n"/>
      <c r="K745" s="401" t="n"/>
      <c r="L745">
        <f>IF('{Equipment Data Entry}'!K59="","",'{Equipment Data Entry}'!K59)</f>
        <v/>
      </c>
    </row>
    <row r="746" ht="13.35" customHeight="1" s="162">
      <c r="B746" s="199" t="inlineStr">
        <is>
          <t>Corrected FLA</t>
        </is>
      </c>
      <c r="C746" s="401" t="n"/>
      <c r="D746" s="27">
        <f>IF(OR(E747="",E745="",B745=""),"",B745/AVERAGE(E747:G747)*E745)</f>
        <v/>
      </c>
      <c r="E746" s="199" t="inlineStr">
        <is>
          <t>Estimated BHP</t>
        </is>
      </c>
      <c r="F746" s="401" t="n"/>
      <c r="G746" s="27">
        <f>IF(OR(COUNT(E747:G747)=0,COUNT(E748:G748)=0),"",IF(C745="1-phase", ((0.8*0.9*E747*E748)/746), AVERAGE(E747:G747)*AVERAGE(E748:G748)*0.8*0.9*1.732/746))</f>
        <v/>
      </c>
      <c r="H746" s="13" t="n"/>
      <c r="I746" s="199" t="inlineStr">
        <is>
          <t>Belt(s)</t>
        </is>
      </c>
      <c r="J746" s="208">
        <f>IF('{Equipment Data Entry}'!L59="","",'{Equipment Data Entry}'!L59)</f>
        <v/>
      </c>
      <c r="K746" s="199" t="inlineStr">
        <is>
          <t>C to C</t>
        </is>
      </c>
      <c r="L746" s="64">
        <f>IF('{Equipment Data Entry}'!M59="","",'{Equipment Data Entry}'!M59)</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 xml:space="preserve">Static Pressures Profile </t>
        </is>
      </c>
      <c r="C750" s="400" t="n"/>
      <c r="D750" s="400" t="n"/>
      <c r="E750" s="400" t="n"/>
      <c r="F750" s="400" t="n"/>
      <c r="G750" s="401" t="n"/>
      <c r="H750" s="13" t="n"/>
      <c r="I750" s="199" t="inlineStr">
        <is>
          <t>Fan RPM</t>
        </is>
      </c>
      <c r="J750" s="401" t="n"/>
      <c r="K750" s="24" t="n"/>
      <c r="L750" s="24" t="n"/>
      <c r="M750" s="13" t="n"/>
    </row>
    <row r="751" ht="13.35" customHeight="1" s="162">
      <c r="B751" s="432" t="n"/>
      <c r="C751" s="401" t="n"/>
      <c r="D751" s="205" t="inlineStr">
        <is>
          <t>Flt/Coil</t>
        </is>
      </c>
      <c r="E751" s="205" t="inlineStr">
        <is>
          <t>Fan</t>
        </is>
      </c>
      <c r="F751" s="432" t="n"/>
      <c r="G751" s="401" t="n"/>
      <c r="H751" s="13" t="n"/>
      <c r="I751" s="246" t="inlineStr">
        <is>
          <t>VSD Frequency</t>
        </is>
      </c>
      <c r="J751" s="403" t="n"/>
      <c r="K751" s="65" t="n"/>
      <c r="L751" s="65" t="n"/>
      <c r="M751" s="13" t="n"/>
    </row>
    <row r="752" ht="13.35" customHeight="1" s="162">
      <c r="B752" s="198" t="inlineStr">
        <is>
          <t>Entering</t>
        </is>
      </c>
      <c r="C752" s="401" t="n"/>
      <c r="D752" s="19" t="n"/>
      <c r="E752" s="19" t="n"/>
      <c r="F752" s="19">
        <f>IF(E752="", "", E753-E752)</f>
        <v/>
      </c>
      <c r="G752" s="186" t="inlineStr">
        <is>
          <t>TSP</t>
        </is>
      </c>
      <c r="H752" s="23" t="n"/>
      <c r="I752" s="14" t="n"/>
      <c r="J752" s="14" t="n"/>
      <c r="K752" s="14" t="n"/>
      <c r="L752" s="38" t="n"/>
      <c r="M752" s="13" t="n"/>
    </row>
    <row r="753" ht="13.35" customHeight="1" s="162">
      <c r="B753" s="198" t="inlineStr">
        <is>
          <t>Exiting</t>
        </is>
      </c>
      <c r="C753" s="401" t="n"/>
      <c r="D753" s="55">
        <f>IF(E752="", "", E752)</f>
        <v/>
      </c>
      <c r="E753" s="19" t="n"/>
      <c r="F753" s="19">
        <f>IF(E753="", "", E753-D752)</f>
        <v/>
      </c>
      <c r="G753" s="186" t="inlineStr">
        <is>
          <t>ESP</t>
        </is>
      </c>
      <c r="H753" s="23" t="n"/>
      <c r="I753" s="13" t="n"/>
      <c r="J753" s="13" t="n"/>
      <c r="K753" s="13" t="n"/>
      <c r="L753" s="13" t="n"/>
      <c r="M753" s="13" t="n"/>
    </row>
    <row r="754" ht="13.35" customHeight="1" s="162">
      <c r="B754" s="453" t="inlineStr">
        <is>
          <t>Instrument:</t>
        </is>
      </c>
      <c r="C754" s="5" t="n"/>
      <c r="D754" s="493" t="n"/>
      <c r="E754" s="414" t="n"/>
      <c r="F754" s="414" t="n"/>
      <c r="G754" s="425" t="inlineStr">
        <is>
          <t>Ak basis / notes:</t>
        </is>
      </c>
      <c r="I754" s="494" t="n"/>
      <c r="J754" s="414" t="n"/>
      <c r="K754" s="414" t="n"/>
      <c r="L754" s="414" t="n"/>
      <c r="M754" s="414" t="n"/>
    </row>
    <row r="755" ht="13.35" customHeight="1" s="162">
      <c r="B755" s="188" t="inlineStr">
        <is>
          <t>Supply Air Diffuser / Outlet Airflow</t>
        </is>
      </c>
      <c r="C755" s="174" t="n"/>
      <c r="D755" s="174" t="n"/>
      <c r="E755" s="174" t="n"/>
      <c r="F755" s="173" t="n"/>
      <c r="G755" s="233" t="inlineStr">
        <is>
          <t>Design VEL</t>
        </is>
      </c>
      <c r="H755" s="194" t="inlineStr">
        <is>
          <t>Design CFM</t>
        </is>
      </c>
      <c r="I755" s="188" t="inlineStr">
        <is>
          <t>Initial</t>
        </is>
      </c>
      <c r="J755" s="173" t="n"/>
      <c r="K755" s="188" t="inlineStr">
        <is>
          <t>Final</t>
        </is>
      </c>
      <c r="L755" s="173" t="n"/>
      <c r="M755" s="188" t="inlineStr">
        <is>
          <t>%</t>
        </is>
      </c>
    </row>
    <row r="756" ht="13.35" customHeight="1" s="162">
      <c r="B756" s="153" t="inlineStr">
        <is>
          <t>No.</t>
        </is>
      </c>
      <c r="C756" s="188" t="inlineStr">
        <is>
          <t>Area Served</t>
        </is>
      </c>
      <c r="D756" s="188" t="inlineStr">
        <is>
          <t>Type</t>
        </is>
      </c>
      <c r="E756" s="188" t="inlineStr">
        <is>
          <t>Size</t>
        </is>
      </c>
      <c r="F756" s="188" t="inlineStr">
        <is>
          <t>Ak</t>
        </is>
      </c>
      <c r="G756" s="440" t="n"/>
      <c r="H756" s="440" t="n"/>
      <c r="I756" s="188" t="inlineStr">
        <is>
          <t>VEL</t>
        </is>
      </c>
      <c r="J756" s="188" t="inlineStr">
        <is>
          <t>CFM</t>
        </is>
      </c>
      <c r="K756" s="188" t="inlineStr">
        <is>
          <t>VEL</t>
        </is>
      </c>
      <c r="L756" s="188" t="inlineStr">
        <is>
          <t>CFM</t>
        </is>
      </c>
      <c r="M756" s="440" t="n"/>
    </row>
    <row r="757" ht="13.35" customHeight="1" s="162">
      <c r="B757" s="307" t="n"/>
      <c r="C757" s="307" t="n"/>
      <c r="E757" s="307" t="n"/>
      <c r="F757" s="32" t="n"/>
      <c r="G757" s="33">
        <f>IF(F757="", "", H757/F757)</f>
        <v/>
      </c>
      <c r="H757" s="33" t="n"/>
      <c r="I757" s="33" t="n"/>
      <c r="J757" s="33">
        <f>IF(I757="", "", I757*$F757)</f>
        <v/>
      </c>
      <c r="K757" s="33" t="n"/>
      <c r="L757" s="33">
        <f>IF(K757="", "", K757*$F757)</f>
        <v/>
      </c>
      <c r="M757" s="30">
        <f>IF(OR(H757="",H757=0),"",IF(K757="",IF(J757="","",J757/H757),L757/H757))</f>
        <v/>
      </c>
    </row>
    <row r="758" ht="13.35" customHeight="1" s="162">
      <c r="B758" s="307" t="n"/>
      <c r="C758" s="307" t="n"/>
      <c r="E758" s="307" t="n"/>
      <c r="F758" s="32" t="n"/>
      <c r="G758" s="33">
        <f>IF(F758="", "", H758/F758)</f>
        <v/>
      </c>
      <c r="H758" s="33" t="n"/>
      <c r="I758" s="33" t="n"/>
      <c r="J758" s="33">
        <f>IF(I758="", "", I758*$F758)</f>
        <v/>
      </c>
      <c r="K758" s="33" t="n"/>
      <c r="L758" s="33">
        <f>IF(K758="", "", K758*$F758)</f>
        <v/>
      </c>
      <c r="M758" s="30">
        <f>IF(OR(H758="",H758=0),"",IF(K758="",IF(J758="","",J758/H758),L758/H758))</f>
        <v/>
      </c>
    </row>
    <row r="759" ht="13.35" customHeight="1" s="162">
      <c r="B759" s="307" t="n"/>
      <c r="C759" s="307" t="n"/>
      <c r="E759" s="307" t="n"/>
      <c r="F759" s="32" t="n"/>
      <c r="G759" s="33">
        <f>IF(F759="", "", H759/F759)</f>
        <v/>
      </c>
      <c r="H759" s="33" t="n"/>
      <c r="I759" s="33" t="n"/>
      <c r="J759" s="33">
        <f>IF(I759="", "", I759*$F759)</f>
        <v/>
      </c>
      <c r="K759" s="33" t="n"/>
      <c r="L759" s="33">
        <f>IF(K759="", "", K759*$F759)</f>
        <v/>
      </c>
      <c r="M759" s="30">
        <f>IF(OR(H759="",H759=0),"",IF(K759="",IF(J759="","",J759/H759),L759/H759))</f>
        <v/>
      </c>
    </row>
    <row r="760" ht="13.35" customHeight="1" s="162">
      <c r="B760" s="307" t="n"/>
      <c r="C760" s="307" t="n"/>
      <c r="E760" s="307" t="n"/>
      <c r="F760" s="32" t="n"/>
      <c r="G760" s="33">
        <f>IF(F760="", "", H760/F760)</f>
        <v/>
      </c>
      <c r="H760" s="33" t="n"/>
      <c r="I760" s="33" t="n"/>
      <c r="J760" s="33">
        <f>IF(I760="", "", I760*$F760)</f>
        <v/>
      </c>
      <c r="K760" s="33" t="n"/>
      <c r="L760" s="33">
        <f>IF(K760="", "", K760*$F760)</f>
        <v/>
      </c>
      <c r="M760" s="30">
        <f>IF(OR(H760="",H760=0),"",IF(K760="",IF(J760="","",J760/H760),L760/H760))</f>
        <v/>
      </c>
    </row>
    <row r="761" ht="13.35" customHeight="1" s="162">
      <c r="B761" s="307" t="n"/>
      <c r="C761" s="307" t="n"/>
      <c r="E761" s="307" t="n"/>
      <c r="F761" s="32" t="n"/>
      <c r="G761" s="33">
        <f>IF(F761="", "", H761/F761)</f>
        <v/>
      </c>
      <c r="H761" s="33" t="n"/>
      <c r="I761" s="33" t="n"/>
      <c r="J761" s="33">
        <f>IF(I761="", "", I761*$F761)</f>
        <v/>
      </c>
      <c r="K761" s="33" t="n"/>
      <c r="L761" s="33">
        <f>IF(K761="", "", K761*$F761)</f>
        <v/>
      </c>
      <c r="M761" s="30">
        <f>IF(OR(H761="",H761=0),"",IF(K761="",IF(J761="","",J761/H761),L761/H761))</f>
        <v/>
      </c>
    </row>
    <row r="762" ht="13.35" customHeight="1" s="162">
      <c r="B762" s="307" t="n"/>
      <c r="C762" s="307" t="n"/>
      <c r="E762" s="307" t="n"/>
      <c r="F762" s="32" t="n"/>
      <c r="G762" s="33">
        <f>IF(F762="", "", H762/F762)</f>
        <v/>
      </c>
      <c r="H762" s="33" t="n"/>
      <c r="I762" s="33" t="n"/>
      <c r="J762" s="33">
        <f>IF(I762="", "", I762*$F762)</f>
        <v/>
      </c>
      <c r="K762" s="33" t="n"/>
      <c r="L762" s="33">
        <f>IF(K762="", "", K762*$F762)</f>
        <v/>
      </c>
      <c r="M762" s="30">
        <f>IF(OR(H762="",H762=0),"",IF(K762="",IF(J762="","",J762/H762),L762/H762))</f>
        <v/>
      </c>
    </row>
    <row r="763" ht="13.35" customHeight="1" s="162">
      <c r="B763" s="307" t="n"/>
      <c r="C763" s="307" t="n"/>
      <c r="E763" s="307" t="n"/>
      <c r="F763" s="32" t="n"/>
      <c r="G763" s="33">
        <f>IF(F763="", "", H763/F763)</f>
        <v/>
      </c>
      <c r="H763" s="33" t="n"/>
      <c r="I763" s="33" t="n"/>
      <c r="J763" s="33">
        <f>IF(I763="", "", I763*$F763)</f>
        <v/>
      </c>
      <c r="K763" s="33" t="n"/>
      <c r="L763" s="33">
        <f>IF(K763="", "", K763*$F763)</f>
        <v/>
      </c>
      <c r="M763" s="30">
        <f>IF(OR(H763="",H763=0),"",IF(K763="",IF(J763="","",J763/H763),L763/H763))</f>
        <v/>
      </c>
    </row>
    <row r="764" ht="13.35" customHeight="1" s="162">
      <c r="B764" s="307" t="n"/>
      <c r="C764" s="307" t="n"/>
      <c r="E764" s="307" t="n"/>
      <c r="F764" s="32" t="n"/>
      <c r="G764" s="33">
        <f>IF(F764="", "", H764/F764)</f>
        <v/>
      </c>
      <c r="H764" s="33" t="n"/>
      <c r="I764" s="33" t="n"/>
      <c r="J764" s="33">
        <f>IF(I764="", "", I764*$F764)</f>
        <v/>
      </c>
      <c r="K764" s="33" t="n"/>
      <c r="L764" s="33">
        <f>IF(K764="", "", K764*$F764)</f>
        <v/>
      </c>
      <c r="M764" s="30">
        <f>IF(OR(H764="",H764=0),"",IF(K764="",IF(J764="","",J764/H764),L764/H764))</f>
        <v/>
      </c>
    </row>
    <row r="765" ht="13.35" customHeight="1" s="162">
      <c r="B765" s="307" t="n"/>
      <c r="C765" s="307" t="n"/>
      <c r="E765" s="307" t="n"/>
      <c r="F765" s="32" t="n"/>
      <c r="G765" s="33">
        <f>IF(F765="", "", H765/F765)</f>
        <v/>
      </c>
      <c r="H765" s="33" t="n"/>
      <c r="I765" s="33" t="n"/>
      <c r="J765" s="33">
        <f>IF(I765="", "", I765*$F765)</f>
        <v/>
      </c>
      <c r="K765" s="33" t="n"/>
      <c r="L765" s="33">
        <f>IF(K765="", "", K765*$F765)</f>
        <v/>
      </c>
      <c r="M765" s="30">
        <f>IF(OR(H765="",H765=0),"",IF(K765="",IF(J765="","",J765/H765),L765/H765))</f>
        <v/>
      </c>
    </row>
    <row r="766" ht="13.35" customHeight="1" s="162">
      <c r="B766" s="307" t="n"/>
      <c r="C766" s="307" t="n"/>
      <c r="E766" s="307" t="n"/>
      <c r="F766" s="32" t="n"/>
      <c r="G766" s="33">
        <f>IF(F766="", "", H766/F766)</f>
        <v/>
      </c>
      <c r="H766" s="33" t="n"/>
      <c r="I766" s="33" t="n"/>
      <c r="J766" s="33">
        <f>IF(I766="", "", I766*$F766)</f>
        <v/>
      </c>
      <c r="K766" s="33" t="n"/>
      <c r="L766" s="33">
        <f>IF(K766="", "", K766*$F766)</f>
        <v/>
      </c>
      <c r="M766" s="30">
        <f>IF(OR(H766="",H766=0),"",IF(K766="",IF(J766="","",J766/H766),L766/H766))</f>
        <v/>
      </c>
    </row>
    <row r="767" ht="13.35" customHeight="1" s="162">
      <c r="B767" s="307" t="n"/>
      <c r="C767" s="307" t="n"/>
      <c r="E767" s="307" t="n"/>
      <c r="F767" s="32" t="n"/>
      <c r="G767" s="33">
        <f>IF(F767="", "", H767/F767)</f>
        <v/>
      </c>
      <c r="H767" s="33" t="n"/>
      <c r="I767" s="33" t="n"/>
      <c r="J767" s="33">
        <f>IF(I767="", "", I767*$F767)</f>
        <v/>
      </c>
      <c r="K767" s="33" t="n"/>
      <c r="L767" s="33">
        <f>IF(K767="", "", K767*$F767)</f>
        <v/>
      </c>
      <c r="M767" s="30">
        <f>IF(OR(H767="",H767=0),"",IF(K767="",IF(J767="","",J767/H767),L767/H767))</f>
        <v/>
      </c>
    </row>
    <row r="768" ht="13.35" customHeight="1" s="162">
      <c r="B768" s="307" t="n"/>
      <c r="C768" s="307" t="n"/>
      <c r="E768" s="307" t="n"/>
      <c r="F768" s="32" t="n"/>
      <c r="G768" s="33">
        <f>IF(F768="", "", H768/F768)</f>
        <v/>
      </c>
      <c r="H768" s="33" t="n"/>
      <c r="I768" s="33" t="n"/>
      <c r="J768" s="33">
        <f>IF(I768="", "", I768*$F768)</f>
        <v/>
      </c>
      <c r="K768" s="33" t="n"/>
      <c r="L768" s="33">
        <f>IF(K768="", "", K768*$F768)</f>
        <v/>
      </c>
      <c r="M768" s="30">
        <f>IF(OR(H768="",H768=0),"",IF(K768="",IF(J768="","",J768/H768),L768/H768))</f>
        <v/>
      </c>
    </row>
    <row r="769" ht="13.35" customHeight="1" s="162">
      <c r="B769" s="307" t="n"/>
      <c r="C769" s="307" t="n"/>
      <c r="E769" s="307" t="n"/>
      <c r="F769" s="32" t="n"/>
      <c r="G769" s="33">
        <f>IF(F769="", "", H769/F769)</f>
        <v/>
      </c>
      <c r="H769" s="33" t="n"/>
      <c r="I769" s="33" t="n"/>
      <c r="J769" s="33">
        <f>IF(I769="", "", I769*$F769)</f>
        <v/>
      </c>
      <c r="K769" s="33" t="n"/>
      <c r="L769" s="33">
        <f>IF(K769="", "", K769*$F769)</f>
        <v/>
      </c>
      <c r="M769" s="30">
        <f>IF(OR(H769="",H769=0),"",IF(K769="",IF(J769="","",J769/H769),L769/H769))</f>
        <v/>
      </c>
    </row>
    <row r="770" ht="13.35" customHeight="1" s="162">
      <c r="B770" s="307" t="n"/>
      <c r="C770" s="307" t="n"/>
      <c r="E770" s="307" t="n"/>
      <c r="F770" s="32" t="n"/>
      <c r="G770" s="33">
        <f>IF(F770="", "", H770/F770)</f>
        <v/>
      </c>
      <c r="H770" s="33" t="n"/>
      <c r="I770" s="33" t="n"/>
      <c r="J770" s="33">
        <f>IF(I770="", "", I770*$F770)</f>
        <v/>
      </c>
      <c r="K770" s="33" t="n"/>
      <c r="L770" s="33">
        <f>IF(K770="", "", K770*$F770)</f>
        <v/>
      </c>
      <c r="M770" s="30">
        <f>IF(OR(H770="",H770=0),"",IF(K770="",IF(J770="","",J770/H770),L770/H770))</f>
        <v/>
      </c>
    </row>
    <row r="771" ht="13.35" customHeight="1" s="162">
      <c r="B771" s="307" t="n"/>
      <c r="C771" s="307" t="n"/>
      <c r="E771" s="307" t="n"/>
      <c r="F771" s="32" t="n"/>
      <c r="G771" s="33">
        <f>IF(F771="", "", H771/F771)</f>
        <v/>
      </c>
      <c r="H771" s="33" t="n"/>
      <c r="I771" s="33" t="n"/>
      <c r="J771" s="33">
        <f>IF(I771="", "", I771*$F771)</f>
        <v/>
      </c>
      <c r="K771" s="33" t="n"/>
      <c r="L771" s="33">
        <f>IF(K771="", "", K771*$F771)</f>
        <v/>
      </c>
      <c r="M771" s="30">
        <f>IF(OR(H771="",H771=0),"",IF(K771="",IF(J771="","",J771/H771),L771/H771))</f>
        <v/>
      </c>
    </row>
    <row r="772" ht="13.35" customHeight="1" s="162">
      <c r="B772" s="307" t="n"/>
      <c r="C772" s="307" t="n"/>
      <c r="E772" s="307" t="n"/>
      <c r="F772" s="32" t="n"/>
      <c r="G772" s="33">
        <f>IF(F772="", "", H772/F772)</f>
        <v/>
      </c>
      <c r="H772" s="33" t="n"/>
      <c r="I772" s="33" t="n"/>
      <c r="J772" s="33">
        <f>IF(I772="", "", I772*$F772)</f>
        <v/>
      </c>
      <c r="K772" s="33" t="n"/>
      <c r="L772" s="33">
        <f>IF(K772="", "", K772*$F772)</f>
        <v/>
      </c>
      <c r="M772" s="30">
        <f>IF(OR(H772="",H772=0),"",IF(K772="",IF(J772="","",J772/H772),L772/H772))</f>
        <v/>
      </c>
    </row>
    <row r="773" ht="13.35" customHeight="1" s="162">
      <c r="B773" s="307" t="n"/>
      <c r="C773" s="307" t="n"/>
      <c r="E773" s="307" t="n"/>
      <c r="F773" s="32" t="n"/>
      <c r="G773" s="33">
        <f>IF(F773="", "", H773/F773)</f>
        <v/>
      </c>
      <c r="H773" s="33" t="n"/>
      <c r="I773" s="33" t="n"/>
      <c r="J773" s="33">
        <f>IF(I773="", "", I773*$F773)</f>
        <v/>
      </c>
      <c r="K773" s="33" t="n"/>
      <c r="L773" s="33">
        <f>IF(K773="", "", K773*$F773)</f>
        <v/>
      </c>
      <c r="M773" s="30">
        <f>IF(OR(H773="",H773=0),"",IF(K773="",IF(J773="","",J773/H773),L773/H773))</f>
        <v/>
      </c>
    </row>
    <row r="774" ht="13.35" customHeight="1" s="162">
      <c r="B774" s="307" t="n"/>
      <c r="C774" s="307" t="n"/>
      <c r="E774" s="307" t="n"/>
      <c r="F774" s="32" t="n"/>
      <c r="G774" s="33">
        <f>IF(F774="", "", H774/F774)</f>
        <v/>
      </c>
      <c r="H774" s="33" t="n"/>
      <c r="I774" s="33" t="n"/>
      <c r="J774" s="33">
        <f>IF(I774="", "", I774*$F774)</f>
        <v/>
      </c>
      <c r="K774" s="33" t="n"/>
      <c r="L774" s="33">
        <f>IF(K774="", "", K774*$F774)</f>
        <v/>
      </c>
      <c r="M774" s="30">
        <f>IF(OR(H774="",H774=0),"",IF(K774="",IF(J774="","",J774/H774),L774/H774))</f>
        <v/>
      </c>
    </row>
    <row r="775" ht="13.35" customHeight="1" s="162">
      <c r="B775" s="307" t="n"/>
      <c r="C775" s="307" t="n"/>
      <c r="E775" s="307" t="n"/>
      <c r="F775" s="32" t="n"/>
      <c r="G775" s="33">
        <f>IF(F775="", "", H775/F775)</f>
        <v/>
      </c>
      <c r="H775" s="33" t="n"/>
      <c r="I775" s="33" t="n"/>
      <c r="J775" s="33">
        <f>IF(I775="", "", I775*$F775)</f>
        <v/>
      </c>
      <c r="K775" s="33" t="n"/>
      <c r="L775" s="33">
        <f>IF(K775="", "", K775*$F775)</f>
        <v/>
      </c>
      <c r="M775" s="30">
        <f>IF(OR(H775="",H775=0),"",IF(K775="",IF(J775="","",J775/H775),L775/H775))</f>
        <v/>
      </c>
    </row>
    <row r="776" ht="13.35" customHeight="1" s="162">
      <c r="B776" s="307" t="n"/>
      <c r="C776" s="307" t="n"/>
      <c r="E776" s="307" t="n"/>
      <c r="F776" s="32" t="n"/>
      <c r="G776" s="33">
        <f>IF(F776="", "", H776/F776)</f>
        <v/>
      </c>
      <c r="H776" s="33" t="n"/>
      <c r="I776" s="33" t="n"/>
      <c r="J776" s="33">
        <f>IF(I776="", "", I776*$F776)</f>
        <v/>
      </c>
      <c r="K776" s="33" t="n"/>
      <c r="L776" s="33">
        <f>IF(K776="", "", K776*$F776)</f>
        <v/>
      </c>
      <c r="M776" s="30">
        <f>IF(OR(H776="",H776=0),"",IF(K776="",IF(J776="","",J776/H776),L776/H776))</f>
        <v/>
      </c>
    </row>
    <row r="777" ht="13.35" customHeight="1" s="162">
      <c r="B777" s="42" t="n"/>
      <c r="C777" s="231" t="inlineStr">
        <is>
          <t>Total</t>
        </is>
      </c>
      <c r="D777" s="159" t="n"/>
      <c r="E777" s="42" t="n"/>
      <c r="F777" s="42" t="n"/>
      <c r="G777" s="43" t="n"/>
      <c r="H777" s="43">
        <f>IF(SUM(H757:H776)+SUM(H809:H830)=0,"",SUM(H757:H776)+SUM(H809:H830))</f>
        <v/>
      </c>
      <c r="I777" s="43" t="n"/>
      <c r="J777" s="43">
        <f>IF(SUM(J757:J776)+SUM(J809:J830)=0,"",SUM(J757:J776)+SUM(J809:J830))</f>
        <v/>
      </c>
      <c r="K777" s="43" t="n"/>
      <c r="L777" s="43">
        <f>IF(SUM(L757:L776)+SUM(L809:L830)=0,"",SUM(L757:L776)+SUM(L809:L830))</f>
        <v/>
      </c>
      <c r="M777" s="35">
        <f>IF(OR(H777="",H777=0),"",IF(L777="",IF(J777="","",J777/H777),L777/H777))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Entry}'!B59="","",'{Equipment Data Entry}'!B59)</f>
        <v/>
      </c>
      <c r="E784" s="418" t="n"/>
      <c r="F784" s="403" t="n"/>
      <c r="G784" s="200" t="inlineStr">
        <is>
          <t>Service</t>
        </is>
      </c>
      <c r="H784" s="403" t="n"/>
      <c r="I784" s="210">
        <f>IF('{Equipment Data Entry}'!C59="","",'{Equipment Data Entry}'!C59)</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PSP (Evergreen VelGrid): CFM = avg vel × (L − 2 − 2×blanks) × W × K ÷ 144</t>
        </is>
      </c>
      <c r="C786" s="174" t="n"/>
      <c r="D786" s="174" t="n"/>
      <c r="E786" s="174" t="n"/>
      <c r="F786" s="174" t="n"/>
      <c r="G786" s="174" t="n"/>
      <c r="H786" s="174" t="n"/>
      <c r="I786" s="174" t="n"/>
      <c r="J786" s="174" t="n"/>
      <c r="K786" s="174" t="n"/>
      <c r="L786" s="174" t="n"/>
      <c r="M786" s="173" t="n"/>
    </row>
    <row r="787" ht="13.35" customHeight="1" s="162">
      <c r="B787" s="460" t="inlineStr">
        <is>
          <t>Length (in)</t>
        </is>
      </c>
      <c r="C787" s="173" t="n"/>
      <c r="D787" s="33" t="n"/>
      <c r="E787" s="460" t="inlineStr">
        <is>
          <t>Width (in)</t>
        </is>
      </c>
      <c r="F787" s="173" t="n"/>
      <c r="G787" s="33" t="n"/>
      <c r="H787" s="460" t="inlineStr">
        <is>
          <t>Blanks</t>
        </is>
      </c>
      <c r="I787" s="173" t="n"/>
      <c r="J787" s="33" t="n"/>
      <c r="K787" s="460" t="inlineStr">
        <is>
          <t>K</t>
        </is>
      </c>
      <c r="L787" s="173" t="n"/>
      <c r="M787" s="32">
        <f>IF(G787="","",IFERROR(INDEX('{Dropdowns}'!$S:$S,MATCH(G787,'{Dropdowns}'!$R:$R,0)),""))</f>
        <v/>
      </c>
    </row>
    <row r="788" ht="13.35" customHeight="1" s="162">
      <c r="B788" s="460" t="inlineStr">
        <is>
          <t>Vel 1-10</t>
        </is>
      </c>
      <c r="C788" s="173" t="n"/>
      <c r="D788" s="33" t="n"/>
      <c r="E788" s="33" t="n"/>
      <c r="F788" s="33" t="n"/>
      <c r="G788" s="33" t="n"/>
      <c r="H788" s="33" t="n"/>
      <c r="I788" s="33" t="n"/>
      <c r="J788" s="33" t="n"/>
      <c r="K788" s="33" t="n"/>
      <c r="L788" s="33" t="n"/>
      <c r="M788" s="33" t="n"/>
    </row>
    <row r="789" ht="13.35" customHeight="1" s="162">
      <c r="B789" s="460" t="inlineStr">
        <is>
          <t>Vel 11-20</t>
        </is>
      </c>
      <c r="C789" s="173" t="n"/>
      <c r="D789" s="33" t="n"/>
      <c r="E789" s="33" t="n"/>
      <c r="F789" s="33" t="n"/>
      <c r="G789" s="33" t="n"/>
      <c r="H789" s="33" t="n"/>
      <c r="I789" s="33" t="n"/>
      <c r="J789" s="33" t="n"/>
      <c r="K789" s="33" t="n"/>
      <c r="L789" s="33" t="n"/>
      <c r="M789" s="33" t="n"/>
    </row>
    <row r="790" ht="13.35" customHeight="1" s="162">
      <c r="B790" s="460" t="inlineStr">
        <is>
          <t>PSP CFM</t>
        </is>
      </c>
      <c r="C790" s="174" t="n"/>
      <c r="D790" s="173" t="n"/>
      <c r="E790" s="33">
        <f>IF(OR(D787="",G787="",COUNT(D788:M789)=0),"",AVERAGE(D788:M789)*(D787-2-2*N(J787))*G787*N(M787)/144)</f>
        <v/>
      </c>
      <c r="F790" s="174" t="n"/>
      <c r="G790" s="173" t="n"/>
      <c r="H790" s="460" t="inlineStr">
        <is>
          <t>CFM / ft</t>
        </is>
      </c>
      <c r="I790" s="174" t="n"/>
      <c r="J790" s="173" t="n"/>
      <c r="K790" s="33">
        <f>IF(OR(E790="",D787=""),"",E790/(D787/12))</f>
        <v/>
      </c>
      <c r="L790" s="174" t="n"/>
      <c r="M790" s="173" t="n"/>
    </row>
    <row r="791" ht="13.35" customHeight="1" s="162"/>
    <row r="792" ht="13.35" customHeight="1" s="162">
      <c r="B792" s="188" t="inlineStr">
        <is>
          <t>Supply Filter Grid (VelGrid, K 1.35): CFM = velocity × free area × K</t>
        </is>
      </c>
      <c r="C792" s="174" t="n"/>
      <c r="D792" s="174" t="n"/>
      <c r="E792" s="174" t="n"/>
      <c r="F792" s="174" t="n"/>
      <c r="G792" s="174" t="n"/>
      <c r="H792" s="174" t="n"/>
      <c r="I792" s="174" t="n"/>
      <c r="J792" s="174" t="n"/>
      <c r="K792" s="174" t="n"/>
      <c r="L792" s="174" t="n"/>
      <c r="M792" s="173" t="n"/>
    </row>
    <row r="793" ht="13.35" customHeight="1" s="162">
      <c r="B793" s="460" t="inlineStr">
        <is>
          <t>Filter Size</t>
        </is>
      </c>
      <c r="C793" s="33" t="n"/>
      <c r="D793" s="33" t="n"/>
      <c r="E793" s="33" t="n"/>
      <c r="F793" s="33" t="n"/>
      <c r="G793" s="33" t="n"/>
      <c r="H793" s="33" t="n"/>
      <c r="I793" s="33" t="n"/>
      <c r="J793" s="33" t="n"/>
      <c r="K793" s="33" t="n"/>
      <c r="L793" s="33" t="n"/>
      <c r="M793" s="33" t="n"/>
    </row>
    <row r="794" ht="13.35" customHeight="1" s="162">
      <c r="B794" s="460" t="inlineStr">
        <is>
          <t>Velocity (fpm)</t>
        </is>
      </c>
      <c r="C794" s="33" t="n"/>
      <c r="D794" s="33" t="n"/>
      <c r="E794" s="33" t="n"/>
      <c r="F794" s="33" t="n"/>
      <c r="G794" s="33" t="n"/>
      <c r="H794" s="33" t="n"/>
      <c r="I794" s="33" t="n"/>
      <c r="J794" s="33" t="n"/>
      <c r="K794" s="33" t="n"/>
      <c r="L794" s="33" t="n"/>
      <c r="M794" s="33" t="n"/>
    </row>
    <row r="795" ht="13.35" customHeight="1" s="162">
      <c r="B795" s="460" t="inlineStr">
        <is>
          <t>CFM</t>
        </is>
      </c>
      <c r="C795" s="33">
        <f>IF(OR(C793="",C794=""),"",C794*IFERROR(INDEX('{Dropdowns}'!$J:$J,MATCH("Supply Filter (VelGrid)|"&amp;C793,'{Dropdowns}'!$H:$H,0)),0)*IFERROR(INDEX('{Dropdowns}'!$K:$K,MATCH("Supply Filter (VelGrid)|"&amp;C793,'{Dropdowns}'!$H:$H,0)),0))</f>
        <v/>
      </c>
      <c r="D795" s="33">
        <f>IF(OR(D793="",D794=""),"",D794*IFERROR(INDEX('{Dropdowns}'!$J:$J,MATCH("Supply Filter (VelGrid)|"&amp;D793,'{Dropdowns}'!$H:$H,0)),0)*IFERROR(INDEX('{Dropdowns}'!$K:$K,MATCH("Supply Filter (VelGrid)|"&amp;D793,'{Dropdowns}'!$H:$H,0)),0))</f>
        <v/>
      </c>
      <c r="E795" s="33">
        <f>IF(OR(E793="",E794=""),"",E794*IFERROR(INDEX('{Dropdowns}'!$J:$J,MATCH("Supply Filter (VelGrid)|"&amp;E793,'{Dropdowns}'!$H:$H,0)),0)*IFERROR(INDEX('{Dropdowns}'!$K:$K,MATCH("Supply Filter (VelGrid)|"&amp;E793,'{Dropdowns}'!$H:$H,0)),0))</f>
        <v/>
      </c>
      <c r="F795" s="33">
        <f>IF(OR(F793="",F794=""),"",F794*IFERROR(INDEX('{Dropdowns}'!$J:$J,MATCH("Supply Filter (VelGrid)|"&amp;F793,'{Dropdowns}'!$H:$H,0)),0)*IFERROR(INDEX('{Dropdowns}'!$K:$K,MATCH("Supply Filter (VelGrid)|"&amp;F793,'{Dropdowns}'!$H:$H,0)),0))</f>
        <v/>
      </c>
      <c r="G795" s="33">
        <f>IF(OR(G793="",G794=""),"",G794*IFERROR(INDEX('{Dropdowns}'!$J:$J,MATCH("Supply Filter (VelGrid)|"&amp;G793,'{Dropdowns}'!$H:$H,0)),0)*IFERROR(INDEX('{Dropdowns}'!$K:$K,MATCH("Supply Filter (VelGrid)|"&amp;G793,'{Dropdowns}'!$H:$H,0)),0))</f>
        <v/>
      </c>
      <c r="H795" s="33">
        <f>IF(OR(H793="",H794=""),"",H794*IFERROR(INDEX('{Dropdowns}'!$J:$J,MATCH("Supply Filter (VelGrid)|"&amp;H793,'{Dropdowns}'!$H:$H,0)),0)*IFERROR(INDEX('{Dropdowns}'!$K:$K,MATCH("Supply Filter (VelGrid)|"&amp;H793,'{Dropdowns}'!$H:$H,0)),0))</f>
        <v/>
      </c>
      <c r="I795" s="33">
        <f>IF(OR(I793="",I794=""),"",I794*IFERROR(INDEX('{Dropdowns}'!$J:$J,MATCH("Supply Filter (VelGrid)|"&amp;I793,'{Dropdowns}'!$H:$H,0)),0)*IFERROR(INDEX('{Dropdowns}'!$K:$K,MATCH("Supply Filter (VelGrid)|"&amp;I793,'{Dropdowns}'!$H:$H,0)),0))</f>
        <v/>
      </c>
      <c r="J795" s="33">
        <f>IF(OR(J793="",J794=""),"",J794*IFERROR(INDEX('{Dropdowns}'!$J:$J,MATCH("Supply Filter (VelGrid)|"&amp;J793,'{Dropdowns}'!$H:$H,0)),0)*IFERROR(INDEX('{Dropdowns}'!$K:$K,MATCH("Supply Filter (VelGrid)|"&amp;J793,'{Dropdowns}'!$H:$H,0)),0))</f>
        <v/>
      </c>
      <c r="K795" s="33">
        <f>IF(OR(K793="",K794=""),"",K794*IFERROR(INDEX('{Dropdowns}'!$J:$J,MATCH("Supply Filter (VelGrid)|"&amp;K793,'{Dropdowns}'!$H:$H,0)),0)*IFERROR(INDEX('{Dropdowns}'!$K:$K,MATCH("Supply Filter (VelGrid)|"&amp;K793,'{Dropdowns}'!$H:$H,0)),0))</f>
        <v/>
      </c>
      <c r="L795" s="33">
        <f>IF(OR(L793="",L794=""),"",L794*IFERROR(INDEX('{Dropdowns}'!$J:$J,MATCH("Supply Filter (VelGrid)|"&amp;L793,'{Dropdowns}'!$H:$H,0)),0)*IFERROR(INDEX('{Dropdowns}'!$K:$K,MATCH("Supply Filter (VelGrid)|"&amp;L793,'{Dropdowns}'!$H:$H,0)),0))</f>
        <v/>
      </c>
      <c r="M795" s="33">
        <f>IF(OR(M793="",M794=""),"",M794*IFERROR(INDEX('{Dropdowns}'!$J:$J,MATCH("Supply Filter (VelGrid)|"&amp;M793,'{Dropdowns}'!$H:$H,0)),0)*IFERROR(INDEX('{Dropdowns}'!$K:$K,MATCH("Supply Filter (VelGrid)|"&amp;M793,'{Dropdowns}'!$H:$H,0)),0))</f>
        <v/>
      </c>
    </row>
    <row r="796" ht="13.35" customHeight="1" s="162">
      <c r="B796" s="460" t="inlineStr">
        <is>
          <t>Filter Grid Total CFM</t>
        </is>
      </c>
      <c r="C796" s="174" t="n"/>
      <c r="D796" s="173" t="n"/>
      <c r="E796" s="33">
        <f>IF(SUM(C795:M795)=0,"",SUM(C795:M795))</f>
        <v/>
      </c>
      <c r="F796" s="174" t="n"/>
      <c r="G796" s="173" t="n"/>
    </row>
    <row r="797" ht="13.35" customHeight="1" s="162"/>
    <row r="798" ht="13.35" customHeight="1" s="162">
      <c r="B798" s="188" t="inlineStr">
        <is>
          <t>Direct-Fired Burner Profile Pressure → Supply CFM (Evergreen table)</t>
        </is>
      </c>
      <c r="C798" s="174" t="n"/>
      <c r="D798" s="174" t="n"/>
      <c r="E798" s="174" t="n"/>
      <c r="F798" s="174" t="n"/>
      <c r="G798" s="174" t="n"/>
      <c r="H798" s="174" t="n"/>
      <c r="I798" s="174" t="n"/>
      <c r="J798" s="174" t="n"/>
      <c r="K798" s="174" t="n"/>
      <c r="L798" s="174" t="n"/>
      <c r="M798" s="173" t="n"/>
    </row>
    <row r="799" ht="13.35" customHeight="1" s="162">
      <c r="B799" s="460" t="inlineStr">
        <is>
          <t>Housing (1-5)</t>
        </is>
      </c>
      <c r="C799" s="173" t="n"/>
      <c r="D799" s="33" t="n"/>
      <c r="E799" s="460" t="inlineStr">
        <is>
          <t>Profile P (in wg)</t>
        </is>
      </c>
      <c r="F799" s="174" t="n"/>
      <c r="G799" s="173" t="n"/>
      <c r="H799" s="32" t="n"/>
      <c r="I799" s="460" t="inlineStr">
        <is>
          <t>Derived CFM</t>
        </is>
      </c>
      <c r="J799" s="173" t="n"/>
      <c r="K799" s="33">
        <f>IF(OR(D799="",H799=""),"",IF(H799&lt;0.15,"Pressure too low",IF(H799&gt;0.65,"Pressure too high",INDEX('{Dropdowns}'!$V$2:$Z$12,MATCH(H799,'{Dropdowns}'!$U$2:$U$12,1),D799)+(H799-INDEX('{Dropdowns}'!$U$2:$U$12,MATCH(H799,'{Dropdowns}'!$U$2:$U$12,1)))*(INDEX('{Dropdowns}'!$V$2:$Z$12,MIN(MATCH(H799,'{Dropdowns}'!$U$2:$U$12,1)+1,11),D799)-INDEX('{Dropdowns}'!$V$2:$Z$12,MATCH(H799,'{Dropdowns}'!$U$2:$U$12,1),D799))/0.05)))</f>
        <v/>
      </c>
      <c r="L799" s="174" t="n"/>
      <c r="M799" s="173" t="n"/>
    </row>
    <row r="800" ht="13.35" customHeight="1" s="162"/>
    <row r="801" ht="13.35" customHeight="1" s="162">
      <c r="B801" s="188" t="inlineStr">
        <is>
          <t>Airflow Basis for Total Airflow (page 1)</t>
        </is>
      </c>
      <c r="C801" s="174" t="n"/>
      <c r="D801" s="174" t="n"/>
      <c r="E801" s="174" t="n"/>
      <c r="F801" s="174" t="n"/>
      <c r="G801" s="174" t="n"/>
      <c r="H801" s="174" t="n"/>
      <c r="I801" s="174" t="n"/>
      <c r="J801" s="174" t="n"/>
      <c r="K801" s="174" t="n"/>
      <c r="L801" s="174" t="n"/>
      <c r="M801" s="173" t="n"/>
    </row>
    <row r="802" ht="13.35" customHeight="1" s="162">
      <c r="B802" s="460" t="inlineStr">
        <is>
          <t>Method used</t>
        </is>
      </c>
      <c r="C802" s="174" t="n"/>
      <c r="D802" s="173" t="n"/>
      <c r="E802" s="33" t="n"/>
      <c r="F802" s="174" t="n"/>
      <c r="G802" s="173" t="n"/>
      <c r="H802" s="460" t="inlineStr">
        <is>
          <t>Design CFM</t>
        </is>
      </c>
      <c r="I802" s="174" t="n"/>
      <c r="J802" s="173" t="n"/>
      <c r="K802" s="33" t="n"/>
      <c r="L802" s="174" t="n"/>
      <c r="M802" s="173" t="n"/>
    </row>
    <row r="803" ht="13.35" customHeight="1" s="162">
      <c r="B803" s="460" t="inlineStr">
        <is>
          <t>Method Total CFM</t>
        </is>
      </c>
      <c r="C803" s="174" t="n"/>
      <c r="D803" s="173" t="n"/>
      <c r="E803" s="33">
        <f>IF(E802="","",IF(E802="PSP",E790,IF(E802="Filter Grid",E796,IF(E802="Profile Pressure",K799,""))))</f>
        <v/>
      </c>
      <c r="F803" s="174" t="n"/>
      <c r="G803" s="173" t="n"/>
      <c r="H803" s="460" t="inlineStr">
        <is>
          <t>Remarks</t>
        </is>
      </c>
      <c r="I803" s="174" t="n"/>
      <c r="J803" s="173" t="n"/>
      <c r="K803" s="33" t="n"/>
      <c r="L803" s="174" t="n"/>
      <c r="M803" s="173" t="n"/>
    </row>
    <row r="804" ht="13.35" customHeight="1" s="162"/>
    <row r="805" ht="13.35" customHeight="1" s="162"/>
    <row r="806" ht="13.35" customHeight="1" s="162"/>
    <row r="807" ht="13.35" customHeight="1" s="162">
      <c r="B807" s="188" t="inlineStr">
        <is>
          <t>Supply Air Outlets (cont.)</t>
        </is>
      </c>
      <c r="C807" s="174" t="n"/>
      <c r="D807" s="174" t="n"/>
      <c r="E807" s="174" t="n"/>
      <c r="F807" s="173" t="n"/>
      <c r="G807" s="233" t="inlineStr">
        <is>
          <t>Design VEL</t>
        </is>
      </c>
      <c r="H807" s="194" t="inlineStr">
        <is>
          <t>Design CFM</t>
        </is>
      </c>
      <c r="I807" s="188" t="inlineStr">
        <is>
          <t>Initial</t>
        </is>
      </c>
      <c r="J807" s="173" t="n"/>
      <c r="K807" s="188" t="inlineStr">
        <is>
          <t>Final</t>
        </is>
      </c>
      <c r="L807" s="173" t="n"/>
      <c r="M807" s="188" t="inlineStr">
        <is>
          <t>%</t>
        </is>
      </c>
    </row>
    <row r="808" ht="13.35" customHeight="1" s="162">
      <c r="B808" s="153" t="inlineStr">
        <is>
          <t>No.</t>
        </is>
      </c>
      <c r="C808" s="188" t="inlineStr">
        <is>
          <t>Area Served</t>
        </is>
      </c>
      <c r="D808" s="188" t="inlineStr">
        <is>
          <t>Type</t>
        </is>
      </c>
      <c r="E808" s="188" t="inlineStr">
        <is>
          <t>Size</t>
        </is>
      </c>
      <c r="F808" s="188" t="inlineStr">
        <is>
          <t>Ak</t>
        </is>
      </c>
      <c r="G808" s="440" t="n"/>
      <c r="H808" s="440" t="n"/>
      <c r="I808" s="188" t="inlineStr">
        <is>
          <t>VEL</t>
        </is>
      </c>
      <c r="J808" s="188" t="inlineStr">
        <is>
          <t>CFM</t>
        </is>
      </c>
      <c r="K808" s="188" t="inlineStr">
        <is>
          <t>VEL</t>
        </is>
      </c>
      <c r="L808" s="188" t="inlineStr">
        <is>
          <t>CFM</t>
        </is>
      </c>
      <c r="M808" s="440" t="n"/>
    </row>
    <row r="809" ht="13.35" customHeight="1" s="162">
      <c r="B809" s="307" t="n"/>
      <c r="C809" s="307" t="n"/>
      <c r="E809" s="307" t="n"/>
      <c r="F809" s="32" t="n"/>
      <c r="G809" s="33">
        <f>IF(F809="", "", H809/F809)</f>
        <v/>
      </c>
      <c r="H809" s="33" t="n"/>
      <c r="I809" s="33" t="n"/>
      <c r="J809" s="33">
        <f>IF(I809="", "", I809*$F809)</f>
        <v/>
      </c>
      <c r="K809" s="33" t="n"/>
      <c r="L809" s="33">
        <f>IF(K809="", "", K809*$F809)</f>
        <v/>
      </c>
      <c r="M809" s="30">
        <f>IF(OR(H809="",H809=0),"",IF(K809="",IF(J809="","",J809/H809),L809/H809))</f>
        <v/>
      </c>
    </row>
    <row r="810" ht="13.35" customHeight="1" s="162">
      <c r="B810" s="307" t="n"/>
      <c r="C810" s="307" t="n"/>
      <c r="E810" s="307" t="n"/>
      <c r="F810" s="32" t="n"/>
      <c r="G810" s="33">
        <f>IF(F810="", "", H810/F810)</f>
        <v/>
      </c>
      <c r="H810" s="33" t="n"/>
      <c r="I810" s="33" t="n"/>
      <c r="J810" s="33">
        <f>IF(I810="", "", I810*$F810)</f>
        <v/>
      </c>
      <c r="K810" s="33" t="n"/>
      <c r="L810" s="33">
        <f>IF(K810="", "", K810*$F810)</f>
        <v/>
      </c>
      <c r="M810" s="30">
        <f>IF(OR(H810="",H810=0),"",IF(K810="",IF(J810="","",J810/H810),L810/H810))</f>
        <v/>
      </c>
    </row>
    <row r="811" ht="13.35" customHeight="1" s="162">
      <c r="B811" s="307" t="n"/>
      <c r="C811" s="307" t="n"/>
      <c r="E811" s="307" t="n"/>
      <c r="F811" s="32" t="n"/>
      <c r="G811" s="33">
        <f>IF(F811="", "", H811/F811)</f>
        <v/>
      </c>
      <c r="H811" s="33" t="n"/>
      <c r="I811" s="33" t="n"/>
      <c r="J811" s="33">
        <f>IF(I811="", "", I811*$F811)</f>
        <v/>
      </c>
      <c r="K811" s="33" t="n"/>
      <c r="L811" s="33">
        <f>IF(K811="", "", K811*$F811)</f>
        <v/>
      </c>
      <c r="M811" s="30">
        <f>IF(OR(H811="",H811=0),"",IF(K811="",IF(J811="","",J811/H811),L811/H811))</f>
        <v/>
      </c>
    </row>
    <row r="812" ht="13.35" customHeight="1" s="162">
      <c r="B812" s="307" t="n"/>
      <c r="C812" s="307" t="n"/>
      <c r="E812" s="307" t="n"/>
      <c r="F812" s="32" t="n"/>
      <c r="G812" s="33">
        <f>IF(F812="", "", H812/F812)</f>
        <v/>
      </c>
      <c r="H812" s="33" t="n"/>
      <c r="I812" s="33" t="n"/>
      <c r="J812" s="33">
        <f>IF(I812="", "", I812*$F812)</f>
        <v/>
      </c>
      <c r="K812" s="33" t="n"/>
      <c r="L812" s="33">
        <f>IF(K812="", "", K812*$F812)</f>
        <v/>
      </c>
      <c r="M812" s="30">
        <f>IF(OR(H812="",H812=0),"",IF(K812="",IF(J812="","",J812/H812),L812/H812))</f>
        <v/>
      </c>
    </row>
    <row r="813" ht="13.35" customHeight="1" s="162">
      <c r="B813" s="307" t="n"/>
      <c r="C813" s="307" t="n"/>
      <c r="E813" s="307" t="n"/>
      <c r="F813" s="32" t="n"/>
      <c r="G813" s="33">
        <f>IF(F813="", "", H813/F813)</f>
        <v/>
      </c>
      <c r="H813" s="33" t="n"/>
      <c r="I813" s="33" t="n"/>
      <c r="J813" s="33">
        <f>IF(I813="", "", I813*$F813)</f>
        <v/>
      </c>
      <c r="K813" s="33" t="n"/>
      <c r="L813" s="33">
        <f>IF(K813="", "", K813*$F813)</f>
        <v/>
      </c>
      <c r="M813" s="30">
        <f>IF(OR(H813="",H813=0),"",IF(K813="",IF(J813="","",J813/H813),L813/H813))</f>
        <v/>
      </c>
    </row>
    <row r="814" ht="13.35" customHeight="1" s="162">
      <c r="B814" s="307" t="n"/>
      <c r="C814" s="307" t="n"/>
      <c r="E814" s="307" t="n"/>
      <c r="F814" s="32" t="n"/>
      <c r="G814" s="33">
        <f>IF(F814="", "", H814/F814)</f>
        <v/>
      </c>
      <c r="H814" s="33" t="n"/>
      <c r="I814" s="33" t="n"/>
      <c r="J814" s="33">
        <f>IF(I814="", "", I814*$F814)</f>
        <v/>
      </c>
      <c r="K814" s="33" t="n"/>
      <c r="L814" s="33">
        <f>IF(K814="", "", K814*$F814)</f>
        <v/>
      </c>
      <c r="M814" s="30">
        <f>IF(OR(H814="",H814=0),"",IF(K814="",IF(J814="","",J814/H814),L814/H814))</f>
        <v/>
      </c>
    </row>
    <row r="815" ht="13.35" customHeight="1" s="162">
      <c r="B815" s="307" t="n"/>
      <c r="C815" s="307" t="n"/>
      <c r="E815" s="307" t="n"/>
      <c r="F815" s="32" t="n"/>
      <c r="G815" s="33">
        <f>IF(F815="", "", H815/F815)</f>
        <v/>
      </c>
      <c r="H815" s="33" t="n"/>
      <c r="I815" s="33" t="n"/>
      <c r="J815" s="33">
        <f>IF(I815="", "", I815*$F815)</f>
        <v/>
      </c>
      <c r="K815" s="33" t="n"/>
      <c r="L815" s="33">
        <f>IF(K815="", "", K815*$F815)</f>
        <v/>
      </c>
      <c r="M815" s="30">
        <f>IF(OR(H815="",H815=0),"",IF(K815="",IF(J815="","",J815/H815),L815/H815))</f>
        <v/>
      </c>
    </row>
    <row r="816" ht="13.35" customHeight="1" s="162">
      <c r="B816" s="307" t="n"/>
      <c r="C816" s="307" t="n"/>
      <c r="E816" s="307" t="n"/>
      <c r="F816" s="32" t="n"/>
      <c r="G816" s="33">
        <f>IF(F816="", "", H816/F816)</f>
        <v/>
      </c>
      <c r="H816" s="33" t="n"/>
      <c r="I816" s="33" t="n"/>
      <c r="J816" s="33">
        <f>IF(I816="", "", I816*$F816)</f>
        <v/>
      </c>
      <c r="K816" s="33" t="n"/>
      <c r="L816" s="33">
        <f>IF(K816="", "", K816*$F816)</f>
        <v/>
      </c>
      <c r="M816" s="30">
        <f>IF(OR(H816="",H816=0),"",IF(K816="",IF(J816="","",J816/H816),L816/H816))</f>
        <v/>
      </c>
    </row>
    <row r="817" ht="13.35" customHeight="1" s="162">
      <c r="B817" s="307" t="n"/>
      <c r="C817" s="307" t="n"/>
      <c r="E817" s="307" t="n"/>
      <c r="F817" s="32" t="n"/>
      <c r="G817" s="33">
        <f>IF(F817="", "", H817/F817)</f>
        <v/>
      </c>
      <c r="H817" s="33" t="n"/>
      <c r="I817" s="33" t="n"/>
      <c r="J817" s="33">
        <f>IF(I817="", "", I817*$F817)</f>
        <v/>
      </c>
      <c r="K817" s="33" t="n"/>
      <c r="L817" s="33">
        <f>IF(K817="", "", K817*$F817)</f>
        <v/>
      </c>
      <c r="M817" s="30">
        <f>IF(OR(H817="",H817=0),"",IF(K817="",IF(J817="","",J817/H817),L817/H817))</f>
        <v/>
      </c>
    </row>
    <row r="818" ht="13.35" customHeight="1" s="162">
      <c r="B818" s="307" t="n"/>
      <c r="C818" s="307" t="n"/>
      <c r="E818" s="307" t="n"/>
      <c r="F818" s="32" t="n"/>
      <c r="G818" s="33">
        <f>IF(F818="", "", H818/F818)</f>
        <v/>
      </c>
      <c r="H818" s="33" t="n"/>
      <c r="I818" s="33" t="n"/>
      <c r="J818" s="33">
        <f>IF(I818="", "", I818*$F818)</f>
        <v/>
      </c>
      <c r="K818" s="33" t="n"/>
      <c r="L818" s="33">
        <f>IF(K818="", "", K818*$F818)</f>
        <v/>
      </c>
      <c r="M818" s="30">
        <f>IF(OR(H818="",H818=0),"",IF(K818="",IF(J818="","",J818/H818),L818/H818))</f>
        <v/>
      </c>
    </row>
    <row r="819" ht="13.35" customHeight="1" s="162">
      <c r="B819" s="307" t="n"/>
      <c r="C819" s="307" t="n"/>
      <c r="E819" s="307" t="n"/>
      <c r="F819" s="32" t="n"/>
      <c r="G819" s="33">
        <f>IF(F819="", "", H819/F819)</f>
        <v/>
      </c>
      <c r="H819" s="33" t="n"/>
      <c r="I819" s="33" t="n"/>
      <c r="J819" s="33">
        <f>IF(I819="", "", I819*$F819)</f>
        <v/>
      </c>
      <c r="K819" s="33" t="n"/>
      <c r="L819" s="33">
        <f>IF(K819="", "", K819*$F819)</f>
        <v/>
      </c>
      <c r="M819" s="30">
        <f>IF(OR(H819="",H819=0),"",IF(K819="",IF(J819="","",J819/H819),L819/H819))</f>
        <v/>
      </c>
    </row>
    <row r="820" ht="13.35" customHeight="1" s="162">
      <c r="B820" s="307" t="n"/>
      <c r="C820" s="307" t="n"/>
      <c r="E820" s="307" t="n"/>
      <c r="F820" s="32" t="n"/>
      <c r="G820" s="33">
        <f>IF(F820="", "", H820/F820)</f>
        <v/>
      </c>
      <c r="H820" s="33" t="n"/>
      <c r="I820" s="33" t="n"/>
      <c r="J820" s="33">
        <f>IF(I820="", "", I820*$F820)</f>
        <v/>
      </c>
      <c r="K820" s="33" t="n"/>
      <c r="L820" s="33">
        <f>IF(K820="", "", K820*$F820)</f>
        <v/>
      </c>
      <c r="M820" s="30">
        <f>IF(OR(H820="",H820=0),"",IF(K820="",IF(J820="","",J820/H820),L820/H820))</f>
        <v/>
      </c>
    </row>
    <row r="821" ht="13.35" customHeight="1" s="162">
      <c r="B821" s="307" t="n"/>
      <c r="C821" s="307" t="n"/>
      <c r="E821" s="307" t="n"/>
      <c r="F821" s="32" t="n"/>
      <c r="G821" s="33">
        <f>IF(F821="", "", H821/F821)</f>
        <v/>
      </c>
      <c r="H821" s="33" t="n"/>
      <c r="I821" s="33" t="n"/>
      <c r="J821" s="33">
        <f>IF(I821="", "", I821*$F821)</f>
        <v/>
      </c>
      <c r="K821" s="33" t="n"/>
      <c r="L821" s="33">
        <f>IF(K821="", "", K821*$F821)</f>
        <v/>
      </c>
      <c r="M821" s="30">
        <f>IF(OR(H821="",H821=0),"",IF(K821="",IF(J821="","",J821/H821),L821/H821))</f>
        <v/>
      </c>
    </row>
    <row r="822" ht="13.35" customHeight="1" s="162">
      <c r="B822" s="307" t="n"/>
      <c r="C822" s="307" t="n"/>
      <c r="E822" s="307" t="n"/>
      <c r="F822" s="32" t="n"/>
      <c r="G822" s="33">
        <f>IF(F822="", "", H822/F822)</f>
        <v/>
      </c>
      <c r="H822" s="33" t="n"/>
      <c r="I822" s="33" t="n"/>
      <c r="J822" s="33">
        <f>IF(I822="", "", I822*$F822)</f>
        <v/>
      </c>
      <c r="K822" s="33" t="n"/>
      <c r="L822" s="33">
        <f>IF(K822="", "", K822*$F822)</f>
        <v/>
      </c>
      <c r="M822" s="30">
        <f>IF(OR(H822="",H822=0),"",IF(K822="",IF(J822="","",J822/H822),L822/H822))</f>
        <v/>
      </c>
    </row>
    <row r="823" ht="13.35" customHeight="1" s="162">
      <c r="B823" s="307" t="n"/>
      <c r="C823" s="307" t="n"/>
      <c r="E823" s="307" t="n"/>
      <c r="F823" s="32" t="n"/>
      <c r="G823" s="33">
        <f>IF(F823="", "", H823/F823)</f>
        <v/>
      </c>
      <c r="H823" s="33" t="n"/>
      <c r="I823" s="33" t="n"/>
      <c r="J823" s="33">
        <f>IF(I823="", "", I823*$F823)</f>
        <v/>
      </c>
      <c r="K823" s="33" t="n"/>
      <c r="L823" s="33">
        <f>IF(K823="", "", K823*$F823)</f>
        <v/>
      </c>
      <c r="M823" s="30">
        <f>IF(OR(H823="",H823=0),"",IF(K823="",IF(J823="","",J823/H823),L823/H823))</f>
        <v/>
      </c>
    </row>
    <row r="824" ht="13.35" customHeight="1" s="162">
      <c r="B824" s="307" t="n"/>
      <c r="C824" s="307" t="n"/>
      <c r="E824" s="307" t="n"/>
      <c r="F824" s="32" t="n"/>
      <c r="G824" s="33">
        <f>IF(F824="", "", H824/F824)</f>
        <v/>
      </c>
      <c r="H824" s="33" t="n"/>
      <c r="I824" s="33" t="n"/>
      <c r="J824" s="33">
        <f>IF(I824="", "", I824*$F824)</f>
        <v/>
      </c>
      <c r="K824" s="33" t="n"/>
      <c r="L824" s="33">
        <f>IF(K824="", "", K824*$F824)</f>
        <v/>
      </c>
      <c r="M824" s="30">
        <f>IF(OR(H824="",H824=0),"",IF(K824="",IF(J824="","",J824/H824),L824/H824))</f>
        <v/>
      </c>
    </row>
    <row r="825" ht="13.35" customHeight="1" s="162">
      <c r="B825" s="307" t="n"/>
      <c r="C825" s="307" t="n"/>
      <c r="E825" s="307" t="n"/>
      <c r="F825" s="32" t="n"/>
      <c r="G825" s="33">
        <f>IF(F825="", "", H825/F825)</f>
        <v/>
      </c>
      <c r="H825" s="33" t="n"/>
      <c r="I825" s="33" t="n"/>
      <c r="J825" s="33">
        <f>IF(I825="", "", I825*$F825)</f>
        <v/>
      </c>
      <c r="K825" s="33" t="n"/>
      <c r="L825" s="33">
        <f>IF(K825="", "", K825*$F825)</f>
        <v/>
      </c>
      <c r="M825" s="30">
        <f>IF(OR(H825="",H825=0),"",IF(K825="",IF(J825="","",J825/H825),L825/H825))</f>
        <v/>
      </c>
    </row>
    <row r="826" ht="13.35" customHeight="1" s="162">
      <c r="B826" s="307" t="n"/>
      <c r="C826" s="307" t="n"/>
      <c r="E826" s="307" t="n"/>
      <c r="F826" s="32" t="n"/>
      <c r="G826" s="33">
        <f>IF(F826="", "", H826/F826)</f>
        <v/>
      </c>
      <c r="H826" s="33" t="n"/>
      <c r="I826" s="33" t="n"/>
      <c r="J826" s="33">
        <f>IF(I826="", "", I826*$F826)</f>
        <v/>
      </c>
      <c r="K826" s="33" t="n"/>
      <c r="L826" s="33">
        <f>IF(K826="", "", K826*$F826)</f>
        <v/>
      </c>
      <c r="M826" s="30">
        <f>IF(OR(H826="",H826=0),"",IF(K826="",IF(J826="","",J826/H826),L826/H826))</f>
        <v/>
      </c>
    </row>
    <row r="827" ht="13.35" customHeight="1" s="162">
      <c r="B827" s="307" t="n"/>
      <c r="C827" s="307" t="n"/>
      <c r="E827" s="307" t="n"/>
      <c r="F827" s="32" t="n"/>
      <c r="G827" s="33">
        <f>IF(F827="", "", H827/F827)</f>
        <v/>
      </c>
      <c r="H827" s="33" t="n"/>
      <c r="I827" s="33" t="n"/>
      <c r="J827" s="33">
        <f>IF(I827="", "", I827*$F827)</f>
        <v/>
      </c>
      <c r="K827" s="33" t="n"/>
      <c r="L827" s="33">
        <f>IF(K827="", "", K827*$F827)</f>
        <v/>
      </c>
      <c r="M827" s="30">
        <f>IF(OR(H827="",H827=0),"",IF(K827="",IF(J827="","",J827/H827),L827/H827))</f>
        <v/>
      </c>
    </row>
    <row r="828" ht="13.35" customHeight="1" s="162">
      <c r="B828" s="307" t="n"/>
      <c r="C828" s="307" t="n"/>
      <c r="E828" s="307" t="n"/>
      <c r="F828" s="32" t="n"/>
      <c r="G828" s="33">
        <f>IF(F828="", "", H828/F828)</f>
        <v/>
      </c>
      <c r="H828" s="33" t="n"/>
      <c r="I828" s="33" t="n"/>
      <c r="J828" s="33">
        <f>IF(I828="", "", I828*$F828)</f>
        <v/>
      </c>
      <c r="K828" s="33" t="n"/>
      <c r="L828" s="33">
        <f>IF(K828="", "", K828*$F828)</f>
        <v/>
      </c>
      <c r="M828" s="30">
        <f>IF(OR(H828="",H828=0),"",IF(K828="",IF(J828="","",J828/H828),L828/H828))</f>
        <v/>
      </c>
    </row>
    <row r="829" ht="13.35" customHeight="1" s="162">
      <c r="B829" s="307" t="n"/>
      <c r="C829" s="307" t="n"/>
      <c r="E829" s="307" t="n"/>
      <c r="F829" s="32" t="n"/>
      <c r="G829" s="33">
        <f>IF(F829="", "", H829/F829)</f>
        <v/>
      </c>
      <c r="H829" s="33" t="n"/>
      <c r="I829" s="33" t="n"/>
      <c r="J829" s="33">
        <f>IF(I829="", "", I829*$F829)</f>
        <v/>
      </c>
      <c r="K829" s="33" t="n"/>
      <c r="L829" s="33">
        <f>IF(K829="", "", K829*$F829)</f>
        <v/>
      </c>
      <c r="M829" s="30">
        <f>IF(OR(H829="",H829=0),"",IF(K829="",IF(J829="","",J829/H829),L829/H829))</f>
        <v/>
      </c>
    </row>
    <row r="830" ht="13.35" customHeight="1" s="162">
      <c r="B830" s="307" t="n"/>
      <c r="C830" s="307" t="n"/>
      <c r="E830" s="307" t="n"/>
      <c r="F830" s="32" t="n"/>
      <c r="G830" s="33">
        <f>IF(F830="", "", H830/F830)</f>
        <v/>
      </c>
      <c r="H830" s="33" t="n"/>
      <c r="I830" s="33" t="n"/>
      <c r="J830" s="33">
        <f>IF(I830="", "", I830*$F830)</f>
        <v/>
      </c>
      <c r="K830" s="33" t="n"/>
      <c r="L830" s="33">
        <f>IF(K830="", "", K830*$F830)</f>
        <v/>
      </c>
      <c r="M830" s="30">
        <f>IF(OR(H830="",H830=0),"",IF(K830="",IF(J830="","",J830/H830),L830/H830))</f>
        <v/>
      </c>
    </row>
    <row r="831" ht="13.35" customHeight="1" s="162">
      <c r="B831" s="42" t="n"/>
      <c r="C831" s="231" t="inlineStr">
        <is>
          <t>Subtotal (this page)</t>
        </is>
      </c>
      <c r="D831" s="159" t="n"/>
      <c r="E831" s="42" t="n"/>
      <c r="F831" s="42" t="n"/>
      <c r="G831" s="43" t="n"/>
      <c r="H831" s="43">
        <f>IF(SUM(H809:H830)=0,"",SUM(H809:H830))</f>
        <v/>
      </c>
      <c r="I831" s="43" t="n"/>
      <c r="J831" s="43">
        <f>IF(SUM(J809:J830)=0,"",SUM(J809:J830))</f>
        <v/>
      </c>
      <c r="K831" s="43" t="n"/>
      <c r="L831" s="43">
        <f>IF(SUM(L809:L830)=0,"",SUM(L809:L830))</f>
        <v/>
      </c>
      <c r="M831" s="35">
        <f>IF(OR(H831="",H831=0),"",IF(L831="",IF(J831="","",J831/H831),L831/H831))</f>
        <v/>
      </c>
    </row>
    <row r="832" ht="13.35" customHeight="1" s="162"/>
    <row r="833" ht="13.35" customHeight="1" s="162">
      <c r="B833" s="188" t="inlineStr">
        <is>
          <t>Remarks (cont.)</t>
        </is>
      </c>
      <c r="C833" s="173" t="n"/>
      <c r="D833" s="154" t="n"/>
      <c r="E833" s="174" t="n"/>
      <c r="F833" s="174" t="n"/>
      <c r="G833" s="174" t="n"/>
      <c r="H833" s="174" t="n"/>
      <c r="I833" s="174" t="n"/>
      <c r="J833" s="174" t="n"/>
      <c r="K833" s="174" t="n"/>
      <c r="L833" s="174" t="n"/>
      <c r="M833" s="173" t="n"/>
    </row>
    <row r="834" ht="13.35" customHeight="1" s="162">
      <c r="B834" s="154" t="n"/>
      <c r="C834" s="174" t="n"/>
      <c r="D834" s="174" t="n"/>
      <c r="E834" s="174" t="n"/>
      <c r="F834" s="174" t="n"/>
      <c r="G834" s="174" t="n"/>
      <c r="H834" s="174" t="n"/>
      <c r="I834" s="174" t="n"/>
      <c r="J834" s="174" t="n"/>
      <c r="K834" s="174" t="n"/>
      <c r="L834" s="174" t="n"/>
      <c r="M834" s="173" t="n"/>
    </row>
    <row r="835" ht="13.35" customHeight="1" s="162"/>
    <row r="836" ht="13.35" customHeight="1" s="162">
      <c r="B836" s="200" t="inlineStr">
        <is>
          <t>System</t>
        </is>
      </c>
      <c r="C836" s="403" t="n"/>
      <c r="D836" s="209">
        <f>IF('{Equipment Data Entry}'!B60="","",'{Equipment Data Entry}'!B60)</f>
        <v/>
      </c>
      <c r="E836" s="418" t="n"/>
      <c r="F836" s="403" t="n"/>
      <c r="G836" s="200" t="inlineStr">
        <is>
          <t>Service</t>
        </is>
      </c>
      <c r="H836" s="403" t="n"/>
      <c r="I836" s="210">
        <f>IF('{Equipment Data Entry}'!C60="","",'{Equipment Data Entry}'!C60)</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Entry}'!E60="","",'{Equipment Data Entry}'!E60)</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Entry}'!F60="","",'{Equipment Data Entry}'!F60)</f>
        <v/>
      </c>
      <c r="E841" s="400" t="n"/>
      <c r="F841" s="400" t="n"/>
      <c r="G841" s="401" t="n"/>
      <c r="H841" s="13" t="n"/>
      <c r="I841" s="199" t="inlineStr">
        <is>
          <t>Total Airflow</t>
        </is>
      </c>
      <c r="J841" s="401" t="n"/>
      <c r="K841" s="24">
        <f>IF(K906="",H881,K906)</f>
        <v/>
      </c>
      <c r="L841" s="24">
        <f>IF(OR(E906="",E906="Outlets"),L881,E907)</f>
        <v/>
      </c>
      <c r="M841" s="22">
        <f>IF(OR(L841="",K841="",K841=0),"",L841/K841)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Entry}'!H60="","",'{Equipment Data Entry}'!H60)</f>
        <v/>
      </c>
      <c r="L842" s="64">
        <f>F857</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Entry}'!I60="","",'{Equipment Data Entry}'!I60)</f>
        <v/>
      </c>
      <c r="L843" s="24">
        <f>IF(L854="","",L854)</f>
        <v/>
      </c>
      <c r="M843" s="13" t="n"/>
    </row>
    <row r="844" ht="13.35" customHeight="1" s="162">
      <c r="B844" s="199" t="inlineStr">
        <is>
          <t>Location</t>
        </is>
      </c>
      <c r="C844" s="401" t="n"/>
      <c r="D844" s="204">
        <f>IF('{Equipment Data Entry}'!D60="","",'{Equipment Data Entry}'!D60)</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Entry}'!G60="","",'{Equipment Data Entry}'!G60)</f>
        <v/>
      </c>
      <c r="E848" s="21" t="inlineStr">
        <is>
          <t>RPM</t>
        </is>
      </c>
      <c r="F848" s="24" t="n"/>
      <c r="G848" s="199" t="inlineStr">
        <is>
          <t>SF</t>
        </is>
      </c>
      <c r="H848" s="13" t="n"/>
      <c r="I848" s="199" t="inlineStr">
        <is>
          <t>Motor Shv OD/Bore/PD</t>
        </is>
      </c>
      <c r="J848" s="400" t="n"/>
      <c r="K848" s="401" t="n"/>
      <c r="L848">
        <f>IF('{Equipment Data Entry}'!J60="","",'{Equipment Data Entry}'!J60)</f>
        <v/>
      </c>
    </row>
    <row r="849" ht="13.35" customHeight="1" s="162">
      <c r="B849" s="198">
        <f>IF('{Equipment Data Entry}'!N60="","",'{Equipment Data Entry}'!N60)</f>
        <v/>
      </c>
      <c r="C849" s="198">
        <f>IF('{Equipment Data Entry}'!O60="","",'{Equipment Data Entry}'!O60)</f>
        <v/>
      </c>
      <c r="D849" s="21" t="inlineStr">
        <is>
          <t>FLA</t>
        </is>
      </c>
      <c r="E849" s="25" t="n"/>
      <c r="F849" s="21" t="inlineStr">
        <is>
          <t>Frame</t>
        </is>
      </c>
      <c r="G849" s="208" t="n"/>
      <c r="H849" s="13" t="n"/>
      <c r="I849" s="199" t="inlineStr">
        <is>
          <t>Fan Sheave OD/Bore</t>
        </is>
      </c>
      <c r="J849" s="400" t="n"/>
      <c r="K849" s="401" t="n"/>
      <c r="L849">
        <f>IF('{Equipment Data Entry}'!K60="","",'{Equipment Data Entry}'!K60)</f>
        <v/>
      </c>
    </row>
    <row r="850" ht="13.35" customHeight="1" s="162">
      <c r="B850" s="199" t="inlineStr">
        <is>
          <t>Corrected FLA</t>
        </is>
      </c>
      <c r="C850" s="401" t="n"/>
      <c r="D850" s="27">
        <f>IF(OR(E851="",E849="",B849=""),"",B849/AVERAGE(E851:G851)*E849)</f>
        <v/>
      </c>
      <c r="E850" s="199" t="inlineStr">
        <is>
          <t>Estimated BHP</t>
        </is>
      </c>
      <c r="F850" s="401" t="n"/>
      <c r="G850" s="27">
        <f>IF(OR(COUNT(E851:G851)=0,COUNT(E852:G852)=0),"",IF(C849="1-phase", ((0.8*0.9*E851*E852)/746), AVERAGE(E851:G851)*AVERAGE(E852:G852)*0.8*0.9*1.732/746))</f>
        <v/>
      </c>
      <c r="H850" s="13" t="n"/>
      <c r="I850" s="199" t="inlineStr">
        <is>
          <t>Belt(s)</t>
        </is>
      </c>
      <c r="J850" s="208">
        <f>IF('{Equipment Data Entry}'!L60="","",'{Equipment Data Entry}'!L60)</f>
        <v/>
      </c>
      <c r="K850" s="199" t="inlineStr">
        <is>
          <t>C to C</t>
        </is>
      </c>
      <c r="L850" s="64">
        <f>IF('{Equipment Data Entry}'!M60="","",'{Equipment Data Entry}'!M60)</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 xml:space="preserve">Static Pressures Profile </t>
        </is>
      </c>
      <c r="C854" s="400" t="n"/>
      <c r="D854" s="400" t="n"/>
      <c r="E854" s="400" t="n"/>
      <c r="F854" s="400" t="n"/>
      <c r="G854" s="401" t="n"/>
      <c r="H854" s="13" t="n"/>
      <c r="I854" s="199" t="inlineStr">
        <is>
          <t>Fan RPM</t>
        </is>
      </c>
      <c r="J854" s="401" t="n"/>
      <c r="K854" s="24" t="n"/>
      <c r="L854" s="24" t="n"/>
      <c r="M854" s="13" t="n"/>
    </row>
    <row r="855" ht="13.35" customHeight="1" s="162">
      <c r="B855" s="432" t="n"/>
      <c r="C855" s="401" t="n"/>
      <c r="D855" s="205" t="inlineStr">
        <is>
          <t>Flt/Coil</t>
        </is>
      </c>
      <c r="E855" s="205" t="inlineStr">
        <is>
          <t>Fan</t>
        </is>
      </c>
      <c r="F855" s="432" t="n"/>
      <c r="G855" s="401" t="n"/>
      <c r="H855" s="13" t="n"/>
      <c r="I855" s="246" t="inlineStr">
        <is>
          <t>VSD Frequency</t>
        </is>
      </c>
      <c r="J855" s="403" t="n"/>
      <c r="K855" s="65" t="n"/>
      <c r="L855" s="65" t="n"/>
      <c r="M855" s="13" t="n"/>
    </row>
    <row r="856" ht="13.35" customHeight="1" s="162">
      <c r="B856" s="198" t="inlineStr">
        <is>
          <t>Entering</t>
        </is>
      </c>
      <c r="C856" s="401" t="n"/>
      <c r="D856" s="19" t="n"/>
      <c r="E856" s="19" t="n"/>
      <c r="F856" s="19">
        <f>IF(E856="", "", E857-E856)</f>
        <v/>
      </c>
      <c r="G856" s="186" t="inlineStr">
        <is>
          <t>TSP</t>
        </is>
      </c>
      <c r="H856" s="23" t="n"/>
      <c r="I856" s="14" t="n"/>
      <c r="J856" s="14" t="n"/>
      <c r="K856" s="14" t="n"/>
      <c r="L856" s="38" t="n"/>
      <c r="M856" s="13" t="n"/>
    </row>
    <row r="857" ht="13.35" customHeight="1" s="162">
      <c r="B857" s="198" t="inlineStr">
        <is>
          <t>Exiting</t>
        </is>
      </c>
      <c r="C857" s="401" t="n"/>
      <c r="D857" s="55">
        <f>IF(E856="", "", E856)</f>
        <v/>
      </c>
      <c r="E857" s="19" t="n"/>
      <c r="F857" s="19">
        <f>IF(E857="", "", E857-D856)</f>
        <v/>
      </c>
      <c r="G857" s="186" t="inlineStr">
        <is>
          <t>ESP</t>
        </is>
      </c>
      <c r="H857" s="23" t="n"/>
      <c r="I857" s="13" t="n"/>
      <c r="J857" s="13" t="n"/>
      <c r="K857" s="13" t="n"/>
      <c r="L857" s="13" t="n"/>
      <c r="M857" s="13" t="n"/>
    </row>
    <row r="858" ht="13.35" customHeight="1" s="162">
      <c r="B858" s="453" t="inlineStr">
        <is>
          <t>Instrument:</t>
        </is>
      </c>
      <c r="C858" s="5" t="n"/>
      <c r="D858" s="493" t="n"/>
      <c r="E858" s="414" t="n"/>
      <c r="F858" s="414" t="n"/>
      <c r="G858" s="425" t="inlineStr">
        <is>
          <t>Ak basis / notes:</t>
        </is>
      </c>
      <c r="I858" s="494" t="n"/>
      <c r="J858" s="414" t="n"/>
      <c r="K858" s="414" t="n"/>
      <c r="L858" s="414" t="n"/>
      <c r="M858" s="414" t="n"/>
    </row>
    <row r="859" ht="13.35" customHeight="1" s="162">
      <c r="B859" s="188" t="inlineStr">
        <is>
          <t>Supply Air Diffuser / Outlet Airflow</t>
        </is>
      </c>
      <c r="C859" s="174" t="n"/>
      <c r="D859" s="174" t="n"/>
      <c r="E859" s="174" t="n"/>
      <c r="F859" s="173" t="n"/>
      <c r="G859" s="233" t="inlineStr">
        <is>
          <t>Design VEL</t>
        </is>
      </c>
      <c r="H859" s="194" t="inlineStr">
        <is>
          <t>Design CFM</t>
        </is>
      </c>
      <c r="I859" s="188" t="inlineStr">
        <is>
          <t>Initial</t>
        </is>
      </c>
      <c r="J859" s="173" t="n"/>
      <c r="K859" s="188" t="inlineStr">
        <is>
          <t>Final</t>
        </is>
      </c>
      <c r="L859" s="173" t="n"/>
      <c r="M859" s="188" t="inlineStr">
        <is>
          <t>%</t>
        </is>
      </c>
    </row>
    <row r="860" ht="13.35" customHeight="1" s="162">
      <c r="B860" s="153" t="inlineStr">
        <is>
          <t>No.</t>
        </is>
      </c>
      <c r="C860" s="188" t="inlineStr">
        <is>
          <t>Area Served</t>
        </is>
      </c>
      <c r="D860" s="188" t="inlineStr">
        <is>
          <t>Type</t>
        </is>
      </c>
      <c r="E860" s="188" t="inlineStr">
        <is>
          <t>Size</t>
        </is>
      </c>
      <c r="F860" s="188" t="inlineStr">
        <is>
          <t>Ak</t>
        </is>
      </c>
      <c r="G860" s="440" t="n"/>
      <c r="H860" s="440" t="n"/>
      <c r="I860" s="188" t="inlineStr">
        <is>
          <t>VEL</t>
        </is>
      </c>
      <c r="J860" s="188" t="inlineStr">
        <is>
          <t>CFM</t>
        </is>
      </c>
      <c r="K860" s="188" t="inlineStr">
        <is>
          <t>VEL</t>
        </is>
      </c>
      <c r="L860" s="188" t="inlineStr">
        <is>
          <t>CFM</t>
        </is>
      </c>
      <c r="M860" s="440" t="n"/>
    </row>
    <row r="861" ht="13.35" customHeight="1" s="162">
      <c r="B861" s="307" t="n"/>
      <c r="C861" s="307" t="n"/>
      <c r="E861" s="307" t="n"/>
      <c r="F861" s="32" t="n"/>
      <c r="G861" s="33">
        <f>IF(F861="", "", H861/F861)</f>
        <v/>
      </c>
      <c r="H861" s="33" t="n"/>
      <c r="I861" s="33" t="n"/>
      <c r="J861" s="33">
        <f>IF(I861="", "", I861*$F861)</f>
        <v/>
      </c>
      <c r="K861" s="33" t="n"/>
      <c r="L861" s="33">
        <f>IF(K861="", "", K861*$F861)</f>
        <v/>
      </c>
      <c r="M861" s="30">
        <f>IF(OR(H861="",H861=0),"",IF(K861="",IF(J861="","",J861/H861),L861/H861))</f>
        <v/>
      </c>
    </row>
    <row r="862" ht="13.35" customHeight="1" s="162">
      <c r="B862" s="307" t="n"/>
      <c r="C862" s="307" t="n"/>
      <c r="E862" s="307" t="n"/>
      <c r="F862" s="32" t="n"/>
      <c r="G862" s="33">
        <f>IF(F862="", "", H862/F862)</f>
        <v/>
      </c>
      <c r="H862" s="33" t="n"/>
      <c r="I862" s="33" t="n"/>
      <c r="J862" s="33">
        <f>IF(I862="", "", I862*$F862)</f>
        <v/>
      </c>
      <c r="K862" s="33" t="n"/>
      <c r="L862" s="33">
        <f>IF(K862="", "", K862*$F862)</f>
        <v/>
      </c>
      <c r="M862" s="30">
        <f>IF(OR(H862="",H862=0),"",IF(K862="",IF(J862="","",J862/H862),L862/H862))</f>
        <v/>
      </c>
    </row>
    <row r="863" ht="13.35" customHeight="1" s="162">
      <c r="B863" s="307" t="n"/>
      <c r="C863" s="307" t="n"/>
      <c r="E863" s="307" t="n"/>
      <c r="F863" s="32" t="n"/>
      <c r="G863" s="33">
        <f>IF(F863="", "", H863/F863)</f>
        <v/>
      </c>
      <c r="H863" s="33" t="n"/>
      <c r="I863" s="33" t="n"/>
      <c r="J863" s="33">
        <f>IF(I863="", "", I863*$F863)</f>
        <v/>
      </c>
      <c r="K863" s="33" t="n"/>
      <c r="L863" s="33">
        <f>IF(K863="", "", K863*$F863)</f>
        <v/>
      </c>
      <c r="M863" s="30">
        <f>IF(OR(H863="",H863=0),"",IF(K863="",IF(J863="","",J863/H863),L863/H863))</f>
        <v/>
      </c>
    </row>
    <row r="864" ht="13.35" customHeight="1" s="162">
      <c r="B864" s="307" t="n"/>
      <c r="C864" s="307" t="n"/>
      <c r="E864" s="307" t="n"/>
      <c r="F864" s="32" t="n"/>
      <c r="G864" s="33">
        <f>IF(F864="", "", H864/F864)</f>
        <v/>
      </c>
      <c r="H864" s="33" t="n"/>
      <c r="I864" s="33" t="n"/>
      <c r="J864" s="33">
        <f>IF(I864="", "", I864*$F864)</f>
        <v/>
      </c>
      <c r="K864" s="33" t="n"/>
      <c r="L864" s="33">
        <f>IF(K864="", "", K864*$F864)</f>
        <v/>
      </c>
      <c r="M864" s="30">
        <f>IF(OR(H864="",H864=0),"",IF(K864="",IF(J864="","",J864/H864),L864/H864))</f>
        <v/>
      </c>
    </row>
    <row r="865" ht="13.35" customHeight="1" s="162">
      <c r="B865" s="307" t="n"/>
      <c r="C865" s="307" t="n"/>
      <c r="E865" s="307" t="n"/>
      <c r="F865" s="32" t="n"/>
      <c r="G865" s="33">
        <f>IF(F865="", "", H865/F865)</f>
        <v/>
      </c>
      <c r="H865" s="33" t="n"/>
      <c r="I865" s="33" t="n"/>
      <c r="J865" s="33">
        <f>IF(I865="", "", I865*$F865)</f>
        <v/>
      </c>
      <c r="K865" s="33" t="n"/>
      <c r="L865" s="33">
        <f>IF(K865="", "", K865*$F865)</f>
        <v/>
      </c>
      <c r="M865" s="30">
        <f>IF(OR(H865="",H865=0),"",IF(K865="",IF(J865="","",J865/H865),L865/H865))</f>
        <v/>
      </c>
    </row>
    <row r="866" ht="13.35" customHeight="1" s="162">
      <c r="B866" s="307" t="n"/>
      <c r="C866" s="307" t="n"/>
      <c r="E866" s="307" t="n"/>
      <c r="F866" s="32" t="n"/>
      <c r="G866" s="33">
        <f>IF(F866="", "", H866/F866)</f>
        <v/>
      </c>
      <c r="H866" s="33" t="n"/>
      <c r="I866" s="33" t="n"/>
      <c r="J866" s="33">
        <f>IF(I866="", "", I866*$F866)</f>
        <v/>
      </c>
      <c r="K866" s="33" t="n"/>
      <c r="L866" s="33">
        <f>IF(K866="", "", K866*$F866)</f>
        <v/>
      </c>
      <c r="M866" s="30">
        <f>IF(OR(H866="",H866=0),"",IF(K866="",IF(J866="","",J866/H866),L866/H866))</f>
        <v/>
      </c>
    </row>
    <row r="867" ht="13.35" customHeight="1" s="162">
      <c r="B867" s="307" t="n"/>
      <c r="C867" s="307" t="n"/>
      <c r="E867" s="307" t="n"/>
      <c r="F867" s="32" t="n"/>
      <c r="G867" s="33">
        <f>IF(F867="", "", H867/F867)</f>
        <v/>
      </c>
      <c r="H867" s="33" t="n"/>
      <c r="I867" s="33" t="n"/>
      <c r="J867" s="33">
        <f>IF(I867="", "", I867*$F867)</f>
        <v/>
      </c>
      <c r="K867" s="33" t="n"/>
      <c r="L867" s="33">
        <f>IF(K867="", "", K867*$F867)</f>
        <v/>
      </c>
      <c r="M867" s="30">
        <f>IF(OR(H867="",H867=0),"",IF(K867="",IF(J867="","",J867/H867),L867/H867))</f>
        <v/>
      </c>
    </row>
    <row r="868" ht="13.35" customHeight="1" s="162">
      <c r="B868" s="307" t="n"/>
      <c r="C868" s="307" t="n"/>
      <c r="E868" s="307" t="n"/>
      <c r="F868" s="32" t="n"/>
      <c r="G868" s="33">
        <f>IF(F868="", "", H868/F868)</f>
        <v/>
      </c>
      <c r="H868" s="33" t="n"/>
      <c r="I868" s="33" t="n"/>
      <c r="J868" s="33">
        <f>IF(I868="", "", I868*$F868)</f>
        <v/>
      </c>
      <c r="K868" s="33" t="n"/>
      <c r="L868" s="33">
        <f>IF(K868="", "", K868*$F868)</f>
        <v/>
      </c>
      <c r="M868" s="30">
        <f>IF(OR(H868="",H868=0),"",IF(K868="",IF(J868="","",J868/H868),L868/H868))</f>
        <v/>
      </c>
    </row>
    <row r="869" ht="13.35" customHeight="1" s="162">
      <c r="B869" s="307" t="n"/>
      <c r="C869" s="307" t="n"/>
      <c r="E869" s="307" t="n"/>
      <c r="F869" s="32" t="n"/>
      <c r="G869" s="33">
        <f>IF(F869="", "", H869/F869)</f>
        <v/>
      </c>
      <c r="H869" s="33" t="n"/>
      <c r="I869" s="33" t="n"/>
      <c r="J869" s="33">
        <f>IF(I869="", "", I869*$F869)</f>
        <v/>
      </c>
      <c r="K869" s="33" t="n"/>
      <c r="L869" s="33">
        <f>IF(K869="", "", K869*$F869)</f>
        <v/>
      </c>
      <c r="M869" s="30">
        <f>IF(OR(H869="",H869=0),"",IF(K869="",IF(J869="","",J869/H869),L869/H869))</f>
        <v/>
      </c>
    </row>
    <row r="870" ht="13.35" customHeight="1" s="162">
      <c r="B870" s="307" t="n"/>
      <c r="C870" s="307" t="n"/>
      <c r="E870" s="307" t="n"/>
      <c r="F870" s="32" t="n"/>
      <c r="G870" s="33">
        <f>IF(F870="", "", H870/F870)</f>
        <v/>
      </c>
      <c r="H870" s="33" t="n"/>
      <c r="I870" s="33" t="n"/>
      <c r="J870" s="33">
        <f>IF(I870="", "", I870*$F870)</f>
        <v/>
      </c>
      <c r="K870" s="33" t="n"/>
      <c r="L870" s="33">
        <f>IF(K870="", "", K870*$F870)</f>
        <v/>
      </c>
      <c r="M870" s="30">
        <f>IF(OR(H870="",H870=0),"",IF(K870="",IF(J870="","",J870/H870),L870/H870))</f>
        <v/>
      </c>
    </row>
    <row r="871" ht="13.35" customHeight="1" s="162">
      <c r="B871" s="307" t="n"/>
      <c r="C871" s="307" t="n"/>
      <c r="E871" s="307" t="n"/>
      <c r="F871" s="32" t="n"/>
      <c r="G871" s="33">
        <f>IF(F871="", "", H871/F871)</f>
        <v/>
      </c>
      <c r="H871" s="33" t="n"/>
      <c r="I871" s="33" t="n"/>
      <c r="J871" s="33">
        <f>IF(I871="", "", I871*$F871)</f>
        <v/>
      </c>
      <c r="K871" s="33" t="n"/>
      <c r="L871" s="33">
        <f>IF(K871="", "", K871*$F871)</f>
        <v/>
      </c>
      <c r="M871" s="30">
        <f>IF(OR(H871="",H871=0),"",IF(K871="",IF(J871="","",J871/H871),L871/H871))</f>
        <v/>
      </c>
    </row>
    <row r="872" ht="13.35" customHeight="1" s="162">
      <c r="B872" s="307" t="n"/>
      <c r="C872" s="307" t="n"/>
      <c r="E872" s="307" t="n"/>
      <c r="F872" s="32" t="n"/>
      <c r="G872" s="33">
        <f>IF(F872="", "", H872/F872)</f>
        <v/>
      </c>
      <c r="H872" s="33" t="n"/>
      <c r="I872" s="33" t="n"/>
      <c r="J872" s="33">
        <f>IF(I872="", "", I872*$F872)</f>
        <v/>
      </c>
      <c r="K872" s="33" t="n"/>
      <c r="L872" s="33">
        <f>IF(K872="", "", K872*$F872)</f>
        <v/>
      </c>
      <c r="M872" s="30">
        <f>IF(OR(H872="",H872=0),"",IF(K872="",IF(J872="","",J872/H872),L872/H872))</f>
        <v/>
      </c>
    </row>
    <row r="873" ht="13.35" customHeight="1" s="162">
      <c r="B873" s="307" t="n"/>
      <c r="C873" s="307" t="n"/>
      <c r="E873" s="307" t="n"/>
      <c r="F873" s="32" t="n"/>
      <c r="G873" s="33">
        <f>IF(F873="", "", H873/F873)</f>
        <v/>
      </c>
      <c r="H873" s="33" t="n"/>
      <c r="I873" s="33" t="n"/>
      <c r="J873" s="33">
        <f>IF(I873="", "", I873*$F873)</f>
        <v/>
      </c>
      <c r="K873" s="33" t="n"/>
      <c r="L873" s="33">
        <f>IF(K873="", "", K873*$F873)</f>
        <v/>
      </c>
      <c r="M873" s="30">
        <f>IF(OR(H873="",H873=0),"",IF(K873="",IF(J873="","",J873/H873),L873/H873))</f>
        <v/>
      </c>
    </row>
    <row r="874" ht="13.35" customHeight="1" s="162">
      <c r="B874" s="307" t="n"/>
      <c r="C874" s="307" t="n"/>
      <c r="E874" s="307" t="n"/>
      <c r="F874" s="32" t="n"/>
      <c r="G874" s="33">
        <f>IF(F874="", "", H874/F874)</f>
        <v/>
      </c>
      <c r="H874" s="33" t="n"/>
      <c r="I874" s="33" t="n"/>
      <c r="J874" s="33">
        <f>IF(I874="", "", I874*$F874)</f>
        <v/>
      </c>
      <c r="K874" s="33" t="n"/>
      <c r="L874" s="33">
        <f>IF(K874="", "", K874*$F874)</f>
        <v/>
      </c>
      <c r="M874" s="30">
        <f>IF(OR(H874="",H874=0),"",IF(K874="",IF(J874="","",J874/H874),L874/H874))</f>
        <v/>
      </c>
    </row>
    <row r="875" ht="13.35" customHeight="1" s="162">
      <c r="B875" s="307" t="n"/>
      <c r="C875" s="307" t="n"/>
      <c r="E875" s="307" t="n"/>
      <c r="F875" s="32" t="n"/>
      <c r="G875" s="33">
        <f>IF(F875="", "", H875/F875)</f>
        <v/>
      </c>
      <c r="H875" s="33" t="n"/>
      <c r="I875" s="33" t="n"/>
      <c r="J875" s="33">
        <f>IF(I875="", "", I875*$F875)</f>
        <v/>
      </c>
      <c r="K875" s="33" t="n"/>
      <c r="L875" s="33">
        <f>IF(K875="", "", K875*$F875)</f>
        <v/>
      </c>
      <c r="M875" s="30">
        <f>IF(OR(H875="",H875=0),"",IF(K875="",IF(J875="","",J875/H875),L875/H875))</f>
        <v/>
      </c>
    </row>
    <row r="876" ht="13.35" customHeight="1" s="162">
      <c r="B876" s="307" t="n"/>
      <c r="C876" s="307" t="n"/>
      <c r="E876" s="307" t="n"/>
      <c r="F876" s="32" t="n"/>
      <c r="G876" s="33">
        <f>IF(F876="", "", H876/F876)</f>
        <v/>
      </c>
      <c r="H876" s="33" t="n"/>
      <c r="I876" s="33" t="n"/>
      <c r="J876" s="33">
        <f>IF(I876="", "", I876*$F876)</f>
        <v/>
      </c>
      <c r="K876" s="33" t="n"/>
      <c r="L876" s="33">
        <f>IF(K876="", "", K876*$F876)</f>
        <v/>
      </c>
      <c r="M876" s="30">
        <f>IF(OR(H876="",H876=0),"",IF(K876="",IF(J876="","",J876/H876),L876/H876))</f>
        <v/>
      </c>
    </row>
    <row r="877" ht="13.35" customHeight="1" s="162">
      <c r="B877" s="307" t="n"/>
      <c r="C877" s="307" t="n"/>
      <c r="E877" s="307" t="n"/>
      <c r="F877" s="32" t="n"/>
      <c r="G877" s="33">
        <f>IF(F877="", "", H877/F877)</f>
        <v/>
      </c>
      <c r="H877" s="33" t="n"/>
      <c r="I877" s="33" t="n"/>
      <c r="J877" s="33">
        <f>IF(I877="", "", I877*$F877)</f>
        <v/>
      </c>
      <c r="K877" s="33" t="n"/>
      <c r="L877" s="33">
        <f>IF(K877="", "", K877*$F877)</f>
        <v/>
      </c>
      <c r="M877" s="30">
        <f>IF(OR(H877="",H877=0),"",IF(K877="",IF(J877="","",J877/H877),L877/H877))</f>
        <v/>
      </c>
    </row>
    <row r="878" ht="13.35" customHeight="1" s="162">
      <c r="B878" s="307" t="n"/>
      <c r="C878" s="307" t="n"/>
      <c r="E878" s="307" t="n"/>
      <c r="F878" s="32" t="n"/>
      <c r="G878" s="33">
        <f>IF(F878="", "", H878/F878)</f>
        <v/>
      </c>
      <c r="H878" s="33" t="n"/>
      <c r="I878" s="33" t="n"/>
      <c r="J878" s="33">
        <f>IF(I878="", "", I878*$F878)</f>
        <v/>
      </c>
      <c r="K878" s="33" t="n"/>
      <c r="L878" s="33">
        <f>IF(K878="", "", K878*$F878)</f>
        <v/>
      </c>
      <c r="M878" s="30">
        <f>IF(OR(H878="",H878=0),"",IF(K878="",IF(J878="","",J878/H878),L878/H878))</f>
        <v/>
      </c>
    </row>
    <row r="879" ht="13.35" customHeight="1" s="162">
      <c r="B879" s="307" t="n"/>
      <c r="C879" s="307" t="n"/>
      <c r="E879" s="307" t="n"/>
      <c r="F879" s="32" t="n"/>
      <c r="G879" s="33">
        <f>IF(F879="", "", H879/F879)</f>
        <v/>
      </c>
      <c r="H879" s="33" t="n"/>
      <c r="I879" s="33" t="n"/>
      <c r="J879" s="33">
        <f>IF(I879="", "", I879*$F879)</f>
        <v/>
      </c>
      <c r="K879" s="33" t="n"/>
      <c r="L879" s="33">
        <f>IF(K879="", "", K879*$F879)</f>
        <v/>
      </c>
      <c r="M879" s="30">
        <f>IF(OR(H879="",H879=0),"",IF(K879="",IF(J879="","",J879/H879),L879/H879))</f>
        <v/>
      </c>
    </row>
    <row r="880" ht="13.35" customHeight="1" s="162">
      <c r="B880" s="307" t="n"/>
      <c r="C880" s="307" t="n"/>
      <c r="E880" s="307" t="n"/>
      <c r="F880" s="32" t="n"/>
      <c r="G880" s="33">
        <f>IF(F880="", "", H880/F880)</f>
        <v/>
      </c>
      <c r="H880" s="33" t="n"/>
      <c r="I880" s="33" t="n"/>
      <c r="J880" s="33">
        <f>IF(I880="", "", I880*$F880)</f>
        <v/>
      </c>
      <c r="K880" s="33" t="n"/>
      <c r="L880" s="33">
        <f>IF(K880="", "", K880*$F880)</f>
        <v/>
      </c>
      <c r="M880" s="30">
        <f>IF(OR(H880="",H880=0),"",IF(K880="",IF(J880="","",J880/H880),L880/H880))</f>
        <v/>
      </c>
    </row>
    <row r="881" ht="13.35" customHeight="1" s="162">
      <c r="B881" s="42" t="n"/>
      <c r="C881" s="231" t="inlineStr">
        <is>
          <t>Total</t>
        </is>
      </c>
      <c r="D881" s="159" t="n"/>
      <c r="E881" s="42" t="n"/>
      <c r="F881" s="42" t="n"/>
      <c r="G881" s="43" t="n"/>
      <c r="H881" s="43">
        <f>IF(SUM(H861:H880)+SUM(H913:H934)=0,"",SUM(H861:H880)+SUM(H913:H934))</f>
        <v/>
      </c>
      <c r="I881" s="43" t="n"/>
      <c r="J881" s="43">
        <f>IF(SUM(J861:J880)+SUM(J913:J934)=0,"",SUM(J861:J880)+SUM(J913:J934))</f>
        <v/>
      </c>
      <c r="K881" s="43" t="n"/>
      <c r="L881" s="43">
        <f>IF(SUM(L861:L880)+SUM(L913:L934)=0,"",SUM(L861:L880)+SUM(L913:L934))</f>
        <v/>
      </c>
      <c r="M881" s="35">
        <f>IF(OR(H881="",H881=0),"",IF(L881="",IF(J881="","",J881/H881),L881/H881))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Entry}'!B60="","",'{Equipment Data Entry}'!B60)</f>
        <v/>
      </c>
      <c r="E888" s="418" t="n"/>
      <c r="F888" s="403" t="n"/>
      <c r="G888" s="200" t="inlineStr">
        <is>
          <t>Service</t>
        </is>
      </c>
      <c r="H888" s="403" t="n"/>
      <c r="I888" s="210">
        <f>IF('{Equipment Data Entry}'!C60="","",'{Equipment Data Entry}'!C60)</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PSP (Evergreen VelGrid): CFM = avg vel × (L − 2 − 2×blanks) × W × K ÷ 144</t>
        </is>
      </c>
      <c r="C890" s="174" t="n"/>
      <c r="D890" s="174" t="n"/>
      <c r="E890" s="174" t="n"/>
      <c r="F890" s="174" t="n"/>
      <c r="G890" s="174" t="n"/>
      <c r="H890" s="174" t="n"/>
      <c r="I890" s="174" t="n"/>
      <c r="J890" s="174" t="n"/>
      <c r="K890" s="174" t="n"/>
      <c r="L890" s="174" t="n"/>
      <c r="M890" s="173" t="n"/>
    </row>
    <row r="891" ht="13.35" customHeight="1" s="162">
      <c r="B891" s="460" t="inlineStr">
        <is>
          <t>Length (in)</t>
        </is>
      </c>
      <c r="C891" s="173" t="n"/>
      <c r="D891" s="33" t="n"/>
      <c r="E891" s="460" t="inlineStr">
        <is>
          <t>Width (in)</t>
        </is>
      </c>
      <c r="F891" s="173" t="n"/>
      <c r="G891" s="33" t="n"/>
      <c r="H891" s="460" t="inlineStr">
        <is>
          <t>Blanks</t>
        </is>
      </c>
      <c r="I891" s="173" t="n"/>
      <c r="J891" s="33" t="n"/>
      <c r="K891" s="460" t="inlineStr">
        <is>
          <t>K</t>
        </is>
      </c>
      <c r="L891" s="173" t="n"/>
      <c r="M891" s="32">
        <f>IF(G891="","",IFERROR(INDEX('{Dropdowns}'!$S:$S,MATCH(G891,'{Dropdowns}'!$R:$R,0)),""))</f>
        <v/>
      </c>
    </row>
    <row r="892" ht="13.35" customHeight="1" s="162">
      <c r="B892" s="460" t="inlineStr">
        <is>
          <t>Vel 1-10</t>
        </is>
      </c>
      <c r="C892" s="173" t="n"/>
      <c r="D892" s="33" t="n"/>
      <c r="E892" s="33" t="n"/>
      <c r="F892" s="33" t="n"/>
      <c r="G892" s="33" t="n"/>
      <c r="H892" s="33" t="n"/>
      <c r="I892" s="33" t="n"/>
      <c r="J892" s="33" t="n"/>
      <c r="K892" s="33" t="n"/>
      <c r="L892" s="33" t="n"/>
      <c r="M892" s="33" t="n"/>
    </row>
    <row r="893" ht="13.35" customHeight="1" s="162">
      <c r="B893" s="460" t="inlineStr">
        <is>
          <t>Vel 11-20</t>
        </is>
      </c>
      <c r="C893" s="173" t="n"/>
      <c r="D893" s="33" t="n"/>
      <c r="E893" s="33" t="n"/>
      <c r="F893" s="33" t="n"/>
      <c r="G893" s="33" t="n"/>
      <c r="H893" s="33" t="n"/>
      <c r="I893" s="33" t="n"/>
      <c r="J893" s="33" t="n"/>
      <c r="K893" s="33" t="n"/>
      <c r="L893" s="33" t="n"/>
      <c r="M893" s="33" t="n"/>
    </row>
    <row r="894" ht="13.35" customHeight="1" s="162">
      <c r="B894" s="460" t="inlineStr">
        <is>
          <t>PSP CFM</t>
        </is>
      </c>
      <c r="C894" s="174" t="n"/>
      <c r="D894" s="173" t="n"/>
      <c r="E894" s="33">
        <f>IF(OR(D891="",G891="",COUNT(D892:M893)=0),"",AVERAGE(D892:M893)*(D891-2-2*N(J891))*G891*N(M891)/144)</f>
        <v/>
      </c>
      <c r="F894" s="174" t="n"/>
      <c r="G894" s="173" t="n"/>
      <c r="H894" s="460" t="inlineStr">
        <is>
          <t>CFM / ft</t>
        </is>
      </c>
      <c r="I894" s="174" t="n"/>
      <c r="J894" s="173" t="n"/>
      <c r="K894" s="33">
        <f>IF(OR(E894="",D891=""),"",E894/(D891/12))</f>
        <v/>
      </c>
      <c r="L894" s="174" t="n"/>
      <c r="M894" s="173" t="n"/>
    </row>
    <row r="895" ht="13.35" customHeight="1" s="162"/>
    <row r="896" ht="13.35" customHeight="1" s="162">
      <c r="B896" s="188" t="inlineStr">
        <is>
          <t>Supply Filter Grid (VelGrid, K 1.35): CFM = velocity × free area × K</t>
        </is>
      </c>
      <c r="C896" s="174" t="n"/>
      <c r="D896" s="174" t="n"/>
      <c r="E896" s="174" t="n"/>
      <c r="F896" s="174" t="n"/>
      <c r="G896" s="174" t="n"/>
      <c r="H896" s="174" t="n"/>
      <c r="I896" s="174" t="n"/>
      <c r="J896" s="174" t="n"/>
      <c r="K896" s="174" t="n"/>
      <c r="L896" s="174" t="n"/>
      <c r="M896" s="173" t="n"/>
    </row>
    <row r="897" ht="13.35" customHeight="1" s="162">
      <c r="B897" s="460" t="inlineStr">
        <is>
          <t>Filter Size</t>
        </is>
      </c>
      <c r="C897" s="33" t="n"/>
      <c r="D897" s="33" t="n"/>
      <c r="E897" s="33" t="n"/>
      <c r="F897" s="33" t="n"/>
      <c r="G897" s="33" t="n"/>
      <c r="H897" s="33" t="n"/>
      <c r="I897" s="33" t="n"/>
      <c r="J897" s="33" t="n"/>
      <c r="K897" s="33" t="n"/>
      <c r="L897" s="33" t="n"/>
      <c r="M897" s="33" t="n"/>
    </row>
    <row r="898" ht="13.35" customHeight="1" s="162">
      <c r="B898" s="460" t="inlineStr">
        <is>
          <t>Velocity (fpm)</t>
        </is>
      </c>
      <c r="C898" s="33" t="n"/>
      <c r="D898" s="33" t="n"/>
      <c r="E898" s="33" t="n"/>
      <c r="F898" s="33" t="n"/>
      <c r="G898" s="33" t="n"/>
      <c r="H898" s="33" t="n"/>
      <c r="I898" s="33" t="n"/>
      <c r="J898" s="33" t="n"/>
      <c r="K898" s="33" t="n"/>
      <c r="L898" s="33" t="n"/>
      <c r="M898" s="33" t="n"/>
    </row>
    <row r="899" ht="13.35" customHeight="1" s="162">
      <c r="B899" s="460" t="inlineStr">
        <is>
          <t>CFM</t>
        </is>
      </c>
      <c r="C899" s="33">
        <f>IF(OR(C897="",C898=""),"",C898*IFERROR(INDEX('{Dropdowns}'!$J:$J,MATCH("Supply Filter (VelGrid)|"&amp;C897,'{Dropdowns}'!$H:$H,0)),0)*IFERROR(INDEX('{Dropdowns}'!$K:$K,MATCH("Supply Filter (VelGrid)|"&amp;C897,'{Dropdowns}'!$H:$H,0)),0))</f>
        <v/>
      </c>
      <c r="D899" s="33">
        <f>IF(OR(D897="",D898=""),"",D898*IFERROR(INDEX('{Dropdowns}'!$J:$J,MATCH("Supply Filter (VelGrid)|"&amp;D897,'{Dropdowns}'!$H:$H,0)),0)*IFERROR(INDEX('{Dropdowns}'!$K:$K,MATCH("Supply Filter (VelGrid)|"&amp;D897,'{Dropdowns}'!$H:$H,0)),0))</f>
        <v/>
      </c>
      <c r="E899" s="33">
        <f>IF(OR(E897="",E898=""),"",E898*IFERROR(INDEX('{Dropdowns}'!$J:$J,MATCH("Supply Filter (VelGrid)|"&amp;E897,'{Dropdowns}'!$H:$H,0)),0)*IFERROR(INDEX('{Dropdowns}'!$K:$K,MATCH("Supply Filter (VelGrid)|"&amp;E897,'{Dropdowns}'!$H:$H,0)),0))</f>
        <v/>
      </c>
      <c r="F899" s="33">
        <f>IF(OR(F897="",F898=""),"",F898*IFERROR(INDEX('{Dropdowns}'!$J:$J,MATCH("Supply Filter (VelGrid)|"&amp;F897,'{Dropdowns}'!$H:$H,0)),0)*IFERROR(INDEX('{Dropdowns}'!$K:$K,MATCH("Supply Filter (VelGrid)|"&amp;F897,'{Dropdowns}'!$H:$H,0)),0))</f>
        <v/>
      </c>
      <c r="G899" s="33">
        <f>IF(OR(G897="",G898=""),"",G898*IFERROR(INDEX('{Dropdowns}'!$J:$J,MATCH("Supply Filter (VelGrid)|"&amp;G897,'{Dropdowns}'!$H:$H,0)),0)*IFERROR(INDEX('{Dropdowns}'!$K:$K,MATCH("Supply Filter (VelGrid)|"&amp;G897,'{Dropdowns}'!$H:$H,0)),0))</f>
        <v/>
      </c>
      <c r="H899" s="33">
        <f>IF(OR(H897="",H898=""),"",H898*IFERROR(INDEX('{Dropdowns}'!$J:$J,MATCH("Supply Filter (VelGrid)|"&amp;H897,'{Dropdowns}'!$H:$H,0)),0)*IFERROR(INDEX('{Dropdowns}'!$K:$K,MATCH("Supply Filter (VelGrid)|"&amp;H897,'{Dropdowns}'!$H:$H,0)),0))</f>
        <v/>
      </c>
      <c r="I899" s="33">
        <f>IF(OR(I897="",I898=""),"",I898*IFERROR(INDEX('{Dropdowns}'!$J:$J,MATCH("Supply Filter (VelGrid)|"&amp;I897,'{Dropdowns}'!$H:$H,0)),0)*IFERROR(INDEX('{Dropdowns}'!$K:$K,MATCH("Supply Filter (VelGrid)|"&amp;I897,'{Dropdowns}'!$H:$H,0)),0))</f>
        <v/>
      </c>
      <c r="J899" s="33">
        <f>IF(OR(J897="",J898=""),"",J898*IFERROR(INDEX('{Dropdowns}'!$J:$J,MATCH("Supply Filter (VelGrid)|"&amp;J897,'{Dropdowns}'!$H:$H,0)),0)*IFERROR(INDEX('{Dropdowns}'!$K:$K,MATCH("Supply Filter (VelGrid)|"&amp;J897,'{Dropdowns}'!$H:$H,0)),0))</f>
        <v/>
      </c>
      <c r="K899" s="33">
        <f>IF(OR(K897="",K898=""),"",K898*IFERROR(INDEX('{Dropdowns}'!$J:$J,MATCH("Supply Filter (VelGrid)|"&amp;K897,'{Dropdowns}'!$H:$H,0)),0)*IFERROR(INDEX('{Dropdowns}'!$K:$K,MATCH("Supply Filter (VelGrid)|"&amp;K897,'{Dropdowns}'!$H:$H,0)),0))</f>
        <v/>
      </c>
      <c r="L899" s="33">
        <f>IF(OR(L897="",L898=""),"",L898*IFERROR(INDEX('{Dropdowns}'!$J:$J,MATCH("Supply Filter (VelGrid)|"&amp;L897,'{Dropdowns}'!$H:$H,0)),0)*IFERROR(INDEX('{Dropdowns}'!$K:$K,MATCH("Supply Filter (VelGrid)|"&amp;L897,'{Dropdowns}'!$H:$H,0)),0))</f>
        <v/>
      </c>
      <c r="M899" s="33">
        <f>IF(OR(M897="",M898=""),"",M898*IFERROR(INDEX('{Dropdowns}'!$J:$J,MATCH("Supply Filter (VelGrid)|"&amp;M897,'{Dropdowns}'!$H:$H,0)),0)*IFERROR(INDEX('{Dropdowns}'!$K:$K,MATCH("Supply Filter (VelGrid)|"&amp;M897,'{Dropdowns}'!$H:$H,0)),0))</f>
        <v/>
      </c>
    </row>
    <row r="900" ht="13.35" customHeight="1" s="162">
      <c r="B900" s="460" t="inlineStr">
        <is>
          <t>Filter Grid Total CFM</t>
        </is>
      </c>
      <c r="C900" s="174" t="n"/>
      <c r="D900" s="173" t="n"/>
      <c r="E900" s="33">
        <f>IF(SUM(C899:M899)=0,"",SUM(C899:M899))</f>
        <v/>
      </c>
      <c r="F900" s="174" t="n"/>
      <c r="G900" s="173" t="n"/>
    </row>
    <row r="901" ht="13.35" customHeight="1" s="162"/>
    <row r="902" ht="13.35" customHeight="1" s="162">
      <c r="B902" s="188" t="inlineStr">
        <is>
          <t>Direct-Fired Burner Profile Pressure → Supply CFM (Evergreen table)</t>
        </is>
      </c>
      <c r="C902" s="174" t="n"/>
      <c r="D902" s="174" t="n"/>
      <c r="E902" s="174" t="n"/>
      <c r="F902" s="174" t="n"/>
      <c r="G902" s="174" t="n"/>
      <c r="H902" s="174" t="n"/>
      <c r="I902" s="174" t="n"/>
      <c r="J902" s="174" t="n"/>
      <c r="K902" s="174" t="n"/>
      <c r="L902" s="174" t="n"/>
      <c r="M902" s="173" t="n"/>
    </row>
    <row r="903" ht="13.35" customHeight="1" s="162">
      <c r="B903" s="460" t="inlineStr">
        <is>
          <t>Housing (1-5)</t>
        </is>
      </c>
      <c r="C903" s="173" t="n"/>
      <c r="D903" s="33" t="n"/>
      <c r="E903" s="460" t="inlineStr">
        <is>
          <t>Profile P (in wg)</t>
        </is>
      </c>
      <c r="F903" s="174" t="n"/>
      <c r="G903" s="173" t="n"/>
      <c r="H903" s="32" t="n"/>
      <c r="I903" s="460" t="inlineStr">
        <is>
          <t>Derived CFM</t>
        </is>
      </c>
      <c r="J903" s="173" t="n"/>
      <c r="K903" s="33">
        <f>IF(OR(D903="",H903=""),"",IF(H903&lt;0.15,"Pressure too low",IF(H903&gt;0.65,"Pressure too high",INDEX('{Dropdowns}'!$V$2:$Z$12,MATCH(H903,'{Dropdowns}'!$U$2:$U$12,1),D903)+(H903-INDEX('{Dropdowns}'!$U$2:$U$12,MATCH(H903,'{Dropdowns}'!$U$2:$U$12,1)))*(INDEX('{Dropdowns}'!$V$2:$Z$12,MIN(MATCH(H903,'{Dropdowns}'!$U$2:$U$12,1)+1,11),D903)-INDEX('{Dropdowns}'!$V$2:$Z$12,MATCH(H903,'{Dropdowns}'!$U$2:$U$12,1),D903))/0.05)))</f>
        <v/>
      </c>
      <c r="L903" s="174" t="n"/>
      <c r="M903" s="173" t="n"/>
    </row>
    <row r="904" ht="13.35" customHeight="1" s="162"/>
    <row r="905" ht="13.35" customHeight="1" s="162">
      <c r="B905" s="188" t="inlineStr">
        <is>
          <t>Airflow Basis for Total Airflow (page 1)</t>
        </is>
      </c>
      <c r="C905" s="174" t="n"/>
      <c r="D905" s="174" t="n"/>
      <c r="E905" s="174" t="n"/>
      <c r="F905" s="174" t="n"/>
      <c r="G905" s="174" t="n"/>
      <c r="H905" s="174" t="n"/>
      <c r="I905" s="174" t="n"/>
      <c r="J905" s="174" t="n"/>
      <c r="K905" s="174" t="n"/>
      <c r="L905" s="174" t="n"/>
      <c r="M905" s="173" t="n"/>
    </row>
    <row r="906" ht="13.35" customHeight="1" s="162">
      <c r="B906" s="460" t="inlineStr">
        <is>
          <t>Method used</t>
        </is>
      </c>
      <c r="C906" s="174" t="n"/>
      <c r="D906" s="173" t="n"/>
      <c r="E906" s="33" t="n"/>
      <c r="F906" s="174" t="n"/>
      <c r="G906" s="173" t="n"/>
      <c r="H906" s="460" t="inlineStr">
        <is>
          <t>Design CFM</t>
        </is>
      </c>
      <c r="I906" s="174" t="n"/>
      <c r="J906" s="173" t="n"/>
      <c r="K906" s="33" t="n"/>
      <c r="L906" s="174" t="n"/>
      <c r="M906" s="173" t="n"/>
    </row>
    <row r="907" ht="13.35" customHeight="1" s="162">
      <c r="B907" s="460" t="inlineStr">
        <is>
          <t>Method Total CFM</t>
        </is>
      </c>
      <c r="C907" s="174" t="n"/>
      <c r="D907" s="173" t="n"/>
      <c r="E907" s="33">
        <f>IF(E906="","",IF(E906="PSP",E894,IF(E906="Filter Grid",E900,IF(E906="Profile Pressure",K903,""))))</f>
        <v/>
      </c>
      <c r="F907" s="174" t="n"/>
      <c r="G907" s="173" t="n"/>
      <c r="H907" s="460" t="inlineStr">
        <is>
          <t>Remarks</t>
        </is>
      </c>
      <c r="I907" s="174" t="n"/>
      <c r="J907" s="173" t="n"/>
      <c r="K907" s="33" t="n"/>
      <c r="L907" s="174" t="n"/>
      <c r="M907" s="173" t="n"/>
    </row>
    <row r="908" ht="13.35" customHeight="1" s="162"/>
    <row r="909" ht="13.35" customHeight="1" s="162"/>
    <row r="910" ht="13.35" customHeight="1" s="162"/>
    <row r="911" ht="13.35" customHeight="1" s="162">
      <c r="B911" s="188" t="inlineStr">
        <is>
          <t>Supply Air Outlets (cont.)</t>
        </is>
      </c>
      <c r="C911" s="174" t="n"/>
      <c r="D911" s="174" t="n"/>
      <c r="E911" s="174" t="n"/>
      <c r="F911" s="173" t="n"/>
      <c r="G911" s="233" t="inlineStr">
        <is>
          <t>Design VEL</t>
        </is>
      </c>
      <c r="H911" s="194" t="inlineStr">
        <is>
          <t>Design CFM</t>
        </is>
      </c>
      <c r="I911" s="188" t="inlineStr">
        <is>
          <t>Initial</t>
        </is>
      </c>
      <c r="J911" s="173" t="n"/>
      <c r="K911" s="188" t="inlineStr">
        <is>
          <t>Final</t>
        </is>
      </c>
      <c r="L911" s="173" t="n"/>
      <c r="M911" s="188" t="inlineStr">
        <is>
          <t>%</t>
        </is>
      </c>
    </row>
    <row r="912" ht="13.35" customHeight="1" s="162">
      <c r="B912" s="153" t="inlineStr">
        <is>
          <t>No.</t>
        </is>
      </c>
      <c r="C912" s="188" t="inlineStr">
        <is>
          <t>Area Served</t>
        </is>
      </c>
      <c r="D912" s="188" t="inlineStr">
        <is>
          <t>Type</t>
        </is>
      </c>
      <c r="E912" s="188" t="inlineStr">
        <is>
          <t>Size</t>
        </is>
      </c>
      <c r="F912" s="188" t="inlineStr">
        <is>
          <t>Ak</t>
        </is>
      </c>
      <c r="G912" s="440" t="n"/>
      <c r="H912" s="440" t="n"/>
      <c r="I912" s="188" t="inlineStr">
        <is>
          <t>VEL</t>
        </is>
      </c>
      <c r="J912" s="188" t="inlineStr">
        <is>
          <t>CFM</t>
        </is>
      </c>
      <c r="K912" s="188" t="inlineStr">
        <is>
          <t>VEL</t>
        </is>
      </c>
      <c r="L912" s="188" t="inlineStr">
        <is>
          <t>CFM</t>
        </is>
      </c>
      <c r="M912" s="440" t="n"/>
    </row>
    <row r="913" ht="13.35" customHeight="1" s="162">
      <c r="B913" s="307" t="n"/>
      <c r="C913" s="307" t="n"/>
      <c r="E913" s="307" t="n"/>
      <c r="F913" s="32" t="n"/>
      <c r="G913" s="33">
        <f>IF(F913="", "", H913/F913)</f>
        <v/>
      </c>
      <c r="H913" s="33" t="n"/>
      <c r="I913" s="33" t="n"/>
      <c r="J913" s="33">
        <f>IF(I913="", "", I913*$F913)</f>
        <v/>
      </c>
      <c r="K913" s="33" t="n"/>
      <c r="L913" s="33">
        <f>IF(K913="", "", K913*$F913)</f>
        <v/>
      </c>
      <c r="M913" s="30">
        <f>IF(OR(H913="",H913=0),"",IF(K913="",IF(J913="","",J913/H913),L913/H913))</f>
        <v/>
      </c>
    </row>
    <row r="914" ht="13.35" customHeight="1" s="162">
      <c r="B914" s="307" t="n"/>
      <c r="C914" s="307" t="n"/>
      <c r="E914" s="307" t="n"/>
      <c r="F914" s="32" t="n"/>
      <c r="G914" s="33">
        <f>IF(F914="", "", H914/F914)</f>
        <v/>
      </c>
      <c r="H914" s="33" t="n"/>
      <c r="I914" s="33" t="n"/>
      <c r="J914" s="33">
        <f>IF(I914="", "", I914*$F914)</f>
        <v/>
      </c>
      <c r="K914" s="33" t="n"/>
      <c r="L914" s="33">
        <f>IF(K914="", "", K914*$F914)</f>
        <v/>
      </c>
      <c r="M914" s="30">
        <f>IF(OR(H914="",H914=0),"",IF(K914="",IF(J914="","",J914/H914),L914/H914))</f>
        <v/>
      </c>
    </row>
    <row r="915" ht="13.35" customHeight="1" s="162">
      <c r="B915" s="307" t="n"/>
      <c r="C915" s="307" t="n"/>
      <c r="E915" s="307" t="n"/>
      <c r="F915" s="32" t="n"/>
      <c r="G915" s="33">
        <f>IF(F915="", "", H915/F915)</f>
        <v/>
      </c>
      <c r="H915" s="33" t="n"/>
      <c r="I915" s="33" t="n"/>
      <c r="J915" s="33">
        <f>IF(I915="", "", I915*$F915)</f>
        <v/>
      </c>
      <c r="K915" s="33" t="n"/>
      <c r="L915" s="33">
        <f>IF(K915="", "", K915*$F915)</f>
        <v/>
      </c>
      <c r="M915" s="30">
        <f>IF(OR(H915="",H915=0),"",IF(K915="",IF(J915="","",J915/H915),L915/H915))</f>
        <v/>
      </c>
    </row>
    <row r="916" ht="13.35" customHeight="1" s="162">
      <c r="B916" s="307" t="n"/>
      <c r="C916" s="307" t="n"/>
      <c r="E916" s="307" t="n"/>
      <c r="F916" s="32" t="n"/>
      <c r="G916" s="33">
        <f>IF(F916="", "", H916/F916)</f>
        <v/>
      </c>
      <c r="H916" s="33" t="n"/>
      <c r="I916" s="33" t="n"/>
      <c r="J916" s="33">
        <f>IF(I916="", "", I916*$F916)</f>
        <v/>
      </c>
      <c r="K916" s="33" t="n"/>
      <c r="L916" s="33">
        <f>IF(K916="", "", K916*$F916)</f>
        <v/>
      </c>
      <c r="M916" s="30">
        <f>IF(OR(H916="",H916=0),"",IF(K916="",IF(J916="","",J916/H916),L916/H916))</f>
        <v/>
      </c>
    </row>
    <row r="917" ht="13.35" customHeight="1" s="162">
      <c r="B917" s="307" t="n"/>
      <c r="C917" s="307" t="n"/>
      <c r="E917" s="307" t="n"/>
      <c r="F917" s="32" t="n"/>
      <c r="G917" s="33">
        <f>IF(F917="", "", H917/F917)</f>
        <v/>
      </c>
      <c r="H917" s="33" t="n"/>
      <c r="I917" s="33" t="n"/>
      <c r="J917" s="33">
        <f>IF(I917="", "", I917*$F917)</f>
        <v/>
      </c>
      <c r="K917" s="33" t="n"/>
      <c r="L917" s="33">
        <f>IF(K917="", "", K917*$F917)</f>
        <v/>
      </c>
      <c r="M917" s="30">
        <f>IF(OR(H917="",H917=0),"",IF(K917="",IF(J917="","",J917/H917),L917/H917))</f>
        <v/>
      </c>
    </row>
    <row r="918" ht="13.35" customHeight="1" s="162">
      <c r="B918" s="307" t="n"/>
      <c r="C918" s="307" t="n"/>
      <c r="E918" s="307" t="n"/>
      <c r="F918" s="32" t="n"/>
      <c r="G918" s="33">
        <f>IF(F918="", "", H918/F918)</f>
        <v/>
      </c>
      <c r="H918" s="33" t="n"/>
      <c r="I918" s="33" t="n"/>
      <c r="J918" s="33">
        <f>IF(I918="", "", I918*$F918)</f>
        <v/>
      </c>
      <c r="K918" s="33" t="n"/>
      <c r="L918" s="33">
        <f>IF(K918="", "", K918*$F918)</f>
        <v/>
      </c>
      <c r="M918" s="30">
        <f>IF(OR(H918="",H918=0),"",IF(K918="",IF(J918="","",J918/H918),L918/H918))</f>
        <v/>
      </c>
    </row>
    <row r="919" ht="13.35" customHeight="1" s="162">
      <c r="B919" s="307" t="n"/>
      <c r="C919" s="307" t="n"/>
      <c r="E919" s="307" t="n"/>
      <c r="F919" s="32" t="n"/>
      <c r="G919" s="33">
        <f>IF(F919="", "", H919/F919)</f>
        <v/>
      </c>
      <c r="H919" s="33" t="n"/>
      <c r="I919" s="33" t="n"/>
      <c r="J919" s="33">
        <f>IF(I919="", "", I919*$F919)</f>
        <v/>
      </c>
      <c r="K919" s="33" t="n"/>
      <c r="L919" s="33">
        <f>IF(K919="", "", K919*$F919)</f>
        <v/>
      </c>
      <c r="M919" s="30">
        <f>IF(OR(H919="",H919=0),"",IF(K919="",IF(J919="","",J919/H919),L919/H919))</f>
        <v/>
      </c>
    </row>
    <row r="920" ht="13.35" customHeight="1" s="162">
      <c r="B920" s="307" t="n"/>
      <c r="C920" s="307" t="n"/>
      <c r="E920" s="307" t="n"/>
      <c r="F920" s="32" t="n"/>
      <c r="G920" s="33">
        <f>IF(F920="", "", H920/F920)</f>
        <v/>
      </c>
      <c r="H920" s="33" t="n"/>
      <c r="I920" s="33" t="n"/>
      <c r="J920" s="33">
        <f>IF(I920="", "", I920*$F920)</f>
        <v/>
      </c>
      <c r="K920" s="33" t="n"/>
      <c r="L920" s="33">
        <f>IF(K920="", "", K920*$F920)</f>
        <v/>
      </c>
      <c r="M920" s="30">
        <f>IF(OR(H920="",H920=0),"",IF(K920="",IF(J920="","",J920/H920),L920/H920))</f>
        <v/>
      </c>
    </row>
    <row r="921" ht="13.35" customHeight="1" s="162">
      <c r="B921" s="307" t="n"/>
      <c r="C921" s="307" t="n"/>
      <c r="E921" s="307" t="n"/>
      <c r="F921" s="32" t="n"/>
      <c r="G921" s="33">
        <f>IF(F921="", "", H921/F921)</f>
        <v/>
      </c>
      <c r="H921" s="33" t="n"/>
      <c r="I921" s="33" t="n"/>
      <c r="J921" s="33">
        <f>IF(I921="", "", I921*$F921)</f>
        <v/>
      </c>
      <c r="K921" s="33" t="n"/>
      <c r="L921" s="33">
        <f>IF(K921="", "", K921*$F921)</f>
        <v/>
      </c>
      <c r="M921" s="30">
        <f>IF(OR(H921="",H921=0),"",IF(K921="",IF(J921="","",J921/H921),L921/H921))</f>
        <v/>
      </c>
    </row>
    <row r="922" ht="13.35" customHeight="1" s="162">
      <c r="B922" s="307" t="n"/>
      <c r="C922" s="307" t="n"/>
      <c r="E922" s="307" t="n"/>
      <c r="F922" s="32" t="n"/>
      <c r="G922" s="33">
        <f>IF(F922="", "", H922/F922)</f>
        <v/>
      </c>
      <c r="H922" s="33" t="n"/>
      <c r="I922" s="33" t="n"/>
      <c r="J922" s="33">
        <f>IF(I922="", "", I922*$F922)</f>
        <v/>
      </c>
      <c r="K922" s="33" t="n"/>
      <c r="L922" s="33">
        <f>IF(K922="", "", K922*$F922)</f>
        <v/>
      </c>
      <c r="M922" s="30">
        <f>IF(OR(H922="",H922=0),"",IF(K922="",IF(J922="","",J922/H922),L922/H922))</f>
        <v/>
      </c>
    </row>
    <row r="923" ht="13.35" customHeight="1" s="162">
      <c r="B923" s="307" t="n"/>
      <c r="C923" s="307" t="n"/>
      <c r="E923" s="307" t="n"/>
      <c r="F923" s="32" t="n"/>
      <c r="G923" s="33">
        <f>IF(F923="", "", H923/F923)</f>
        <v/>
      </c>
      <c r="H923" s="33" t="n"/>
      <c r="I923" s="33" t="n"/>
      <c r="J923" s="33">
        <f>IF(I923="", "", I923*$F923)</f>
        <v/>
      </c>
      <c r="K923" s="33" t="n"/>
      <c r="L923" s="33">
        <f>IF(K923="", "", K923*$F923)</f>
        <v/>
      </c>
      <c r="M923" s="30">
        <f>IF(OR(H923="",H923=0),"",IF(K923="",IF(J923="","",J923/H923),L923/H923))</f>
        <v/>
      </c>
    </row>
    <row r="924" ht="13.35" customHeight="1" s="162">
      <c r="B924" s="307" t="n"/>
      <c r="C924" s="307" t="n"/>
      <c r="E924" s="307" t="n"/>
      <c r="F924" s="32" t="n"/>
      <c r="G924" s="33">
        <f>IF(F924="", "", H924/F924)</f>
        <v/>
      </c>
      <c r="H924" s="33" t="n"/>
      <c r="I924" s="33" t="n"/>
      <c r="J924" s="33">
        <f>IF(I924="", "", I924*$F924)</f>
        <v/>
      </c>
      <c r="K924" s="33" t="n"/>
      <c r="L924" s="33">
        <f>IF(K924="", "", K924*$F924)</f>
        <v/>
      </c>
      <c r="M924" s="30">
        <f>IF(OR(H924="",H924=0),"",IF(K924="",IF(J924="","",J924/H924),L924/H924))</f>
        <v/>
      </c>
    </row>
    <row r="925" ht="13.35" customHeight="1" s="162">
      <c r="B925" s="307" t="n"/>
      <c r="C925" s="307" t="n"/>
      <c r="E925" s="307" t="n"/>
      <c r="F925" s="32" t="n"/>
      <c r="G925" s="33">
        <f>IF(F925="", "", H925/F925)</f>
        <v/>
      </c>
      <c r="H925" s="33" t="n"/>
      <c r="I925" s="33" t="n"/>
      <c r="J925" s="33">
        <f>IF(I925="", "", I925*$F925)</f>
        <v/>
      </c>
      <c r="K925" s="33" t="n"/>
      <c r="L925" s="33">
        <f>IF(K925="", "", K925*$F925)</f>
        <v/>
      </c>
      <c r="M925" s="30">
        <f>IF(OR(H925="",H925=0),"",IF(K925="",IF(J925="","",J925/H925),L925/H925))</f>
        <v/>
      </c>
    </row>
    <row r="926" ht="13.35" customHeight="1" s="162">
      <c r="B926" s="307" t="n"/>
      <c r="C926" s="307" t="n"/>
      <c r="E926" s="307" t="n"/>
      <c r="F926" s="32" t="n"/>
      <c r="G926" s="33">
        <f>IF(F926="", "", H926/F926)</f>
        <v/>
      </c>
      <c r="H926" s="33" t="n"/>
      <c r="I926" s="33" t="n"/>
      <c r="J926" s="33">
        <f>IF(I926="", "", I926*$F926)</f>
        <v/>
      </c>
      <c r="K926" s="33" t="n"/>
      <c r="L926" s="33">
        <f>IF(K926="", "", K926*$F926)</f>
        <v/>
      </c>
      <c r="M926" s="30">
        <f>IF(OR(H926="",H926=0),"",IF(K926="",IF(J926="","",J926/H926),L926/H926))</f>
        <v/>
      </c>
    </row>
    <row r="927" ht="13.35" customHeight="1" s="162">
      <c r="B927" s="307" t="n"/>
      <c r="C927" s="307" t="n"/>
      <c r="E927" s="307" t="n"/>
      <c r="F927" s="32" t="n"/>
      <c r="G927" s="33">
        <f>IF(F927="", "", H927/F927)</f>
        <v/>
      </c>
      <c r="H927" s="33" t="n"/>
      <c r="I927" s="33" t="n"/>
      <c r="J927" s="33">
        <f>IF(I927="", "", I927*$F927)</f>
        <v/>
      </c>
      <c r="K927" s="33" t="n"/>
      <c r="L927" s="33">
        <f>IF(K927="", "", K927*$F927)</f>
        <v/>
      </c>
      <c r="M927" s="30">
        <f>IF(OR(H927="",H927=0),"",IF(K927="",IF(J927="","",J927/H927),L927/H927))</f>
        <v/>
      </c>
    </row>
    <row r="928" ht="13.35" customHeight="1" s="162">
      <c r="B928" s="307" t="n"/>
      <c r="C928" s="307" t="n"/>
      <c r="E928" s="307" t="n"/>
      <c r="F928" s="32" t="n"/>
      <c r="G928" s="33">
        <f>IF(F928="", "", H928/F928)</f>
        <v/>
      </c>
      <c r="H928" s="33" t="n"/>
      <c r="I928" s="33" t="n"/>
      <c r="J928" s="33">
        <f>IF(I928="", "", I928*$F928)</f>
        <v/>
      </c>
      <c r="K928" s="33" t="n"/>
      <c r="L928" s="33">
        <f>IF(K928="", "", K928*$F928)</f>
        <v/>
      </c>
      <c r="M928" s="30">
        <f>IF(OR(H928="",H928=0),"",IF(K928="",IF(J928="","",J928/H928),L928/H928))</f>
        <v/>
      </c>
    </row>
    <row r="929" ht="13.35" customHeight="1" s="162">
      <c r="B929" s="307" t="n"/>
      <c r="C929" s="307" t="n"/>
      <c r="E929" s="307" t="n"/>
      <c r="F929" s="32" t="n"/>
      <c r="G929" s="33">
        <f>IF(F929="", "", H929/F929)</f>
        <v/>
      </c>
      <c r="H929" s="33" t="n"/>
      <c r="I929" s="33" t="n"/>
      <c r="J929" s="33">
        <f>IF(I929="", "", I929*$F929)</f>
        <v/>
      </c>
      <c r="K929" s="33" t="n"/>
      <c r="L929" s="33">
        <f>IF(K929="", "", K929*$F929)</f>
        <v/>
      </c>
      <c r="M929" s="30">
        <f>IF(OR(H929="",H929=0),"",IF(K929="",IF(J929="","",J929/H929),L929/H929))</f>
        <v/>
      </c>
    </row>
    <row r="930" ht="13.35" customHeight="1" s="162">
      <c r="B930" s="307" t="n"/>
      <c r="C930" s="307" t="n"/>
      <c r="E930" s="307" t="n"/>
      <c r="F930" s="32" t="n"/>
      <c r="G930" s="33">
        <f>IF(F930="", "", H930/F930)</f>
        <v/>
      </c>
      <c r="H930" s="33" t="n"/>
      <c r="I930" s="33" t="n"/>
      <c r="J930" s="33">
        <f>IF(I930="", "", I930*$F930)</f>
        <v/>
      </c>
      <c r="K930" s="33" t="n"/>
      <c r="L930" s="33">
        <f>IF(K930="", "", K930*$F930)</f>
        <v/>
      </c>
      <c r="M930" s="30">
        <f>IF(OR(H930="",H930=0),"",IF(K930="",IF(J930="","",J930/H930),L930/H930))</f>
        <v/>
      </c>
    </row>
    <row r="931" ht="13.35" customHeight="1" s="162">
      <c r="B931" s="307" t="n"/>
      <c r="C931" s="307" t="n"/>
      <c r="E931" s="307" t="n"/>
      <c r="F931" s="32" t="n"/>
      <c r="G931" s="33">
        <f>IF(F931="", "", H931/F931)</f>
        <v/>
      </c>
      <c r="H931" s="33" t="n"/>
      <c r="I931" s="33" t="n"/>
      <c r="J931" s="33">
        <f>IF(I931="", "", I931*$F931)</f>
        <v/>
      </c>
      <c r="K931" s="33" t="n"/>
      <c r="L931" s="33">
        <f>IF(K931="", "", K931*$F931)</f>
        <v/>
      </c>
      <c r="M931" s="30">
        <f>IF(OR(H931="",H931=0),"",IF(K931="",IF(J931="","",J931/H931),L931/H931))</f>
        <v/>
      </c>
    </row>
    <row r="932" ht="13.35" customHeight="1" s="162">
      <c r="B932" s="307" t="n"/>
      <c r="C932" s="307" t="n"/>
      <c r="E932" s="307" t="n"/>
      <c r="F932" s="32" t="n"/>
      <c r="G932" s="33">
        <f>IF(F932="", "", H932/F932)</f>
        <v/>
      </c>
      <c r="H932" s="33" t="n"/>
      <c r="I932" s="33" t="n"/>
      <c r="J932" s="33">
        <f>IF(I932="", "", I932*$F932)</f>
        <v/>
      </c>
      <c r="K932" s="33" t="n"/>
      <c r="L932" s="33">
        <f>IF(K932="", "", K932*$F932)</f>
        <v/>
      </c>
      <c r="M932" s="30">
        <f>IF(OR(H932="",H932=0),"",IF(K932="",IF(J932="","",J932/H932),L932/H932))</f>
        <v/>
      </c>
    </row>
    <row r="933" ht="13.35" customHeight="1" s="162">
      <c r="B933" s="307" t="n"/>
      <c r="C933" s="307" t="n"/>
      <c r="E933" s="307" t="n"/>
      <c r="F933" s="32" t="n"/>
      <c r="G933" s="33">
        <f>IF(F933="", "", H933/F933)</f>
        <v/>
      </c>
      <c r="H933" s="33" t="n"/>
      <c r="I933" s="33" t="n"/>
      <c r="J933" s="33">
        <f>IF(I933="", "", I933*$F933)</f>
        <v/>
      </c>
      <c r="K933" s="33" t="n"/>
      <c r="L933" s="33">
        <f>IF(K933="", "", K933*$F933)</f>
        <v/>
      </c>
      <c r="M933" s="30">
        <f>IF(OR(H933="",H933=0),"",IF(K933="",IF(J933="","",J933/H933),L933/H933))</f>
        <v/>
      </c>
    </row>
    <row r="934" ht="13.35" customHeight="1" s="162">
      <c r="B934" s="307" t="n"/>
      <c r="C934" s="307" t="n"/>
      <c r="E934" s="307" t="n"/>
      <c r="F934" s="32" t="n"/>
      <c r="G934" s="33">
        <f>IF(F934="", "", H934/F934)</f>
        <v/>
      </c>
      <c r="H934" s="33" t="n"/>
      <c r="I934" s="33" t="n"/>
      <c r="J934" s="33">
        <f>IF(I934="", "", I934*$F934)</f>
        <v/>
      </c>
      <c r="K934" s="33" t="n"/>
      <c r="L934" s="33">
        <f>IF(K934="", "", K934*$F934)</f>
        <v/>
      </c>
      <c r="M934" s="30">
        <f>IF(OR(H934="",H934=0),"",IF(K934="",IF(J934="","",J934/H934),L934/H934))</f>
        <v/>
      </c>
    </row>
    <row r="935" ht="13.35" customHeight="1" s="162">
      <c r="B935" s="42" t="n"/>
      <c r="C935" s="231" t="inlineStr">
        <is>
          <t>Subtotal (this page)</t>
        </is>
      </c>
      <c r="D935" s="159" t="n"/>
      <c r="E935" s="42" t="n"/>
      <c r="F935" s="42" t="n"/>
      <c r="G935" s="43" t="n"/>
      <c r="H935" s="43">
        <f>IF(SUM(H913:H934)=0,"",SUM(H913:H934))</f>
        <v/>
      </c>
      <c r="I935" s="43" t="n"/>
      <c r="J935" s="43">
        <f>IF(SUM(J913:J934)=0,"",SUM(J913:J934))</f>
        <v/>
      </c>
      <c r="K935" s="43" t="n"/>
      <c r="L935" s="43">
        <f>IF(SUM(L913:L934)=0,"",SUM(L913:L934))</f>
        <v/>
      </c>
      <c r="M935" s="35">
        <f>IF(OR(H935="",H935=0),"",IF(L935="",IF(J935="","",J935/H935),L935/H935))</f>
        <v/>
      </c>
    </row>
    <row r="936" ht="13.35" customHeight="1" s="162"/>
    <row r="937" ht="13.35" customHeight="1" s="162">
      <c r="B937" s="188" t="inlineStr">
        <is>
          <t>Remarks (cont.)</t>
        </is>
      </c>
      <c r="C937" s="173" t="n"/>
      <c r="D937" s="154" t="n"/>
      <c r="E937" s="174" t="n"/>
      <c r="F937" s="174" t="n"/>
      <c r="G937" s="174" t="n"/>
      <c r="H937" s="174" t="n"/>
      <c r="I937" s="174" t="n"/>
      <c r="J937" s="174" t="n"/>
      <c r="K937" s="174" t="n"/>
      <c r="L937" s="174" t="n"/>
      <c r="M937" s="173" t="n"/>
    </row>
    <row r="938" ht="13.35" customHeight="1" s="162">
      <c r="B938" s="154" t="n"/>
      <c r="C938" s="174" t="n"/>
      <c r="D938" s="174" t="n"/>
      <c r="E938" s="174" t="n"/>
      <c r="F938" s="174" t="n"/>
      <c r="G938" s="174" t="n"/>
      <c r="H938" s="174" t="n"/>
      <c r="I938" s="174" t="n"/>
      <c r="J938" s="174" t="n"/>
      <c r="K938" s="174" t="n"/>
      <c r="L938" s="174" t="n"/>
      <c r="M938" s="173" t="n"/>
    </row>
    <row r="939" ht="13.35" customHeight="1" s="162"/>
    <row r="940" ht="13.35" customHeight="1" s="162">
      <c r="B940" s="200" t="inlineStr">
        <is>
          <t>System</t>
        </is>
      </c>
      <c r="C940" s="403" t="n"/>
      <c r="D940" s="209">
        <f>IF('{Equipment Data Entry}'!B61="","",'{Equipment Data Entry}'!B61)</f>
        <v/>
      </c>
      <c r="E940" s="418" t="n"/>
      <c r="F940" s="403" t="n"/>
      <c r="G940" s="200" t="inlineStr">
        <is>
          <t>Service</t>
        </is>
      </c>
      <c r="H940" s="403" t="n"/>
      <c r="I940" s="210">
        <f>IF('{Equipment Data Entry}'!C61="","",'{Equipment Data Entry}'!C61)</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Entry}'!E61="","",'{Equipment Data Entry}'!E61)</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Entry}'!F61="","",'{Equipment Data Entry}'!F61)</f>
        <v/>
      </c>
      <c r="E945" s="400" t="n"/>
      <c r="F945" s="400" t="n"/>
      <c r="G945" s="401" t="n"/>
      <c r="H945" s="13" t="n"/>
      <c r="I945" s="199" t="inlineStr">
        <is>
          <t>Total Airflow</t>
        </is>
      </c>
      <c r="J945" s="401" t="n"/>
      <c r="K945" s="24">
        <f>IF(K1010="",H985,K1010)</f>
        <v/>
      </c>
      <c r="L945" s="24">
        <f>IF(OR(E1010="",E1010="Outlets"),L985,E1011)</f>
        <v/>
      </c>
      <c r="M945" s="22">
        <f>IF(OR(L945="",K945="",K945=0),"",L945/K945)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Entry}'!H61="","",'{Equipment Data Entry}'!H61)</f>
        <v/>
      </c>
      <c r="L946" s="64">
        <f>F961</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Entry}'!I61="","",'{Equipment Data Entry}'!I61)</f>
        <v/>
      </c>
      <c r="L947" s="24">
        <f>IF(L958="","",L958)</f>
        <v/>
      </c>
      <c r="M947" s="13" t="n"/>
    </row>
    <row r="948" ht="13.35" customHeight="1" s="162">
      <c r="B948" s="199" t="inlineStr">
        <is>
          <t>Location</t>
        </is>
      </c>
      <c r="C948" s="401" t="n"/>
      <c r="D948" s="204">
        <f>IF('{Equipment Data Entry}'!D61="","",'{Equipment Data Entry}'!D61)</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Entry}'!G61="","",'{Equipment Data Entry}'!G61)</f>
        <v/>
      </c>
      <c r="E952" s="21" t="inlineStr">
        <is>
          <t>RPM</t>
        </is>
      </c>
      <c r="F952" s="24" t="n"/>
      <c r="G952" s="199" t="inlineStr">
        <is>
          <t>SF</t>
        </is>
      </c>
      <c r="H952" s="13" t="n"/>
      <c r="I952" s="199" t="inlineStr">
        <is>
          <t>Motor Shv OD/Bore/PD</t>
        </is>
      </c>
      <c r="J952" s="400" t="n"/>
      <c r="K952" s="401" t="n"/>
      <c r="L952">
        <f>IF('{Equipment Data Entry}'!J61="","",'{Equipment Data Entry}'!J61)</f>
        <v/>
      </c>
    </row>
    <row r="953" ht="13.35" customHeight="1" s="162">
      <c r="B953" s="198">
        <f>IF('{Equipment Data Entry}'!N61="","",'{Equipment Data Entry}'!N61)</f>
        <v/>
      </c>
      <c r="C953" s="198">
        <f>IF('{Equipment Data Entry}'!O61="","",'{Equipment Data Entry}'!O61)</f>
        <v/>
      </c>
      <c r="D953" s="21" t="inlineStr">
        <is>
          <t>FLA</t>
        </is>
      </c>
      <c r="E953" s="25" t="n"/>
      <c r="F953" s="21" t="inlineStr">
        <is>
          <t>Frame</t>
        </is>
      </c>
      <c r="G953" s="208" t="n"/>
      <c r="H953" s="13" t="n"/>
      <c r="I953" s="199" t="inlineStr">
        <is>
          <t>Fan Sheave OD/Bore</t>
        </is>
      </c>
      <c r="J953" s="400" t="n"/>
      <c r="K953" s="401" t="n"/>
      <c r="L953">
        <f>IF('{Equipment Data Entry}'!K61="","",'{Equipment Data Entry}'!K61)</f>
        <v/>
      </c>
    </row>
    <row r="954" ht="13.35" customHeight="1" s="162">
      <c r="B954" s="199" t="inlineStr">
        <is>
          <t>Corrected FLA</t>
        </is>
      </c>
      <c r="C954" s="401" t="n"/>
      <c r="D954" s="27">
        <f>IF(OR(E955="",E953="",B953=""),"",B953/AVERAGE(E955:G955)*E953)</f>
        <v/>
      </c>
      <c r="E954" s="199" t="inlineStr">
        <is>
          <t>Estimated BHP</t>
        </is>
      </c>
      <c r="F954" s="401" t="n"/>
      <c r="G954" s="27">
        <f>IF(OR(COUNT(E955:G955)=0,COUNT(E956:G956)=0),"",IF(C953="1-phase", ((0.8*0.9*E955*E956)/746), AVERAGE(E955:G955)*AVERAGE(E956:G956)*0.8*0.9*1.732/746))</f>
        <v/>
      </c>
      <c r="H954" s="13" t="n"/>
      <c r="I954" s="199" t="inlineStr">
        <is>
          <t>Belt(s)</t>
        </is>
      </c>
      <c r="J954" s="208">
        <f>IF('{Equipment Data Entry}'!L61="","",'{Equipment Data Entry}'!L61)</f>
        <v/>
      </c>
      <c r="K954" s="199" t="inlineStr">
        <is>
          <t>C to C</t>
        </is>
      </c>
      <c r="L954" s="64">
        <f>IF('{Equipment Data Entry}'!M61="","",'{Equipment Data Entry}'!M61)</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 xml:space="preserve">Static Pressures Profile </t>
        </is>
      </c>
      <c r="C958" s="400" t="n"/>
      <c r="D958" s="400" t="n"/>
      <c r="E958" s="400" t="n"/>
      <c r="F958" s="400" t="n"/>
      <c r="G958" s="401" t="n"/>
      <c r="H958" s="13" t="n"/>
      <c r="I958" s="199" t="inlineStr">
        <is>
          <t>Fan RPM</t>
        </is>
      </c>
      <c r="J958" s="401" t="n"/>
      <c r="K958" s="24" t="n"/>
      <c r="L958" s="24" t="n"/>
      <c r="M958" s="13" t="n"/>
    </row>
    <row r="959" ht="13.35" customHeight="1" s="162">
      <c r="B959" s="432" t="n"/>
      <c r="C959" s="401" t="n"/>
      <c r="D959" s="205" t="inlineStr">
        <is>
          <t>Flt/Coil</t>
        </is>
      </c>
      <c r="E959" s="205" t="inlineStr">
        <is>
          <t>Fan</t>
        </is>
      </c>
      <c r="F959" s="432" t="n"/>
      <c r="G959" s="401" t="n"/>
      <c r="H959" s="13" t="n"/>
      <c r="I959" s="246" t="inlineStr">
        <is>
          <t>VSD Frequency</t>
        </is>
      </c>
      <c r="J959" s="403" t="n"/>
      <c r="K959" s="65" t="n"/>
      <c r="L959" s="65" t="n"/>
      <c r="M959" s="13" t="n"/>
    </row>
    <row r="960" ht="13.35" customHeight="1" s="162">
      <c r="B960" s="198" t="inlineStr">
        <is>
          <t>Entering</t>
        </is>
      </c>
      <c r="C960" s="401" t="n"/>
      <c r="D960" s="19" t="n"/>
      <c r="E960" s="19" t="n"/>
      <c r="F960" s="19">
        <f>IF(E960="", "", E961-E960)</f>
        <v/>
      </c>
      <c r="G960" s="186" t="inlineStr">
        <is>
          <t>TSP</t>
        </is>
      </c>
      <c r="H960" s="23" t="n"/>
      <c r="I960" s="14" t="n"/>
      <c r="J960" s="14" t="n"/>
      <c r="K960" s="14" t="n"/>
      <c r="L960" s="38" t="n"/>
      <c r="M960" s="13" t="n"/>
    </row>
    <row r="961" ht="13.35" customHeight="1" s="162">
      <c r="B961" s="198" t="inlineStr">
        <is>
          <t>Exiting</t>
        </is>
      </c>
      <c r="C961" s="401" t="n"/>
      <c r="D961" s="55">
        <f>IF(E960="", "", E960)</f>
        <v/>
      </c>
      <c r="E961" s="19" t="n"/>
      <c r="F961" s="19">
        <f>IF(E961="", "", E961-D960)</f>
        <v/>
      </c>
      <c r="G961" s="186" t="inlineStr">
        <is>
          <t>ESP</t>
        </is>
      </c>
      <c r="H961" s="23" t="n"/>
      <c r="I961" s="13" t="n"/>
      <c r="J961" s="13" t="n"/>
      <c r="K961" s="13" t="n"/>
      <c r="L961" s="13" t="n"/>
      <c r="M961" s="13" t="n"/>
    </row>
    <row r="962" ht="13.35" customHeight="1" s="162">
      <c r="B962" s="453" t="inlineStr">
        <is>
          <t>Instrument:</t>
        </is>
      </c>
      <c r="C962" s="5" t="n"/>
      <c r="D962" s="493" t="n"/>
      <c r="E962" s="414" t="n"/>
      <c r="F962" s="414" t="n"/>
      <c r="G962" s="425" t="inlineStr">
        <is>
          <t>Ak basis / notes:</t>
        </is>
      </c>
      <c r="I962" s="494" t="n"/>
      <c r="J962" s="414" t="n"/>
      <c r="K962" s="414" t="n"/>
      <c r="L962" s="414" t="n"/>
      <c r="M962" s="414" t="n"/>
    </row>
    <row r="963" ht="13.35" customHeight="1" s="162">
      <c r="B963" s="188" t="inlineStr">
        <is>
          <t>Supply Air Diffuser / Outlet Airflow</t>
        </is>
      </c>
      <c r="C963" s="174" t="n"/>
      <c r="D963" s="174" t="n"/>
      <c r="E963" s="174" t="n"/>
      <c r="F963" s="173" t="n"/>
      <c r="G963" s="233" t="inlineStr">
        <is>
          <t>Design VEL</t>
        </is>
      </c>
      <c r="H963" s="194" t="inlineStr">
        <is>
          <t>Design CFM</t>
        </is>
      </c>
      <c r="I963" s="188" t="inlineStr">
        <is>
          <t>Initial</t>
        </is>
      </c>
      <c r="J963" s="173" t="n"/>
      <c r="K963" s="188" t="inlineStr">
        <is>
          <t>Final</t>
        </is>
      </c>
      <c r="L963" s="173" t="n"/>
      <c r="M963" s="188" t="inlineStr">
        <is>
          <t>%</t>
        </is>
      </c>
    </row>
    <row r="964" ht="13.35" customHeight="1" s="162">
      <c r="B964" s="153" t="inlineStr">
        <is>
          <t>No.</t>
        </is>
      </c>
      <c r="C964" s="188" t="inlineStr">
        <is>
          <t>Area Served</t>
        </is>
      </c>
      <c r="D964" s="188" t="inlineStr">
        <is>
          <t>Type</t>
        </is>
      </c>
      <c r="E964" s="188" t="inlineStr">
        <is>
          <t>Size</t>
        </is>
      </c>
      <c r="F964" s="188" t="inlineStr">
        <is>
          <t>Ak</t>
        </is>
      </c>
      <c r="G964" s="440" t="n"/>
      <c r="H964" s="440" t="n"/>
      <c r="I964" s="188" t="inlineStr">
        <is>
          <t>VEL</t>
        </is>
      </c>
      <c r="J964" s="188" t="inlineStr">
        <is>
          <t>CFM</t>
        </is>
      </c>
      <c r="K964" s="188" t="inlineStr">
        <is>
          <t>VEL</t>
        </is>
      </c>
      <c r="L964" s="188" t="inlineStr">
        <is>
          <t>CFM</t>
        </is>
      </c>
      <c r="M964" s="440" t="n"/>
    </row>
    <row r="965" ht="13.35" customHeight="1" s="162">
      <c r="B965" s="307" t="n"/>
      <c r="C965" s="307" t="n"/>
      <c r="E965" s="307" t="n"/>
      <c r="F965" s="32" t="n"/>
      <c r="G965" s="33">
        <f>IF(F965="", "", H965/F965)</f>
        <v/>
      </c>
      <c r="H965" s="33" t="n"/>
      <c r="I965" s="33" t="n"/>
      <c r="J965" s="33">
        <f>IF(I965="", "", I965*$F965)</f>
        <v/>
      </c>
      <c r="K965" s="33" t="n"/>
      <c r="L965" s="33">
        <f>IF(K965="", "", K965*$F965)</f>
        <v/>
      </c>
      <c r="M965" s="30">
        <f>IF(OR(H965="",H965=0),"",IF(K965="",IF(J965="","",J965/H965),L965/H965))</f>
        <v/>
      </c>
    </row>
    <row r="966" ht="13.35" customHeight="1" s="162">
      <c r="B966" s="307" t="n"/>
      <c r="C966" s="307" t="n"/>
      <c r="E966" s="307" t="n"/>
      <c r="F966" s="32" t="n"/>
      <c r="G966" s="33">
        <f>IF(F966="", "", H966/F966)</f>
        <v/>
      </c>
      <c r="H966" s="33" t="n"/>
      <c r="I966" s="33" t="n"/>
      <c r="J966" s="33">
        <f>IF(I966="", "", I966*$F966)</f>
        <v/>
      </c>
      <c r="K966" s="33" t="n"/>
      <c r="L966" s="33">
        <f>IF(K966="", "", K966*$F966)</f>
        <v/>
      </c>
      <c r="M966" s="30">
        <f>IF(OR(H966="",H966=0),"",IF(K966="",IF(J966="","",J966/H966),L966/H966))</f>
        <v/>
      </c>
    </row>
    <row r="967" ht="13.35" customHeight="1" s="162">
      <c r="B967" s="307" t="n"/>
      <c r="C967" s="307" t="n"/>
      <c r="E967" s="307" t="n"/>
      <c r="F967" s="32" t="n"/>
      <c r="G967" s="33">
        <f>IF(F967="", "", H967/F967)</f>
        <v/>
      </c>
      <c r="H967" s="33" t="n"/>
      <c r="I967" s="33" t="n"/>
      <c r="J967" s="33">
        <f>IF(I967="", "", I967*$F967)</f>
        <v/>
      </c>
      <c r="K967" s="33" t="n"/>
      <c r="L967" s="33">
        <f>IF(K967="", "", K967*$F967)</f>
        <v/>
      </c>
      <c r="M967" s="30">
        <f>IF(OR(H967="",H967=0),"",IF(K967="",IF(J967="","",J967/H967),L967/H967))</f>
        <v/>
      </c>
    </row>
    <row r="968" ht="13.35" customHeight="1" s="162">
      <c r="B968" s="307" t="n"/>
      <c r="C968" s="307" t="n"/>
      <c r="E968" s="307" t="n"/>
      <c r="F968" s="32" t="n"/>
      <c r="G968" s="33">
        <f>IF(F968="", "", H968/F968)</f>
        <v/>
      </c>
      <c r="H968" s="33" t="n"/>
      <c r="I968" s="33" t="n"/>
      <c r="J968" s="33">
        <f>IF(I968="", "", I968*$F968)</f>
        <v/>
      </c>
      <c r="K968" s="33" t="n"/>
      <c r="L968" s="33">
        <f>IF(K968="", "", K968*$F968)</f>
        <v/>
      </c>
      <c r="M968" s="30">
        <f>IF(OR(H968="",H968=0),"",IF(K968="",IF(J968="","",J968/H968),L968/H968))</f>
        <v/>
      </c>
    </row>
    <row r="969" ht="13.35" customHeight="1" s="162">
      <c r="B969" s="307" t="n"/>
      <c r="C969" s="307" t="n"/>
      <c r="E969" s="307" t="n"/>
      <c r="F969" s="32" t="n"/>
      <c r="G969" s="33">
        <f>IF(F969="", "", H969/F969)</f>
        <v/>
      </c>
      <c r="H969" s="33" t="n"/>
      <c r="I969" s="33" t="n"/>
      <c r="J969" s="33">
        <f>IF(I969="", "", I969*$F969)</f>
        <v/>
      </c>
      <c r="K969" s="33" t="n"/>
      <c r="L969" s="33">
        <f>IF(K969="", "", K969*$F969)</f>
        <v/>
      </c>
      <c r="M969" s="30">
        <f>IF(OR(H969="",H969=0),"",IF(K969="",IF(J969="","",J969/H969),L969/H969))</f>
        <v/>
      </c>
    </row>
    <row r="970" ht="13.35" customHeight="1" s="162">
      <c r="B970" s="307" t="n"/>
      <c r="C970" s="307" t="n"/>
      <c r="E970" s="307" t="n"/>
      <c r="F970" s="32" t="n"/>
      <c r="G970" s="33">
        <f>IF(F970="", "", H970/F970)</f>
        <v/>
      </c>
      <c r="H970" s="33" t="n"/>
      <c r="I970" s="33" t="n"/>
      <c r="J970" s="33">
        <f>IF(I970="", "", I970*$F970)</f>
        <v/>
      </c>
      <c r="K970" s="33" t="n"/>
      <c r="L970" s="33">
        <f>IF(K970="", "", K970*$F970)</f>
        <v/>
      </c>
      <c r="M970" s="30">
        <f>IF(OR(H970="",H970=0),"",IF(K970="",IF(J970="","",J970/H970),L970/H970))</f>
        <v/>
      </c>
    </row>
    <row r="971" ht="13.35" customHeight="1" s="162">
      <c r="B971" s="307" t="n"/>
      <c r="C971" s="307" t="n"/>
      <c r="E971" s="307" t="n"/>
      <c r="F971" s="32" t="n"/>
      <c r="G971" s="33">
        <f>IF(F971="", "", H971/F971)</f>
        <v/>
      </c>
      <c r="H971" s="33" t="n"/>
      <c r="I971" s="33" t="n"/>
      <c r="J971" s="33">
        <f>IF(I971="", "", I971*$F971)</f>
        <v/>
      </c>
      <c r="K971" s="33" t="n"/>
      <c r="L971" s="33">
        <f>IF(K971="", "", K971*$F971)</f>
        <v/>
      </c>
      <c r="M971" s="30">
        <f>IF(OR(H971="",H971=0),"",IF(K971="",IF(J971="","",J971/H971),L971/H971))</f>
        <v/>
      </c>
    </row>
    <row r="972" ht="13.35" customHeight="1" s="162">
      <c r="B972" s="307" t="n"/>
      <c r="C972" s="307" t="n"/>
      <c r="E972" s="307" t="n"/>
      <c r="F972" s="32" t="n"/>
      <c r="G972" s="33">
        <f>IF(F972="", "", H972/F972)</f>
        <v/>
      </c>
      <c r="H972" s="33" t="n"/>
      <c r="I972" s="33" t="n"/>
      <c r="J972" s="33">
        <f>IF(I972="", "", I972*$F972)</f>
        <v/>
      </c>
      <c r="K972" s="33" t="n"/>
      <c r="L972" s="33">
        <f>IF(K972="", "", K972*$F972)</f>
        <v/>
      </c>
      <c r="M972" s="30">
        <f>IF(OR(H972="",H972=0),"",IF(K972="",IF(J972="","",J972/H972),L972/H972))</f>
        <v/>
      </c>
    </row>
    <row r="973" ht="13.35" customHeight="1" s="162">
      <c r="B973" s="307" t="n"/>
      <c r="C973" s="307" t="n"/>
      <c r="E973" s="307" t="n"/>
      <c r="F973" s="32" t="n"/>
      <c r="G973" s="33">
        <f>IF(F973="", "", H973/F973)</f>
        <v/>
      </c>
      <c r="H973" s="33" t="n"/>
      <c r="I973" s="33" t="n"/>
      <c r="J973" s="33">
        <f>IF(I973="", "", I973*$F973)</f>
        <v/>
      </c>
      <c r="K973" s="33" t="n"/>
      <c r="L973" s="33">
        <f>IF(K973="", "", K973*$F973)</f>
        <v/>
      </c>
      <c r="M973" s="30">
        <f>IF(OR(H973="",H973=0),"",IF(K973="",IF(J973="","",J973/H973),L973/H973))</f>
        <v/>
      </c>
    </row>
    <row r="974" ht="13.35" customHeight="1" s="162">
      <c r="B974" s="307" t="n"/>
      <c r="C974" s="307" t="n"/>
      <c r="E974" s="307" t="n"/>
      <c r="F974" s="32" t="n"/>
      <c r="G974" s="33">
        <f>IF(F974="", "", H974/F974)</f>
        <v/>
      </c>
      <c r="H974" s="33" t="n"/>
      <c r="I974" s="33" t="n"/>
      <c r="J974" s="33">
        <f>IF(I974="", "", I974*$F974)</f>
        <v/>
      </c>
      <c r="K974" s="33" t="n"/>
      <c r="L974" s="33">
        <f>IF(K974="", "", K974*$F974)</f>
        <v/>
      </c>
      <c r="M974" s="30">
        <f>IF(OR(H974="",H974=0),"",IF(K974="",IF(J974="","",J974/H974),L974/H974))</f>
        <v/>
      </c>
    </row>
    <row r="975" ht="13.35" customHeight="1" s="162">
      <c r="B975" s="307" t="n"/>
      <c r="C975" s="307" t="n"/>
      <c r="E975" s="307" t="n"/>
      <c r="F975" s="32" t="n"/>
      <c r="G975" s="33">
        <f>IF(F975="", "", H975/F975)</f>
        <v/>
      </c>
      <c r="H975" s="33" t="n"/>
      <c r="I975" s="33" t="n"/>
      <c r="J975" s="33">
        <f>IF(I975="", "", I975*$F975)</f>
        <v/>
      </c>
      <c r="K975" s="33" t="n"/>
      <c r="L975" s="33">
        <f>IF(K975="", "", K975*$F975)</f>
        <v/>
      </c>
      <c r="M975" s="30">
        <f>IF(OR(H975="",H975=0),"",IF(K975="",IF(J975="","",J975/H975),L975/H975))</f>
        <v/>
      </c>
    </row>
    <row r="976" ht="13.35" customHeight="1" s="162">
      <c r="B976" s="307" t="n"/>
      <c r="C976" s="307" t="n"/>
      <c r="E976" s="307" t="n"/>
      <c r="F976" s="32" t="n"/>
      <c r="G976" s="33">
        <f>IF(F976="", "", H976/F976)</f>
        <v/>
      </c>
      <c r="H976" s="33" t="n"/>
      <c r="I976" s="33" t="n"/>
      <c r="J976" s="33">
        <f>IF(I976="", "", I976*$F976)</f>
        <v/>
      </c>
      <c r="K976" s="33" t="n"/>
      <c r="L976" s="33">
        <f>IF(K976="", "", K976*$F976)</f>
        <v/>
      </c>
      <c r="M976" s="30">
        <f>IF(OR(H976="",H976=0),"",IF(K976="",IF(J976="","",J976/H976),L976/H976))</f>
        <v/>
      </c>
    </row>
    <row r="977" ht="13.35" customHeight="1" s="162">
      <c r="B977" s="307" t="n"/>
      <c r="C977" s="307" t="n"/>
      <c r="E977" s="307" t="n"/>
      <c r="F977" s="32" t="n"/>
      <c r="G977" s="33">
        <f>IF(F977="", "", H977/F977)</f>
        <v/>
      </c>
      <c r="H977" s="33" t="n"/>
      <c r="I977" s="33" t="n"/>
      <c r="J977" s="33">
        <f>IF(I977="", "", I977*$F977)</f>
        <v/>
      </c>
      <c r="K977" s="33" t="n"/>
      <c r="L977" s="33">
        <f>IF(K977="", "", K977*$F977)</f>
        <v/>
      </c>
      <c r="M977" s="30">
        <f>IF(OR(H977="",H977=0),"",IF(K977="",IF(J977="","",J977/H977),L977/H977))</f>
        <v/>
      </c>
    </row>
    <row r="978" ht="13.35" customHeight="1" s="162">
      <c r="B978" s="307" t="n"/>
      <c r="C978" s="307" t="n"/>
      <c r="E978" s="307" t="n"/>
      <c r="F978" s="32" t="n"/>
      <c r="G978" s="33">
        <f>IF(F978="", "", H978/F978)</f>
        <v/>
      </c>
      <c r="H978" s="33" t="n"/>
      <c r="I978" s="33" t="n"/>
      <c r="J978" s="33">
        <f>IF(I978="", "", I978*$F978)</f>
        <v/>
      </c>
      <c r="K978" s="33" t="n"/>
      <c r="L978" s="33">
        <f>IF(K978="", "", K978*$F978)</f>
        <v/>
      </c>
      <c r="M978" s="30">
        <f>IF(OR(H978="",H978=0),"",IF(K978="",IF(J978="","",J978/H978),L978/H978))</f>
        <v/>
      </c>
    </row>
    <row r="979" ht="13.35" customHeight="1" s="162">
      <c r="B979" s="307" t="n"/>
      <c r="C979" s="307" t="n"/>
      <c r="E979" s="307" t="n"/>
      <c r="F979" s="32" t="n"/>
      <c r="G979" s="33">
        <f>IF(F979="", "", H979/F979)</f>
        <v/>
      </c>
      <c r="H979" s="33" t="n"/>
      <c r="I979" s="33" t="n"/>
      <c r="J979" s="33">
        <f>IF(I979="", "", I979*$F979)</f>
        <v/>
      </c>
      <c r="K979" s="33" t="n"/>
      <c r="L979" s="33">
        <f>IF(K979="", "", K979*$F979)</f>
        <v/>
      </c>
      <c r="M979" s="30">
        <f>IF(OR(H979="",H979=0),"",IF(K979="",IF(J979="","",J979/H979),L979/H979))</f>
        <v/>
      </c>
    </row>
    <row r="980" ht="13.35" customHeight="1" s="162">
      <c r="B980" s="307" t="n"/>
      <c r="C980" s="307" t="n"/>
      <c r="E980" s="307" t="n"/>
      <c r="F980" s="32" t="n"/>
      <c r="G980" s="33">
        <f>IF(F980="", "", H980/F980)</f>
        <v/>
      </c>
      <c r="H980" s="33" t="n"/>
      <c r="I980" s="33" t="n"/>
      <c r="J980" s="33">
        <f>IF(I980="", "", I980*$F980)</f>
        <v/>
      </c>
      <c r="K980" s="33" t="n"/>
      <c r="L980" s="33">
        <f>IF(K980="", "", K980*$F980)</f>
        <v/>
      </c>
      <c r="M980" s="30">
        <f>IF(OR(H980="",H980=0),"",IF(K980="",IF(J980="","",J980/H980),L980/H980))</f>
        <v/>
      </c>
    </row>
    <row r="981" ht="13.35" customHeight="1" s="162">
      <c r="B981" s="307" t="n"/>
      <c r="C981" s="307" t="n"/>
      <c r="E981" s="307" t="n"/>
      <c r="F981" s="32" t="n"/>
      <c r="G981" s="33">
        <f>IF(F981="", "", H981/F981)</f>
        <v/>
      </c>
      <c r="H981" s="33" t="n"/>
      <c r="I981" s="33" t="n"/>
      <c r="J981" s="33">
        <f>IF(I981="", "", I981*$F981)</f>
        <v/>
      </c>
      <c r="K981" s="33" t="n"/>
      <c r="L981" s="33">
        <f>IF(K981="", "", K981*$F981)</f>
        <v/>
      </c>
      <c r="M981" s="30">
        <f>IF(OR(H981="",H981=0),"",IF(K981="",IF(J981="","",J981/H981),L981/H981))</f>
        <v/>
      </c>
    </row>
    <row r="982" ht="13.35" customHeight="1" s="162">
      <c r="B982" s="307" t="n"/>
      <c r="C982" s="307" t="n"/>
      <c r="E982" s="307" t="n"/>
      <c r="F982" s="32" t="n"/>
      <c r="G982" s="33">
        <f>IF(F982="", "", H982/F982)</f>
        <v/>
      </c>
      <c r="H982" s="33" t="n"/>
      <c r="I982" s="33" t="n"/>
      <c r="J982" s="33">
        <f>IF(I982="", "", I982*$F982)</f>
        <v/>
      </c>
      <c r="K982" s="33" t="n"/>
      <c r="L982" s="33">
        <f>IF(K982="", "", K982*$F982)</f>
        <v/>
      </c>
      <c r="M982" s="30">
        <f>IF(OR(H982="",H982=0),"",IF(K982="",IF(J982="","",J982/H982),L982/H982))</f>
        <v/>
      </c>
    </row>
    <row r="983" ht="13.35" customHeight="1" s="162">
      <c r="B983" s="307" t="n"/>
      <c r="C983" s="307" t="n"/>
      <c r="E983" s="307" t="n"/>
      <c r="F983" s="32" t="n"/>
      <c r="G983" s="33">
        <f>IF(F983="", "", H983/F983)</f>
        <v/>
      </c>
      <c r="H983" s="33" t="n"/>
      <c r="I983" s="33" t="n"/>
      <c r="J983" s="33">
        <f>IF(I983="", "", I983*$F983)</f>
        <v/>
      </c>
      <c r="K983" s="33" t="n"/>
      <c r="L983" s="33">
        <f>IF(K983="", "", K983*$F983)</f>
        <v/>
      </c>
      <c r="M983" s="30">
        <f>IF(OR(H983="",H983=0),"",IF(K983="",IF(J983="","",J983/H983),L983/H983))</f>
        <v/>
      </c>
    </row>
    <row r="984" ht="13.35" customHeight="1" s="162">
      <c r="B984" s="307" t="n"/>
      <c r="C984" s="307" t="n"/>
      <c r="E984" s="307" t="n"/>
      <c r="F984" s="32" t="n"/>
      <c r="G984" s="33">
        <f>IF(F984="", "", H984/F984)</f>
        <v/>
      </c>
      <c r="H984" s="33" t="n"/>
      <c r="I984" s="33" t="n"/>
      <c r="J984" s="33">
        <f>IF(I984="", "", I984*$F984)</f>
        <v/>
      </c>
      <c r="K984" s="33" t="n"/>
      <c r="L984" s="33">
        <f>IF(K984="", "", K984*$F984)</f>
        <v/>
      </c>
      <c r="M984" s="30">
        <f>IF(OR(H984="",H984=0),"",IF(K984="",IF(J984="","",J984/H984),L984/H984))</f>
        <v/>
      </c>
    </row>
    <row r="985" ht="13.35" customHeight="1" s="162">
      <c r="B985" s="42" t="n"/>
      <c r="C985" s="231" t="inlineStr">
        <is>
          <t>Total</t>
        </is>
      </c>
      <c r="D985" s="159" t="n"/>
      <c r="E985" s="42" t="n"/>
      <c r="F985" s="42" t="n"/>
      <c r="G985" s="43" t="n"/>
      <c r="H985" s="43">
        <f>IF(SUM(H965:H984)+SUM(H1017:H1038)=0,"",SUM(H965:H984)+SUM(H1017:H1038))</f>
        <v/>
      </c>
      <c r="I985" s="43" t="n"/>
      <c r="J985" s="43">
        <f>IF(SUM(J965:J984)+SUM(J1017:J1038)=0,"",SUM(J965:J984)+SUM(J1017:J1038))</f>
        <v/>
      </c>
      <c r="K985" s="43" t="n"/>
      <c r="L985" s="43">
        <f>IF(SUM(L965:L984)+SUM(L1017:L1038)=0,"",SUM(L965:L984)+SUM(L1017:L1038))</f>
        <v/>
      </c>
      <c r="M985" s="35">
        <f>IF(OR(H985="",H985=0),"",IF(L985="",IF(J985="","",J985/H985),L985/H985))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Entry}'!B61="","",'{Equipment Data Entry}'!B61)</f>
        <v/>
      </c>
      <c r="E992" s="418" t="n"/>
      <c r="F992" s="403" t="n"/>
      <c r="G992" s="200" t="inlineStr">
        <is>
          <t>Service</t>
        </is>
      </c>
      <c r="H992" s="403" t="n"/>
      <c r="I992" s="210">
        <f>IF('{Equipment Data Entry}'!C61="","",'{Equipment Data Entry}'!C61)</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PSP (Evergreen VelGrid): CFM = avg vel × (L − 2 − 2×blanks) × W × K ÷ 144</t>
        </is>
      </c>
      <c r="C994" s="174" t="n"/>
      <c r="D994" s="174" t="n"/>
      <c r="E994" s="174" t="n"/>
      <c r="F994" s="174" t="n"/>
      <c r="G994" s="174" t="n"/>
      <c r="H994" s="174" t="n"/>
      <c r="I994" s="174" t="n"/>
      <c r="J994" s="174" t="n"/>
      <c r="K994" s="174" t="n"/>
      <c r="L994" s="174" t="n"/>
      <c r="M994" s="173" t="n"/>
    </row>
    <row r="995" ht="13.35" customHeight="1" s="162">
      <c r="B995" s="460" t="inlineStr">
        <is>
          <t>Length (in)</t>
        </is>
      </c>
      <c r="C995" s="173" t="n"/>
      <c r="D995" s="33" t="n"/>
      <c r="E995" s="460" t="inlineStr">
        <is>
          <t>Width (in)</t>
        </is>
      </c>
      <c r="F995" s="173" t="n"/>
      <c r="G995" s="33" t="n"/>
      <c r="H995" s="460" t="inlineStr">
        <is>
          <t>Blanks</t>
        </is>
      </c>
      <c r="I995" s="173" t="n"/>
      <c r="J995" s="33" t="n"/>
      <c r="K995" s="460" t="inlineStr">
        <is>
          <t>K</t>
        </is>
      </c>
      <c r="L995" s="173" t="n"/>
      <c r="M995" s="32">
        <f>IF(G995="","",IFERROR(INDEX('{Dropdowns}'!$S:$S,MATCH(G995,'{Dropdowns}'!$R:$R,0)),""))</f>
        <v/>
      </c>
    </row>
    <row r="996" ht="13.35" customHeight="1" s="162">
      <c r="B996" s="460" t="inlineStr">
        <is>
          <t>Vel 1-10</t>
        </is>
      </c>
      <c r="C996" s="173" t="n"/>
      <c r="D996" s="33" t="n"/>
      <c r="E996" s="33" t="n"/>
      <c r="F996" s="33" t="n"/>
      <c r="G996" s="33" t="n"/>
      <c r="H996" s="33" t="n"/>
      <c r="I996" s="33" t="n"/>
      <c r="J996" s="33" t="n"/>
      <c r="K996" s="33" t="n"/>
      <c r="L996" s="33" t="n"/>
      <c r="M996" s="33" t="n"/>
    </row>
    <row r="997" ht="13.35" customHeight="1" s="162">
      <c r="B997" s="460" t="inlineStr">
        <is>
          <t>Vel 11-20</t>
        </is>
      </c>
      <c r="C997" s="173" t="n"/>
      <c r="D997" s="33" t="n"/>
      <c r="E997" s="33" t="n"/>
      <c r="F997" s="33" t="n"/>
      <c r="G997" s="33" t="n"/>
      <c r="H997" s="33" t="n"/>
      <c r="I997" s="33" t="n"/>
      <c r="J997" s="33" t="n"/>
      <c r="K997" s="33" t="n"/>
      <c r="L997" s="33" t="n"/>
      <c r="M997" s="33" t="n"/>
    </row>
    <row r="998" ht="13.35" customHeight="1" s="162">
      <c r="B998" s="460" t="inlineStr">
        <is>
          <t>PSP CFM</t>
        </is>
      </c>
      <c r="C998" s="174" t="n"/>
      <c r="D998" s="173" t="n"/>
      <c r="E998" s="33">
        <f>IF(OR(D995="",G995="",COUNT(D996:M997)=0),"",AVERAGE(D996:M997)*(D995-2-2*N(J995))*G995*N(M995)/144)</f>
        <v/>
      </c>
      <c r="F998" s="174" t="n"/>
      <c r="G998" s="173" t="n"/>
      <c r="H998" s="460" t="inlineStr">
        <is>
          <t>CFM / ft</t>
        </is>
      </c>
      <c r="I998" s="174" t="n"/>
      <c r="J998" s="173" t="n"/>
      <c r="K998" s="33">
        <f>IF(OR(E998="",D995=""),"",E998/(D995/12))</f>
        <v/>
      </c>
      <c r="L998" s="174" t="n"/>
      <c r="M998" s="173" t="n"/>
    </row>
    <row r="999" ht="13.35" customHeight="1" s="162"/>
    <row r="1000" ht="13.35" customHeight="1" s="162">
      <c r="B1000" s="188" t="inlineStr">
        <is>
          <t>Supply Filter Grid (VelGrid, K 1.35): CFM = velocity × free area × K</t>
        </is>
      </c>
      <c r="C1000" s="174" t="n"/>
      <c r="D1000" s="174" t="n"/>
      <c r="E1000" s="174" t="n"/>
      <c r="F1000" s="174" t="n"/>
      <c r="G1000" s="174" t="n"/>
      <c r="H1000" s="174" t="n"/>
      <c r="I1000" s="174" t="n"/>
      <c r="J1000" s="174" t="n"/>
      <c r="K1000" s="174" t="n"/>
      <c r="L1000" s="174" t="n"/>
      <c r="M1000" s="173" t="n"/>
    </row>
    <row r="1001" ht="13.35" customHeight="1" s="162">
      <c r="B1001" s="460" t="inlineStr">
        <is>
          <t>Filter Size</t>
        </is>
      </c>
      <c r="C1001" s="33" t="n"/>
      <c r="D1001" s="33" t="n"/>
      <c r="E1001" s="33" t="n"/>
      <c r="F1001" s="33" t="n"/>
      <c r="G1001" s="33" t="n"/>
      <c r="H1001" s="33" t="n"/>
      <c r="I1001" s="33" t="n"/>
      <c r="J1001" s="33" t="n"/>
      <c r="K1001" s="33" t="n"/>
      <c r="L1001" s="33" t="n"/>
      <c r="M1001" s="33" t="n"/>
    </row>
    <row r="1002" ht="13.35" customHeight="1" s="162">
      <c r="B1002" s="460" t="inlineStr">
        <is>
          <t>Velocity (fpm)</t>
        </is>
      </c>
      <c r="C1002" s="33" t="n"/>
      <c r="D1002" s="33" t="n"/>
      <c r="E1002" s="33" t="n"/>
      <c r="F1002" s="33" t="n"/>
      <c r="G1002" s="33" t="n"/>
      <c r="H1002" s="33" t="n"/>
      <c r="I1002" s="33" t="n"/>
      <c r="J1002" s="33" t="n"/>
      <c r="K1002" s="33" t="n"/>
      <c r="L1002" s="33" t="n"/>
      <c r="M1002" s="33" t="n"/>
    </row>
    <row r="1003" ht="13.35" customHeight="1" s="162">
      <c r="B1003" s="460" t="inlineStr">
        <is>
          <t>CFM</t>
        </is>
      </c>
      <c r="C1003" s="33">
        <f>IF(OR(C1001="",C1002=""),"",C1002*IFERROR(INDEX('{Dropdowns}'!$J:$J,MATCH("Supply Filter (VelGrid)|"&amp;C1001,'{Dropdowns}'!$H:$H,0)),0)*IFERROR(INDEX('{Dropdowns}'!$K:$K,MATCH("Supply Filter (VelGrid)|"&amp;C1001,'{Dropdowns}'!$H:$H,0)),0))</f>
        <v/>
      </c>
      <c r="D1003" s="33">
        <f>IF(OR(D1001="",D1002=""),"",D1002*IFERROR(INDEX('{Dropdowns}'!$J:$J,MATCH("Supply Filter (VelGrid)|"&amp;D1001,'{Dropdowns}'!$H:$H,0)),0)*IFERROR(INDEX('{Dropdowns}'!$K:$K,MATCH("Supply Filter (VelGrid)|"&amp;D1001,'{Dropdowns}'!$H:$H,0)),0))</f>
        <v/>
      </c>
      <c r="E1003" s="33">
        <f>IF(OR(E1001="",E1002=""),"",E1002*IFERROR(INDEX('{Dropdowns}'!$J:$J,MATCH("Supply Filter (VelGrid)|"&amp;E1001,'{Dropdowns}'!$H:$H,0)),0)*IFERROR(INDEX('{Dropdowns}'!$K:$K,MATCH("Supply Filter (VelGrid)|"&amp;E1001,'{Dropdowns}'!$H:$H,0)),0))</f>
        <v/>
      </c>
      <c r="F1003" s="33">
        <f>IF(OR(F1001="",F1002=""),"",F1002*IFERROR(INDEX('{Dropdowns}'!$J:$J,MATCH("Supply Filter (VelGrid)|"&amp;F1001,'{Dropdowns}'!$H:$H,0)),0)*IFERROR(INDEX('{Dropdowns}'!$K:$K,MATCH("Supply Filter (VelGrid)|"&amp;F1001,'{Dropdowns}'!$H:$H,0)),0))</f>
        <v/>
      </c>
      <c r="G1003" s="33">
        <f>IF(OR(G1001="",G1002=""),"",G1002*IFERROR(INDEX('{Dropdowns}'!$J:$J,MATCH("Supply Filter (VelGrid)|"&amp;G1001,'{Dropdowns}'!$H:$H,0)),0)*IFERROR(INDEX('{Dropdowns}'!$K:$K,MATCH("Supply Filter (VelGrid)|"&amp;G1001,'{Dropdowns}'!$H:$H,0)),0))</f>
        <v/>
      </c>
      <c r="H1003" s="33">
        <f>IF(OR(H1001="",H1002=""),"",H1002*IFERROR(INDEX('{Dropdowns}'!$J:$J,MATCH("Supply Filter (VelGrid)|"&amp;H1001,'{Dropdowns}'!$H:$H,0)),0)*IFERROR(INDEX('{Dropdowns}'!$K:$K,MATCH("Supply Filter (VelGrid)|"&amp;H1001,'{Dropdowns}'!$H:$H,0)),0))</f>
        <v/>
      </c>
      <c r="I1003" s="33">
        <f>IF(OR(I1001="",I1002=""),"",I1002*IFERROR(INDEX('{Dropdowns}'!$J:$J,MATCH("Supply Filter (VelGrid)|"&amp;I1001,'{Dropdowns}'!$H:$H,0)),0)*IFERROR(INDEX('{Dropdowns}'!$K:$K,MATCH("Supply Filter (VelGrid)|"&amp;I1001,'{Dropdowns}'!$H:$H,0)),0))</f>
        <v/>
      </c>
      <c r="J1003" s="33">
        <f>IF(OR(J1001="",J1002=""),"",J1002*IFERROR(INDEX('{Dropdowns}'!$J:$J,MATCH("Supply Filter (VelGrid)|"&amp;J1001,'{Dropdowns}'!$H:$H,0)),0)*IFERROR(INDEX('{Dropdowns}'!$K:$K,MATCH("Supply Filter (VelGrid)|"&amp;J1001,'{Dropdowns}'!$H:$H,0)),0))</f>
        <v/>
      </c>
      <c r="K1003" s="33">
        <f>IF(OR(K1001="",K1002=""),"",K1002*IFERROR(INDEX('{Dropdowns}'!$J:$J,MATCH("Supply Filter (VelGrid)|"&amp;K1001,'{Dropdowns}'!$H:$H,0)),0)*IFERROR(INDEX('{Dropdowns}'!$K:$K,MATCH("Supply Filter (VelGrid)|"&amp;K1001,'{Dropdowns}'!$H:$H,0)),0))</f>
        <v/>
      </c>
      <c r="L1003" s="33">
        <f>IF(OR(L1001="",L1002=""),"",L1002*IFERROR(INDEX('{Dropdowns}'!$J:$J,MATCH("Supply Filter (VelGrid)|"&amp;L1001,'{Dropdowns}'!$H:$H,0)),0)*IFERROR(INDEX('{Dropdowns}'!$K:$K,MATCH("Supply Filter (VelGrid)|"&amp;L1001,'{Dropdowns}'!$H:$H,0)),0))</f>
        <v/>
      </c>
      <c r="M1003" s="33">
        <f>IF(OR(M1001="",M1002=""),"",M1002*IFERROR(INDEX('{Dropdowns}'!$J:$J,MATCH("Supply Filter (VelGrid)|"&amp;M1001,'{Dropdowns}'!$H:$H,0)),0)*IFERROR(INDEX('{Dropdowns}'!$K:$K,MATCH("Supply Filter (VelGrid)|"&amp;M1001,'{Dropdowns}'!$H:$H,0)),0))</f>
        <v/>
      </c>
    </row>
    <row r="1004" ht="13.35" customHeight="1" s="162">
      <c r="B1004" s="460" t="inlineStr">
        <is>
          <t>Filter Grid Total CFM</t>
        </is>
      </c>
      <c r="C1004" s="174" t="n"/>
      <c r="D1004" s="173" t="n"/>
      <c r="E1004" s="33">
        <f>IF(SUM(C1003:M1003)=0,"",SUM(C1003:M1003))</f>
        <v/>
      </c>
      <c r="F1004" s="174" t="n"/>
      <c r="G1004" s="173" t="n"/>
    </row>
    <row r="1005" ht="13.35" customHeight="1" s="162"/>
    <row r="1006" ht="13.35" customHeight="1" s="162">
      <c r="B1006" s="188" t="inlineStr">
        <is>
          <t>Direct-Fired Burner Profile Pressure → Supply CFM (Evergreen table)</t>
        </is>
      </c>
      <c r="C1006" s="174" t="n"/>
      <c r="D1006" s="174" t="n"/>
      <c r="E1006" s="174" t="n"/>
      <c r="F1006" s="174" t="n"/>
      <c r="G1006" s="174" t="n"/>
      <c r="H1006" s="174" t="n"/>
      <c r="I1006" s="174" t="n"/>
      <c r="J1006" s="174" t="n"/>
      <c r="K1006" s="174" t="n"/>
      <c r="L1006" s="174" t="n"/>
      <c r="M1006" s="173" t="n"/>
    </row>
    <row r="1007" ht="13.35" customHeight="1" s="162">
      <c r="B1007" s="460" t="inlineStr">
        <is>
          <t>Housing (1-5)</t>
        </is>
      </c>
      <c r="C1007" s="173" t="n"/>
      <c r="D1007" s="33" t="n"/>
      <c r="E1007" s="460" t="inlineStr">
        <is>
          <t>Profile P (in wg)</t>
        </is>
      </c>
      <c r="F1007" s="174" t="n"/>
      <c r="G1007" s="173" t="n"/>
      <c r="H1007" s="32" t="n"/>
      <c r="I1007" s="460" t="inlineStr">
        <is>
          <t>Derived CFM</t>
        </is>
      </c>
      <c r="J1007" s="173" t="n"/>
      <c r="K1007" s="33">
        <f>IF(OR(D1007="",H1007=""),"",IF(H1007&lt;0.15,"Pressure too low",IF(H1007&gt;0.65,"Pressure too high",INDEX('{Dropdowns}'!$V$2:$Z$12,MATCH(H1007,'{Dropdowns}'!$U$2:$U$12,1),D1007)+(H1007-INDEX('{Dropdowns}'!$U$2:$U$12,MATCH(H1007,'{Dropdowns}'!$U$2:$U$12,1)))*(INDEX('{Dropdowns}'!$V$2:$Z$12,MIN(MATCH(H1007,'{Dropdowns}'!$U$2:$U$12,1)+1,11),D1007)-INDEX('{Dropdowns}'!$V$2:$Z$12,MATCH(H1007,'{Dropdowns}'!$U$2:$U$12,1),D1007))/0.05)))</f>
        <v/>
      </c>
      <c r="L1007" s="174" t="n"/>
      <c r="M1007" s="173" t="n"/>
    </row>
    <row r="1008" ht="13.35" customHeight="1" s="162"/>
    <row r="1009" ht="13.35" customHeight="1" s="162">
      <c r="B1009" s="188" t="inlineStr">
        <is>
          <t>Airflow Basis for Total Airflow (page 1)</t>
        </is>
      </c>
      <c r="C1009" s="174" t="n"/>
      <c r="D1009" s="174" t="n"/>
      <c r="E1009" s="174" t="n"/>
      <c r="F1009" s="174" t="n"/>
      <c r="G1009" s="174" t="n"/>
      <c r="H1009" s="174" t="n"/>
      <c r="I1009" s="174" t="n"/>
      <c r="J1009" s="174" t="n"/>
      <c r="K1009" s="174" t="n"/>
      <c r="L1009" s="174" t="n"/>
      <c r="M1009" s="173" t="n"/>
    </row>
    <row r="1010" ht="13.35" customHeight="1" s="162">
      <c r="B1010" s="460" t="inlineStr">
        <is>
          <t>Method used</t>
        </is>
      </c>
      <c r="C1010" s="174" t="n"/>
      <c r="D1010" s="173" t="n"/>
      <c r="E1010" s="33" t="n"/>
      <c r="F1010" s="174" t="n"/>
      <c r="G1010" s="173" t="n"/>
      <c r="H1010" s="460" t="inlineStr">
        <is>
          <t>Design CFM</t>
        </is>
      </c>
      <c r="I1010" s="174" t="n"/>
      <c r="J1010" s="173" t="n"/>
      <c r="K1010" s="33" t="n"/>
      <c r="L1010" s="174" t="n"/>
      <c r="M1010" s="173" t="n"/>
    </row>
    <row r="1011" ht="13.35" customHeight="1" s="162">
      <c r="B1011" s="460" t="inlineStr">
        <is>
          <t>Method Total CFM</t>
        </is>
      </c>
      <c r="C1011" s="174" t="n"/>
      <c r="D1011" s="173" t="n"/>
      <c r="E1011" s="33">
        <f>IF(E1010="","",IF(E1010="PSP",E998,IF(E1010="Filter Grid",E1004,IF(E1010="Profile Pressure",K1007,""))))</f>
        <v/>
      </c>
      <c r="F1011" s="174" t="n"/>
      <c r="G1011" s="173" t="n"/>
      <c r="H1011" s="460" t="inlineStr">
        <is>
          <t>Remarks</t>
        </is>
      </c>
      <c r="I1011" s="174" t="n"/>
      <c r="J1011" s="173" t="n"/>
      <c r="K1011" s="33" t="n"/>
      <c r="L1011" s="174" t="n"/>
      <c r="M1011" s="173" t="n"/>
    </row>
    <row r="1012" ht="13.35" customHeight="1" s="162"/>
    <row r="1013" ht="13.35" customHeight="1" s="162"/>
    <row r="1014" ht="13.35" customHeight="1" s="162"/>
    <row r="1015" ht="13.35" customHeight="1" s="162">
      <c r="B1015" s="188" t="inlineStr">
        <is>
          <t>Supply Air Outlets (cont.)</t>
        </is>
      </c>
      <c r="C1015" s="174" t="n"/>
      <c r="D1015" s="174" t="n"/>
      <c r="E1015" s="174" t="n"/>
      <c r="F1015" s="173" t="n"/>
      <c r="G1015" s="233" t="inlineStr">
        <is>
          <t>Design VEL</t>
        </is>
      </c>
      <c r="H1015" s="194" t="inlineStr">
        <is>
          <t>Design CFM</t>
        </is>
      </c>
      <c r="I1015" s="188" t="inlineStr">
        <is>
          <t>Initial</t>
        </is>
      </c>
      <c r="J1015" s="173" t="n"/>
      <c r="K1015" s="188" t="inlineStr">
        <is>
          <t>Final</t>
        </is>
      </c>
      <c r="L1015" s="173" t="n"/>
      <c r="M1015" s="188" t="inlineStr">
        <is>
          <t>%</t>
        </is>
      </c>
    </row>
    <row r="1016" ht="13.35" customHeight="1" s="162">
      <c r="B1016" s="153" t="inlineStr">
        <is>
          <t>No.</t>
        </is>
      </c>
      <c r="C1016" s="188" t="inlineStr">
        <is>
          <t>Area Served</t>
        </is>
      </c>
      <c r="D1016" s="188" t="inlineStr">
        <is>
          <t>Type</t>
        </is>
      </c>
      <c r="E1016" s="188" t="inlineStr">
        <is>
          <t>Size</t>
        </is>
      </c>
      <c r="F1016" s="188" t="inlineStr">
        <is>
          <t>Ak</t>
        </is>
      </c>
      <c r="G1016" s="440" t="n"/>
      <c r="H1016" s="440" t="n"/>
      <c r="I1016" s="188" t="inlineStr">
        <is>
          <t>VEL</t>
        </is>
      </c>
      <c r="J1016" s="188" t="inlineStr">
        <is>
          <t>CFM</t>
        </is>
      </c>
      <c r="K1016" s="188" t="inlineStr">
        <is>
          <t>VEL</t>
        </is>
      </c>
      <c r="L1016" s="188" t="inlineStr">
        <is>
          <t>CFM</t>
        </is>
      </c>
      <c r="M1016" s="440" t="n"/>
    </row>
    <row r="1017" ht="13.35" customHeight="1" s="162">
      <c r="B1017" s="307" t="n"/>
      <c r="C1017" s="307" t="n"/>
      <c r="E1017" s="307" t="n"/>
      <c r="F1017" s="32" t="n"/>
      <c r="G1017" s="33">
        <f>IF(F1017="", "", H1017/F1017)</f>
        <v/>
      </c>
      <c r="H1017" s="33" t="n"/>
      <c r="I1017" s="33" t="n"/>
      <c r="J1017" s="33">
        <f>IF(I1017="", "", I1017*$F1017)</f>
        <v/>
      </c>
      <c r="K1017" s="33" t="n"/>
      <c r="L1017" s="33">
        <f>IF(K1017="", "", K1017*$F1017)</f>
        <v/>
      </c>
      <c r="M1017" s="30">
        <f>IF(OR(H1017="",H1017=0),"",IF(K1017="",IF(J1017="","",J1017/H1017),L1017/H1017))</f>
        <v/>
      </c>
    </row>
    <row r="1018" ht="13.35" customHeight="1" s="162">
      <c r="B1018" s="307" t="n"/>
      <c r="C1018" s="307" t="n"/>
      <c r="E1018" s="307" t="n"/>
      <c r="F1018" s="32" t="n"/>
      <c r="G1018" s="33">
        <f>IF(F1018="", "", H1018/F1018)</f>
        <v/>
      </c>
      <c r="H1018" s="33" t="n"/>
      <c r="I1018" s="33" t="n"/>
      <c r="J1018" s="33">
        <f>IF(I1018="", "", I1018*$F1018)</f>
        <v/>
      </c>
      <c r="K1018" s="33" t="n"/>
      <c r="L1018" s="33">
        <f>IF(K1018="", "", K1018*$F1018)</f>
        <v/>
      </c>
      <c r="M1018" s="30">
        <f>IF(OR(H1018="",H1018=0),"",IF(K1018="",IF(J1018="","",J1018/H1018),L1018/H1018))</f>
        <v/>
      </c>
    </row>
    <row r="1019" ht="13.35" customHeight="1" s="162">
      <c r="B1019" s="307" t="n"/>
      <c r="C1019" s="307" t="n"/>
      <c r="E1019" s="307" t="n"/>
      <c r="F1019" s="32" t="n"/>
      <c r="G1019" s="33">
        <f>IF(F1019="", "", H1019/F1019)</f>
        <v/>
      </c>
      <c r="H1019" s="33" t="n"/>
      <c r="I1019" s="33" t="n"/>
      <c r="J1019" s="33">
        <f>IF(I1019="", "", I1019*$F1019)</f>
        <v/>
      </c>
      <c r="K1019" s="33" t="n"/>
      <c r="L1019" s="33">
        <f>IF(K1019="", "", K1019*$F1019)</f>
        <v/>
      </c>
      <c r="M1019" s="30">
        <f>IF(OR(H1019="",H1019=0),"",IF(K1019="",IF(J1019="","",J1019/H1019),L1019/H1019))</f>
        <v/>
      </c>
    </row>
    <row r="1020" ht="13.35" customHeight="1" s="162">
      <c r="B1020" s="307" t="n"/>
      <c r="C1020" s="307" t="n"/>
      <c r="E1020" s="307" t="n"/>
      <c r="F1020" s="32" t="n"/>
      <c r="G1020" s="33">
        <f>IF(F1020="", "", H1020/F1020)</f>
        <v/>
      </c>
      <c r="H1020" s="33" t="n"/>
      <c r="I1020" s="33" t="n"/>
      <c r="J1020" s="33">
        <f>IF(I1020="", "", I1020*$F1020)</f>
        <v/>
      </c>
      <c r="K1020" s="33" t="n"/>
      <c r="L1020" s="33">
        <f>IF(K1020="", "", K1020*$F1020)</f>
        <v/>
      </c>
      <c r="M1020" s="30">
        <f>IF(OR(H1020="",H1020=0),"",IF(K1020="",IF(J1020="","",J1020/H1020),L1020/H1020))</f>
        <v/>
      </c>
    </row>
    <row r="1021" ht="13.35" customHeight="1" s="162">
      <c r="B1021" s="307" t="n"/>
      <c r="C1021" s="307" t="n"/>
      <c r="E1021" s="307" t="n"/>
      <c r="F1021" s="32" t="n"/>
      <c r="G1021" s="33">
        <f>IF(F1021="", "", H1021/F1021)</f>
        <v/>
      </c>
      <c r="H1021" s="33" t="n"/>
      <c r="I1021" s="33" t="n"/>
      <c r="J1021" s="33">
        <f>IF(I1021="", "", I1021*$F1021)</f>
        <v/>
      </c>
      <c r="K1021" s="33" t="n"/>
      <c r="L1021" s="33">
        <f>IF(K1021="", "", K1021*$F1021)</f>
        <v/>
      </c>
      <c r="M1021" s="30">
        <f>IF(OR(H1021="",H1021=0),"",IF(K1021="",IF(J1021="","",J1021/H1021),L1021/H1021))</f>
        <v/>
      </c>
    </row>
    <row r="1022" ht="13.35" customHeight="1" s="162">
      <c r="B1022" s="307" t="n"/>
      <c r="C1022" s="307" t="n"/>
      <c r="E1022" s="307" t="n"/>
      <c r="F1022" s="32" t="n"/>
      <c r="G1022" s="33">
        <f>IF(F1022="", "", H1022/F1022)</f>
        <v/>
      </c>
      <c r="H1022" s="33" t="n"/>
      <c r="I1022" s="33" t="n"/>
      <c r="J1022" s="33">
        <f>IF(I1022="", "", I1022*$F1022)</f>
        <v/>
      </c>
      <c r="K1022" s="33" t="n"/>
      <c r="L1022" s="33">
        <f>IF(K1022="", "", K1022*$F1022)</f>
        <v/>
      </c>
      <c r="M1022" s="30">
        <f>IF(OR(H1022="",H1022=0),"",IF(K1022="",IF(J1022="","",J1022/H1022),L1022/H1022))</f>
        <v/>
      </c>
    </row>
    <row r="1023" ht="13.35" customHeight="1" s="162">
      <c r="B1023" s="307" t="n"/>
      <c r="C1023" s="307" t="n"/>
      <c r="E1023" s="307" t="n"/>
      <c r="F1023" s="32" t="n"/>
      <c r="G1023" s="33">
        <f>IF(F1023="", "", H1023/F1023)</f>
        <v/>
      </c>
      <c r="H1023" s="33" t="n"/>
      <c r="I1023" s="33" t="n"/>
      <c r="J1023" s="33">
        <f>IF(I1023="", "", I1023*$F1023)</f>
        <v/>
      </c>
      <c r="K1023" s="33" t="n"/>
      <c r="L1023" s="33">
        <f>IF(K1023="", "", K1023*$F1023)</f>
        <v/>
      </c>
      <c r="M1023" s="30">
        <f>IF(OR(H1023="",H1023=0),"",IF(K1023="",IF(J1023="","",J1023/H1023),L1023/H1023))</f>
        <v/>
      </c>
    </row>
    <row r="1024" ht="13.35" customHeight="1" s="162">
      <c r="B1024" s="307" t="n"/>
      <c r="C1024" s="307" t="n"/>
      <c r="E1024" s="307" t="n"/>
      <c r="F1024" s="32" t="n"/>
      <c r="G1024" s="33">
        <f>IF(F1024="", "", H1024/F1024)</f>
        <v/>
      </c>
      <c r="H1024" s="33" t="n"/>
      <c r="I1024" s="33" t="n"/>
      <c r="J1024" s="33">
        <f>IF(I1024="", "", I1024*$F1024)</f>
        <v/>
      </c>
      <c r="K1024" s="33" t="n"/>
      <c r="L1024" s="33">
        <f>IF(K1024="", "", K1024*$F1024)</f>
        <v/>
      </c>
      <c r="M1024" s="30">
        <f>IF(OR(H1024="",H1024=0),"",IF(K1024="",IF(J1024="","",J1024/H1024),L1024/H1024))</f>
        <v/>
      </c>
    </row>
    <row r="1025" ht="13.35" customHeight="1" s="162">
      <c r="B1025" s="307" t="n"/>
      <c r="C1025" s="307" t="n"/>
      <c r="E1025" s="307" t="n"/>
      <c r="F1025" s="32" t="n"/>
      <c r="G1025" s="33">
        <f>IF(F1025="", "", H1025/F1025)</f>
        <v/>
      </c>
      <c r="H1025" s="33" t="n"/>
      <c r="I1025" s="33" t="n"/>
      <c r="J1025" s="33">
        <f>IF(I1025="", "", I1025*$F1025)</f>
        <v/>
      </c>
      <c r="K1025" s="33" t="n"/>
      <c r="L1025" s="33">
        <f>IF(K1025="", "", K1025*$F1025)</f>
        <v/>
      </c>
      <c r="M1025" s="30">
        <f>IF(OR(H1025="",H1025=0),"",IF(K1025="",IF(J1025="","",J1025/H1025),L1025/H1025))</f>
        <v/>
      </c>
    </row>
    <row r="1026" ht="13.35" customHeight="1" s="162">
      <c r="B1026" s="307" t="n"/>
      <c r="C1026" s="307" t="n"/>
      <c r="E1026" s="307" t="n"/>
      <c r="F1026" s="32" t="n"/>
      <c r="G1026" s="33">
        <f>IF(F1026="", "", H1026/F1026)</f>
        <v/>
      </c>
      <c r="H1026" s="33" t="n"/>
      <c r="I1026" s="33" t="n"/>
      <c r="J1026" s="33">
        <f>IF(I1026="", "", I1026*$F1026)</f>
        <v/>
      </c>
      <c r="K1026" s="33" t="n"/>
      <c r="L1026" s="33">
        <f>IF(K1026="", "", K1026*$F1026)</f>
        <v/>
      </c>
      <c r="M1026" s="30">
        <f>IF(OR(H1026="",H1026=0),"",IF(K1026="",IF(J1026="","",J1026/H1026),L1026/H1026))</f>
        <v/>
      </c>
    </row>
    <row r="1027" ht="13.35" customHeight="1" s="162">
      <c r="B1027" s="307" t="n"/>
      <c r="C1027" s="307" t="n"/>
      <c r="E1027" s="307" t="n"/>
      <c r="F1027" s="32" t="n"/>
      <c r="G1027" s="33">
        <f>IF(F1027="", "", H1027/F1027)</f>
        <v/>
      </c>
      <c r="H1027" s="33" t="n"/>
      <c r="I1027" s="33" t="n"/>
      <c r="J1027" s="33">
        <f>IF(I1027="", "", I1027*$F1027)</f>
        <v/>
      </c>
      <c r="K1027" s="33" t="n"/>
      <c r="L1027" s="33">
        <f>IF(K1027="", "", K1027*$F1027)</f>
        <v/>
      </c>
      <c r="M1027" s="30">
        <f>IF(OR(H1027="",H1027=0),"",IF(K1027="",IF(J1027="","",J1027/H1027),L1027/H1027))</f>
        <v/>
      </c>
    </row>
    <row r="1028" ht="13.35" customHeight="1" s="162">
      <c r="B1028" s="307" t="n"/>
      <c r="C1028" s="307" t="n"/>
      <c r="E1028" s="307" t="n"/>
      <c r="F1028" s="32" t="n"/>
      <c r="G1028" s="33">
        <f>IF(F1028="", "", H1028/F1028)</f>
        <v/>
      </c>
      <c r="H1028" s="33" t="n"/>
      <c r="I1028" s="33" t="n"/>
      <c r="J1028" s="33">
        <f>IF(I1028="", "", I1028*$F1028)</f>
        <v/>
      </c>
      <c r="K1028" s="33" t="n"/>
      <c r="L1028" s="33">
        <f>IF(K1028="", "", K1028*$F1028)</f>
        <v/>
      </c>
      <c r="M1028" s="30">
        <f>IF(OR(H1028="",H1028=0),"",IF(K1028="",IF(J1028="","",J1028/H1028),L1028/H1028))</f>
        <v/>
      </c>
    </row>
    <row r="1029" ht="13.35" customHeight="1" s="162">
      <c r="B1029" s="307" t="n"/>
      <c r="C1029" s="307" t="n"/>
      <c r="E1029" s="307" t="n"/>
      <c r="F1029" s="32" t="n"/>
      <c r="G1029" s="33">
        <f>IF(F1029="", "", H1029/F1029)</f>
        <v/>
      </c>
      <c r="H1029" s="33" t="n"/>
      <c r="I1029" s="33" t="n"/>
      <c r="J1029" s="33">
        <f>IF(I1029="", "", I1029*$F1029)</f>
        <v/>
      </c>
      <c r="K1029" s="33" t="n"/>
      <c r="L1029" s="33">
        <f>IF(K1029="", "", K1029*$F1029)</f>
        <v/>
      </c>
      <c r="M1029" s="30">
        <f>IF(OR(H1029="",H1029=0),"",IF(K1029="",IF(J1029="","",J1029/H1029),L1029/H1029))</f>
        <v/>
      </c>
    </row>
    <row r="1030" ht="13.35" customHeight="1" s="162">
      <c r="B1030" s="307" t="n"/>
      <c r="C1030" s="307" t="n"/>
      <c r="E1030" s="307" t="n"/>
      <c r="F1030" s="32" t="n"/>
      <c r="G1030" s="33">
        <f>IF(F1030="", "", H1030/F1030)</f>
        <v/>
      </c>
      <c r="H1030" s="33" t="n"/>
      <c r="I1030" s="33" t="n"/>
      <c r="J1030" s="33">
        <f>IF(I1030="", "", I1030*$F1030)</f>
        <v/>
      </c>
      <c r="K1030" s="33" t="n"/>
      <c r="L1030" s="33">
        <f>IF(K1030="", "", K1030*$F1030)</f>
        <v/>
      </c>
      <c r="M1030" s="30">
        <f>IF(OR(H1030="",H1030=0),"",IF(K1030="",IF(J1030="","",J1030/H1030),L1030/H1030))</f>
        <v/>
      </c>
    </row>
    <row r="1031" ht="13.35" customHeight="1" s="162">
      <c r="B1031" s="307" t="n"/>
      <c r="C1031" s="307" t="n"/>
      <c r="E1031" s="307" t="n"/>
      <c r="F1031" s="32" t="n"/>
      <c r="G1031" s="33">
        <f>IF(F1031="", "", H1031/F1031)</f>
        <v/>
      </c>
      <c r="H1031" s="33" t="n"/>
      <c r="I1031" s="33" t="n"/>
      <c r="J1031" s="33">
        <f>IF(I1031="", "", I1031*$F1031)</f>
        <v/>
      </c>
      <c r="K1031" s="33" t="n"/>
      <c r="L1031" s="33">
        <f>IF(K1031="", "", K1031*$F1031)</f>
        <v/>
      </c>
      <c r="M1031" s="30">
        <f>IF(OR(H1031="",H1031=0),"",IF(K1031="",IF(J1031="","",J1031/H1031),L1031/H1031))</f>
        <v/>
      </c>
    </row>
    <row r="1032" ht="13.35" customHeight="1" s="162">
      <c r="B1032" s="307" t="n"/>
      <c r="C1032" s="307" t="n"/>
      <c r="E1032" s="307" t="n"/>
      <c r="F1032" s="32" t="n"/>
      <c r="G1032" s="33">
        <f>IF(F1032="", "", H1032/F1032)</f>
        <v/>
      </c>
      <c r="H1032" s="33" t="n"/>
      <c r="I1032" s="33" t="n"/>
      <c r="J1032" s="33">
        <f>IF(I1032="", "", I1032*$F1032)</f>
        <v/>
      </c>
      <c r="K1032" s="33" t="n"/>
      <c r="L1032" s="33">
        <f>IF(K1032="", "", K1032*$F1032)</f>
        <v/>
      </c>
      <c r="M1032" s="30">
        <f>IF(OR(H1032="",H1032=0),"",IF(K1032="",IF(J1032="","",J1032/H1032),L1032/H1032))</f>
        <v/>
      </c>
    </row>
    <row r="1033" ht="13.35" customHeight="1" s="162">
      <c r="B1033" s="307" t="n"/>
      <c r="C1033" s="307" t="n"/>
      <c r="E1033" s="307" t="n"/>
      <c r="F1033" s="32" t="n"/>
      <c r="G1033" s="33">
        <f>IF(F1033="", "", H1033/F1033)</f>
        <v/>
      </c>
      <c r="H1033" s="33" t="n"/>
      <c r="I1033" s="33" t="n"/>
      <c r="J1033" s="33">
        <f>IF(I1033="", "", I1033*$F1033)</f>
        <v/>
      </c>
      <c r="K1033" s="33" t="n"/>
      <c r="L1033" s="33">
        <f>IF(K1033="", "", K1033*$F1033)</f>
        <v/>
      </c>
      <c r="M1033" s="30">
        <f>IF(OR(H1033="",H1033=0),"",IF(K1033="",IF(J1033="","",J1033/H1033),L1033/H1033))</f>
        <v/>
      </c>
    </row>
    <row r="1034" ht="13.35" customHeight="1" s="162">
      <c r="B1034" s="307" t="n"/>
      <c r="C1034" s="307" t="n"/>
      <c r="E1034" s="307" t="n"/>
      <c r="F1034" s="32" t="n"/>
      <c r="G1034" s="33">
        <f>IF(F1034="", "", H1034/F1034)</f>
        <v/>
      </c>
      <c r="H1034" s="33" t="n"/>
      <c r="I1034" s="33" t="n"/>
      <c r="J1034" s="33">
        <f>IF(I1034="", "", I1034*$F1034)</f>
        <v/>
      </c>
      <c r="K1034" s="33" t="n"/>
      <c r="L1034" s="33">
        <f>IF(K1034="", "", K1034*$F1034)</f>
        <v/>
      </c>
      <c r="M1034" s="30">
        <f>IF(OR(H1034="",H1034=0),"",IF(K1034="",IF(J1034="","",J1034/H1034),L1034/H1034))</f>
        <v/>
      </c>
    </row>
    <row r="1035" ht="13.35" customHeight="1" s="162">
      <c r="B1035" s="307" t="n"/>
      <c r="C1035" s="307" t="n"/>
      <c r="E1035" s="307" t="n"/>
      <c r="F1035" s="32" t="n"/>
      <c r="G1035" s="33">
        <f>IF(F1035="", "", H1035/F1035)</f>
        <v/>
      </c>
      <c r="H1035" s="33" t="n"/>
      <c r="I1035" s="33" t="n"/>
      <c r="J1035" s="33">
        <f>IF(I1035="", "", I1035*$F1035)</f>
        <v/>
      </c>
      <c r="K1035" s="33" t="n"/>
      <c r="L1035" s="33">
        <f>IF(K1035="", "", K1035*$F1035)</f>
        <v/>
      </c>
      <c r="M1035" s="30">
        <f>IF(OR(H1035="",H1035=0),"",IF(K1035="",IF(J1035="","",J1035/H1035),L1035/H1035))</f>
        <v/>
      </c>
    </row>
    <row r="1036" ht="13.35" customHeight="1" s="162">
      <c r="B1036" s="307" t="n"/>
      <c r="C1036" s="307" t="n"/>
      <c r="E1036" s="307" t="n"/>
      <c r="F1036" s="32" t="n"/>
      <c r="G1036" s="33">
        <f>IF(F1036="", "", H1036/F1036)</f>
        <v/>
      </c>
      <c r="H1036" s="33" t="n"/>
      <c r="I1036" s="33" t="n"/>
      <c r="J1036" s="33">
        <f>IF(I1036="", "", I1036*$F1036)</f>
        <v/>
      </c>
      <c r="K1036" s="33" t="n"/>
      <c r="L1036" s="33">
        <f>IF(K1036="", "", K1036*$F1036)</f>
        <v/>
      </c>
      <c r="M1036" s="30">
        <f>IF(OR(H1036="",H1036=0),"",IF(K1036="",IF(J1036="","",J1036/H1036),L1036/H1036))</f>
        <v/>
      </c>
    </row>
    <row r="1037" ht="13.35" customHeight="1" s="162">
      <c r="B1037" s="307" t="n"/>
      <c r="C1037" s="307" t="n"/>
      <c r="E1037" s="307" t="n"/>
      <c r="F1037" s="32" t="n"/>
      <c r="G1037" s="33">
        <f>IF(F1037="", "", H1037/F1037)</f>
        <v/>
      </c>
      <c r="H1037" s="33" t="n"/>
      <c r="I1037" s="33" t="n"/>
      <c r="J1037" s="33">
        <f>IF(I1037="", "", I1037*$F1037)</f>
        <v/>
      </c>
      <c r="K1037" s="33" t="n"/>
      <c r="L1037" s="33">
        <f>IF(K1037="", "", K1037*$F1037)</f>
        <v/>
      </c>
      <c r="M1037" s="30">
        <f>IF(OR(H1037="",H1037=0),"",IF(K1037="",IF(J1037="","",J1037/H1037),L1037/H1037))</f>
        <v/>
      </c>
    </row>
    <row r="1038" ht="13.35" customHeight="1" s="162">
      <c r="B1038" s="307" t="n"/>
      <c r="C1038" s="307" t="n"/>
      <c r="E1038" s="307" t="n"/>
      <c r="F1038" s="32" t="n"/>
      <c r="G1038" s="33">
        <f>IF(F1038="", "", H1038/F1038)</f>
        <v/>
      </c>
      <c r="H1038" s="33" t="n"/>
      <c r="I1038" s="33" t="n"/>
      <c r="J1038" s="33">
        <f>IF(I1038="", "", I1038*$F1038)</f>
        <v/>
      </c>
      <c r="K1038" s="33" t="n"/>
      <c r="L1038" s="33">
        <f>IF(K1038="", "", K1038*$F1038)</f>
        <v/>
      </c>
      <c r="M1038" s="30">
        <f>IF(OR(H1038="",H1038=0),"",IF(K1038="",IF(J1038="","",J1038/H1038),L1038/H1038))</f>
        <v/>
      </c>
    </row>
    <row r="1039" ht="13.35" customHeight="1" s="162">
      <c r="B1039" s="42" t="n"/>
      <c r="C1039" s="231" t="inlineStr">
        <is>
          <t>Subtotal (this page)</t>
        </is>
      </c>
      <c r="D1039" s="159" t="n"/>
      <c r="E1039" s="42" t="n"/>
      <c r="F1039" s="42" t="n"/>
      <c r="G1039" s="43" t="n"/>
      <c r="H1039" s="43">
        <f>IF(SUM(H1017:H1038)=0,"",SUM(H1017:H1038))</f>
        <v/>
      </c>
      <c r="I1039" s="43" t="n"/>
      <c r="J1039" s="43">
        <f>IF(SUM(J1017:J1038)=0,"",SUM(J1017:J1038))</f>
        <v/>
      </c>
      <c r="K1039" s="43" t="n"/>
      <c r="L1039" s="43">
        <f>IF(SUM(L1017:L1038)=0,"",SUM(L1017:L1038))</f>
        <v/>
      </c>
      <c r="M1039" s="35">
        <f>IF(OR(H1039="",H1039=0),"",IF(L1039="",IF(J1039="","",J1039/H1039),L1039/H1039))</f>
        <v/>
      </c>
    </row>
    <row r="1040" ht="13.35" customHeight="1" s="162"/>
    <row r="1041" ht="13.35" customHeight="1" s="162">
      <c r="B1041" s="188" t="inlineStr">
        <is>
          <t>Remarks (cont.)</t>
        </is>
      </c>
      <c r="C1041" s="173" t="n"/>
      <c r="D1041" s="154" t="n"/>
      <c r="E1041" s="174" t="n"/>
      <c r="F1041" s="174" t="n"/>
      <c r="G1041" s="174" t="n"/>
      <c r="H1041" s="174" t="n"/>
      <c r="I1041" s="174" t="n"/>
      <c r="J1041" s="174" t="n"/>
      <c r="K1041" s="174" t="n"/>
      <c r="L1041" s="174" t="n"/>
      <c r="M1041" s="173" t="n"/>
    </row>
    <row r="1042" ht="13.35" customHeight="1" s="162">
      <c r="B1042" s="154" t="n"/>
      <c r="C1042" s="174" t="n"/>
      <c r="D1042" s="174" t="n"/>
      <c r="E1042" s="174" t="n"/>
      <c r="F1042" s="174" t="n"/>
      <c r="G1042" s="174" t="n"/>
      <c r="H1042" s="174" t="n"/>
      <c r="I1042" s="174" t="n"/>
      <c r="J1042" s="174" t="n"/>
      <c r="K1042" s="174" t="n"/>
      <c r="L1042" s="174" t="n"/>
      <c r="M1042" s="173" t="n"/>
    </row>
    <row r="1043" ht="13.35" customHeight="1" s="162"/>
  </sheetData>
  <mergeCells count="1028">
    <mergeCell ref="I531:J531"/>
    <mergeCell ref="B890:M890"/>
    <mergeCell ref="L641:M641"/>
    <mergeCell ref="E799:G799"/>
    <mergeCell ref="D754:F754"/>
    <mergeCell ref="G524:H525"/>
    <mergeCell ref="B594:D594"/>
    <mergeCell ref="B987:C987"/>
    <mergeCell ref="K475:L475"/>
    <mergeCell ref="B439:C439"/>
    <mergeCell ref="D633:G633"/>
    <mergeCell ref="B675:C675"/>
    <mergeCell ref="L430:M430"/>
    <mergeCell ref="K907:M907"/>
    <mergeCell ref="B53:M53"/>
    <mergeCell ref="D424:G424"/>
    <mergeCell ref="B12:C12"/>
    <mergeCell ref="B789:C789"/>
    <mergeCell ref="I4:M5"/>
    <mergeCell ref="E371:F371"/>
    <mergeCell ref="I368:M369"/>
    <mergeCell ref="B441:C441"/>
    <mergeCell ref="K906:M906"/>
    <mergeCell ref="B108:C109"/>
    <mergeCell ref="B739:C739"/>
    <mergeCell ref="K387:M387"/>
    <mergeCell ref="H75:J75"/>
    <mergeCell ref="I858:M858"/>
    <mergeCell ref="E998:G998"/>
    <mergeCell ref="G599:G600"/>
    <mergeCell ref="B368:C369"/>
    <mergeCell ref="B833:C833"/>
    <mergeCell ref="G836:H837"/>
    <mergeCell ref="I956:J956"/>
    <mergeCell ref="H547:H548"/>
    <mergeCell ref="F23:G23"/>
    <mergeCell ref="B363:C363"/>
    <mergeCell ref="K391:L391"/>
    <mergeCell ref="I633:J633"/>
    <mergeCell ref="H386:J386"/>
    <mergeCell ref="L848:M848"/>
    <mergeCell ref="B905:M905"/>
    <mergeCell ref="B386:D386"/>
    <mergeCell ref="L329:M329"/>
    <mergeCell ref="D442:F442"/>
    <mergeCell ref="H907:J907"/>
    <mergeCell ref="G183:G184"/>
    <mergeCell ref="D946:G946"/>
    <mergeCell ref="L331:M331"/>
    <mergeCell ref="I641:K641"/>
    <mergeCell ref="H911:H912"/>
    <mergeCell ref="D112:G112"/>
    <mergeCell ref="K755:L755"/>
    <mergeCell ref="I784:M785"/>
    <mergeCell ref="B129:C129"/>
    <mergeCell ref="B210:M210"/>
    <mergeCell ref="E374:G374"/>
    <mergeCell ref="D944:G944"/>
    <mergeCell ref="B994:M994"/>
    <mergeCell ref="L120:M120"/>
    <mergeCell ref="K998:M998"/>
    <mergeCell ref="B25:C25"/>
    <mergeCell ref="B14:G14"/>
    <mergeCell ref="D114:G114"/>
    <mergeCell ref="M703:M704"/>
    <mergeCell ref="I535:L535"/>
    <mergeCell ref="H683:I683"/>
    <mergeCell ref="G547:G548"/>
    <mergeCell ref="I183:J183"/>
    <mergeCell ref="K698:M698"/>
    <mergeCell ref="B223:C223"/>
    <mergeCell ref="E894:G894"/>
    <mergeCell ref="B220:C220"/>
    <mergeCell ref="B521:C521"/>
    <mergeCell ref="B736:C736"/>
    <mergeCell ref="I175:J175"/>
    <mergeCell ref="E995:F995"/>
    <mergeCell ref="B2:C2"/>
    <mergeCell ref="B534:G534"/>
    <mergeCell ref="B779:C779"/>
    <mergeCell ref="L121:M121"/>
    <mergeCell ref="I946:J946"/>
    <mergeCell ref="I125:J125"/>
    <mergeCell ref="B431:C431"/>
    <mergeCell ref="B231:C231"/>
    <mergeCell ref="H699:J699"/>
    <mergeCell ref="B729:C729"/>
    <mergeCell ref="B529:C529"/>
    <mergeCell ref="I112:J112"/>
    <mergeCell ref="B593:M593"/>
    <mergeCell ref="B74:D74"/>
    <mergeCell ref="B900:D900"/>
    <mergeCell ref="B956:D956"/>
    <mergeCell ref="B68:D68"/>
    <mergeCell ref="D130:F130"/>
    <mergeCell ref="I952:K952"/>
    <mergeCell ref="I646:J646"/>
    <mergeCell ref="I944:J944"/>
    <mergeCell ref="D743:G743"/>
    <mergeCell ref="I433:K433"/>
    <mergeCell ref="M27:M28"/>
    <mergeCell ref="I127:J127"/>
    <mergeCell ref="B595:D595"/>
    <mergeCell ref="E591:G591"/>
    <mergeCell ref="I114:J114"/>
    <mergeCell ref="K547:L547"/>
    <mergeCell ref="B374:D374"/>
    <mergeCell ref="C415:D415"/>
    <mergeCell ref="M235:M236"/>
    <mergeCell ref="D425:G425"/>
    <mergeCell ref="G859:G860"/>
    <mergeCell ref="H490:J490"/>
    <mergeCell ref="I7:L7"/>
    <mergeCell ref="D11:G11"/>
    <mergeCell ref="C623:D623"/>
    <mergeCell ref="K478:M478"/>
    <mergeCell ref="D636:G636"/>
    <mergeCell ref="L433:M433"/>
    <mergeCell ref="D738:G738"/>
    <mergeCell ref="C777:D777"/>
    <mergeCell ref="B434:C434"/>
    <mergeCell ref="G131:G132"/>
    <mergeCell ref="D427:G427"/>
    <mergeCell ref="I222:K222"/>
    <mergeCell ref="B15:C15"/>
    <mergeCell ref="M391:M392"/>
    <mergeCell ref="K695:M695"/>
    <mergeCell ref="B313:C313"/>
    <mergeCell ref="B841:C841"/>
    <mergeCell ref="D524:F525"/>
    <mergeCell ref="I442:M442"/>
    <mergeCell ref="G391:G392"/>
    <mergeCell ref="G963:G964"/>
    <mergeCell ref="K1011:M1011"/>
    <mergeCell ref="H594:J594"/>
    <mergeCell ref="E18:F18"/>
    <mergeCell ref="H579:I579"/>
    <mergeCell ref="I9:J9"/>
    <mergeCell ref="D363:M363"/>
    <mergeCell ref="I851:K851"/>
    <mergeCell ref="B748:D748"/>
    <mergeCell ref="B950:G950"/>
    <mergeCell ref="B686:D686"/>
    <mergeCell ref="I438:J438"/>
    <mergeCell ref="L744:M744"/>
    <mergeCell ref="B990:M990"/>
    <mergeCell ref="B842:C842"/>
    <mergeCell ref="K183:L183"/>
    <mergeCell ref="H178:J178"/>
    <mergeCell ref="I11:J11"/>
    <mergeCell ref="K75:M75"/>
    <mergeCell ref="M651:M652"/>
    <mergeCell ref="B283:D283"/>
    <mergeCell ref="D322:G322"/>
    <mergeCell ref="I738:J738"/>
    <mergeCell ref="I799:J799"/>
    <mergeCell ref="D836:F837"/>
    <mergeCell ref="F335:G335"/>
    <mergeCell ref="B839:G839"/>
    <mergeCell ref="I123:K123"/>
    <mergeCell ref="I423:L423"/>
    <mergeCell ref="E698:G698"/>
    <mergeCell ref="M183:M184"/>
    <mergeCell ref="B260:M260"/>
    <mergeCell ref="K166:M166"/>
    <mergeCell ref="E179:G179"/>
    <mergeCell ref="C311:D311"/>
    <mergeCell ref="D316:F317"/>
    <mergeCell ref="I807:J807"/>
    <mergeCell ref="D217:G217"/>
    <mergeCell ref="I130:M130"/>
    <mergeCell ref="G79:G80"/>
    <mergeCell ref="D155:M155"/>
    <mergeCell ref="H478:J478"/>
    <mergeCell ref="B742:G742"/>
    <mergeCell ref="L123:M123"/>
    <mergeCell ref="D428:G428"/>
    <mergeCell ref="B599:F599"/>
    <mergeCell ref="B737:C737"/>
    <mergeCell ref="B264:C265"/>
    <mergeCell ref="B380:D380"/>
    <mergeCell ref="L742:M742"/>
    <mergeCell ref="G160:H161"/>
    <mergeCell ref="B893:C893"/>
    <mergeCell ref="J2:K2"/>
    <mergeCell ref="I647:J647"/>
    <mergeCell ref="D628:F629"/>
    <mergeCell ref="L950:M950"/>
    <mergeCell ref="B382:M382"/>
    <mergeCell ref="I426:J426"/>
    <mergeCell ref="B631:G631"/>
    <mergeCell ref="E1004:G1004"/>
    <mergeCell ref="B859:F859"/>
    <mergeCell ref="C49:D49"/>
    <mergeCell ref="I955:K955"/>
    <mergeCell ref="I947:J947"/>
    <mergeCell ref="D12:G12"/>
    <mergeCell ref="B321:C321"/>
    <mergeCell ref="B684:C684"/>
    <mergeCell ref="H475:I475"/>
    <mergeCell ref="D992:F993"/>
    <mergeCell ref="F127:G127"/>
    <mergeCell ref="B391:F391"/>
    <mergeCell ref="B475:C475"/>
    <mergeCell ref="B958:G958"/>
    <mergeCell ref="B323:C323"/>
    <mergeCell ref="B854:G854"/>
    <mergeCell ref="E538:F538"/>
    <mergeCell ref="G755:G756"/>
    <mergeCell ref="B23:C23"/>
    <mergeCell ref="K790:M790"/>
    <mergeCell ref="B547:F547"/>
    <mergeCell ref="B685:C685"/>
    <mergeCell ref="I836:M837"/>
    <mergeCell ref="L745:M745"/>
    <mergeCell ref="B544:C544"/>
    <mergeCell ref="B848:C848"/>
    <mergeCell ref="B266:M266"/>
    <mergeCell ref="H131:H132"/>
    <mergeCell ref="B331:D331"/>
    <mergeCell ref="B56:C57"/>
    <mergeCell ref="L638:M638"/>
    <mergeCell ref="B543:C543"/>
    <mergeCell ref="L432:M432"/>
    <mergeCell ref="I235:J235"/>
    <mergeCell ref="H963:H964"/>
    <mergeCell ref="D26:F26"/>
    <mergeCell ref="B703:F703"/>
    <mergeCell ref="I643:K643"/>
    <mergeCell ref="L640:M640"/>
    <mergeCell ref="K579:L579"/>
    <mergeCell ref="B545:C545"/>
    <mergeCell ref="H267:I267"/>
    <mergeCell ref="B851:D851"/>
    <mergeCell ref="I950:K950"/>
    <mergeCell ref="I215:L215"/>
    <mergeCell ref="B261:M261"/>
    <mergeCell ref="D632:G632"/>
    <mergeCell ref="C727:D727"/>
    <mergeCell ref="I951:L951"/>
    <mergeCell ref="H495:H496"/>
    <mergeCell ref="I339:J339"/>
    <mergeCell ref="K339:L339"/>
    <mergeCell ref="B646:G646"/>
    <mergeCell ref="I847:L847"/>
    <mergeCell ref="B79:F79"/>
    <mergeCell ref="B163:C163"/>
    <mergeCell ref="I599:J599"/>
    <mergeCell ref="B782:M782"/>
    <mergeCell ref="C935:D935"/>
    <mergeCell ref="K599:L599"/>
    <mergeCell ref="B113:C113"/>
    <mergeCell ref="L2:M2"/>
    <mergeCell ref="B735:G735"/>
    <mergeCell ref="K1007:M1007"/>
    <mergeCell ref="H906:J906"/>
    <mergeCell ref="D313:M313"/>
    <mergeCell ref="D220:G220"/>
    <mergeCell ref="B165:C165"/>
    <mergeCell ref="B336:C336"/>
    <mergeCell ref="D8:G8"/>
    <mergeCell ref="G472:H473"/>
    <mergeCell ref="I217:J217"/>
    <mergeCell ref="K282:M282"/>
    <mergeCell ref="B179:D179"/>
    <mergeCell ref="B634:C634"/>
    <mergeCell ref="D736:G736"/>
    <mergeCell ref="B115:C115"/>
    <mergeCell ref="B628:C629"/>
    <mergeCell ref="B166:D166"/>
    <mergeCell ref="D521:M521"/>
    <mergeCell ref="B857:C857"/>
    <mergeCell ref="D529:G529"/>
    <mergeCell ref="I534:K534"/>
    <mergeCell ref="I228:J228"/>
    <mergeCell ref="L326:M326"/>
    <mergeCell ref="B644:D644"/>
    <mergeCell ref="L3:M3"/>
    <mergeCell ref="K71:M71"/>
    <mergeCell ref="H807:H808"/>
    <mergeCell ref="H79:H80"/>
    <mergeCell ref="I742:K742"/>
    <mergeCell ref="B174:M174"/>
    <mergeCell ref="I436:J436"/>
    <mergeCell ref="B168:M168"/>
    <mergeCell ref="H802:J802"/>
    <mergeCell ref="I528:J528"/>
    <mergeCell ref="B490:D490"/>
    <mergeCell ref="I71:J71"/>
    <mergeCell ref="H287:H288"/>
    <mergeCell ref="I131:J131"/>
    <mergeCell ref="I957:J957"/>
    <mergeCell ref="D108:F109"/>
    <mergeCell ref="K131:L131"/>
    <mergeCell ref="D472:F473"/>
    <mergeCell ref="L953:M953"/>
    <mergeCell ref="B20:D20"/>
    <mergeCell ref="B1006:M1006"/>
    <mergeCell ref="B281:M281"/>
    <mergeCell ref="I736:J736"/>
    <mergeCell ref="D320:G320"/>
    <mergeCell ref="D962:F962"/>
    <mergeCell ref="K594:M594"/>
    <mergeCell ref="B334:G334"/>
    <mergeCell ref="B476:C476"/>
    <mergeCell ref="D833:M833"/>
    <mergeCell ref="H443:H444"/>
    <mergeCell ref="D841:G841"/>
    <mergeCell ref="D105:M105"/>
    <mergeCell ref="K287:L287"/>
    <mergeCell ref="C361:D361"/>
    <mergeCell ref="B755:F755"/>
    <mergeCell ref="I316:M317"/>
    <mergeCell ref="K74:M74"/>
    <mergeCell ref="G940:H941"/>
    <mergeCell ref="B420:C421"/>
    <mergeCell ref="I743:L743"/>
    <mergeCell ref="H891:I891"/>
    <mergeCell ref="B24:C24"/>
    <mergeCell ref="D321:G321"/>
    <mergeCell ref="I20:J20"/>
    <mergeCell ref="K595:M595"/>
    <mergeCell ref="B572:M572"/>
    <mergeCell ref="B695:C695"/>
    <mergeCell ref="B751:C751"/>
    <mergeCell ref="I383:J383"/>
    <mergeCell ref="H599:H600"/>
    <mergeCell ref="G807:G808"/>
    <mergeCell ref="D842:G842"/>
    <mergeCell ref="F751:G751"/>
    <mergeCell ref="I541:J541"/>
    <mergeCell ref="B787:C787"/>
    <mergeCell ref="B332:D332"/>
    <mergeCell ref="B330:C330"/>
    <mergeCell ref="B840:C840"/>
    <mergeCell ref="B268:C268"/>
    <mergeCell ref="B324:C324"/>
    <mergeCell ref="E802:G802"/>
    <mergeCell ref="E491:G491"/>
    <mergeCell ref="I320:J320"/>
    <mergeCell ref="I680:M681"/>
    <mergeCell ref="B753:C753"/>
    <mergeCell ref="I749:J749"/>
    <mergeCell ref="I854:J854"/>
    <mergeCell ref="H755:H756"/>
    <mergeCell ref="L16:M16"/>
    <mergeCell ref="D531:G531"/>
    <mergeCell ref="E122:F122"/>
    <mergeCell ref="I326:K326"/>
    <mergeCell ref="B803:D803"/>
    <mergeCell ref="I841:J841"/>
    <mergeCell ref="B790:D790"/>
    <mergeCell ref="I432:K432"/>
    <mergeCell ref="L537:M537"/>
    <mergeCell ref="B162:M162"/>
    <mergeCell ref="K807:L807"/>
    <mergeCell ref="K79:L79"/>
    <mergeCell ref="K279:M279"/>
    <mergeCell ref="I953:K953"/>
    <mergeCell ref="K686:M686"/>
    <mergeCell ref="C985:D985"/>
    <mergeCell ref="B642:C642"/>
    <mergeCell ref="G339:G340"/>
    <mergeCell ref="K490:M490"/>
    <mergeCell ref="M599:M600"/>
    <mergeCell ref="K963:L963"/>
    <mergeCell ref="I992:M993"/>
    <mergeCell ref="D737:G737"/>
    <mergeCell ref="B337:C337"/>
    <mergeCell ref="E582:G582"/>
    <mergeCell ref="B579:C579"/>
    <mergeCell ref="B4:C5"/>
    <mergeCell ref="I527:L527"/>
    <mergeCell ref="B124:D124"/>
    <mergeCell ref="K283:M283"/>
    <mergeCell ref="B535:C535"/>
    <mergeCell ref="D528:G528"/>
    <mergeCell ref="B116:C116"/>
    <mergeCell ref="B222:G222"/>
    <mergeCell ref="E283:G283"/>
    <mergeCell ref="G495:G496"/>
    <mergeCell ref="K62:M62"/>
    <mergeCell ref="I108:M109"/>
    <mergeCell ref="I472:M473"/>
    <mergeCell ref="D571:M571"/>
    <mergeCell ref="B279:C279"/>
    <mergeCell ref="K491:M491"/>
    <mergeCell ref="B474:M474"/>
    <mergeCell ref="I962:M962"/>
    <mergeCell ref="I8:J8"/>
    <mergeCell ref="G703:G704"/>
    <mergeCell ref="I437:J437"/>
    <mergeCell ref="I852:J852"/>
    <mergeCell ref="B522:M522"/>
    <mergeCell ref="I231:J231"/>
    <mergeCell ref="E906:G906"/>
    <mergeCell ref="I529:J529"/>
    <mergeCell ref="I333:J333"/>
    <mergeCell ref="G27:G28"/>
    <mergeCell ref="E387:G387"/>
    <mergeCell ref="B885:M885"/>
    <mergeCell ref="I10:J10"/>
    <mergeCell ref="I120:K120"/>
    <mergeCell ref="B801:M801"/>
    <mergeCell ref="B282:D282"/>
    <mergeCell ref="K787:L787"/>
    <mergeCell ref="I958:J958"/>
    <mergeCell ref="I745:K745"/>
    <mergeCell ref="D338:F338"/>
    <mergeCell ref="H651:H652"/>
    <mergeCell ref="I737:J737"/>
    <mergeCell ref="K495:L495"/>
    <mergeCell ref="G264:H265"/>
    <mergeCell ref="C569:D569"/>
    <mergeCell ref="B1009:M1009"/>
    <mergeCell ref="K374:M374"/>
    <mergeCell ref="B582:D582"/>
    <mergeCell ref="K803:M803"/>
    <mergeCell ref="D323:G323"/>
    <mergeCell ref="G287:G288"/>
    <mergeCell ref="E276:G276"/>
    <mergeCell ref="B528:C528"/>
    <mergeCell ref="E270:G270"/>
    <mergeCell ref="B995:C995"/>
    <mergeCell ref="B71:C71"/>
    <mergeCell ref="D216:G216"/>
    <mergeCell ref="B73:M73"/>
    <mergeCell ref="B807:F807"/>
    <mergeCell ref="I940:M941"/>
    <mergeCell ref="I754:M754"/>
    <mergeCell ref="K903:M903"/>
    <mergeCell ref="B423:G423"/>
    <mergeCell ref="B230:G230"/>
    <mergeCell ref="I547:J547"/>
    <mergeCell ref="B118:G118"/>
    <mergeCell ref="D218:G218"/>
    <mergeCell ref="I319:L319"/>
    <mergeCell ref="I321:J321"/>
    <mergeCell ref="B60:C60"/>
    <mergeCell ref="B632:C632"/>
    <mergeCell ref="B677:M677"/>
    <mergeCell ref="B996:C996"/>
    <mergeCell ref="H787:I787"/>
    <mergeCell ref="B938:M938"/>
    <mergeCell ref="I755:J755"/>
    <mergeCell ref="I842:J842"/>
    <mergeCell ref="B892:C892"/>
    <mergeCell ref="I21:J21"/>
    <mergeCell ref="E59:F59"/>
    <mergeCell ref="I323:J323"/>
    <mergeCell ref="B796:D796"/>
    <mergeCell ref="B836:C837"/>
    <mergeCell ref="I542:J542"/>
    <mergeCell ref="I848:K848"/>
    <mergeCell ref="I229:J229"/>
    <mergeCell ref="D639:G639"/>
    <mergeCell ref="I329:K329"/>
    <mergeCell ref="I23:J23"/>
    <mergeCell ref="I911:J911"/>
    <mergeCell ref="I216:J216"/>
    <mergeCell ref="K911:L911"/>
    <mergeCell ref="B1004:D1004"/>
    <mergeCell ref="B7:G7"/>
    <mergeCell ref="I750:J750"/>
    <mergeCell ref="E62:G62"/>
    <mergeCell ref="D847:G847"/>
    <mergeCell ref="M131:M132"/>
    <mergeCell ref="I331:K331"/>
    <mergeCell ref="D264:F265"/>
    <mergeCell ref="B216:C216"/>
    <mergeCell ref="B487:C487"/>
    <mergeCell ref="C519:D519"/>
    <mergeCell ref="E746:F746"/>
    <mergeCell ref="K591:M591"/>
    <mergeCell ref="I111:L111"/>
    <mergeCell ref="B424:C424"/>
    <mergeCell ref="I338:M338"/>
    <mergeCell ref="B218:C218"/>
    <mergeCell ref="D2:I2"/>
    <mergeCell ref="H686:J686"/>
    <mergeCell ref="B59:C59"/>
    <mergeCell ref="B945:C945"/>
    <mergeCell ref="B588:D588"/>
    <mergeCell ref="H790:J790"/>
    <mergeCell ref="B580:C580"/>
    <mergeCell ref="G212:H213"/>
    <mergeCell ref="I334:J334"/>
    <mergeCell ref="D937:M937"/>
    <mergeCell ref="K163:L163"/>
    <mergeCell ref="I121:K121"/>
    <mergeCell ref="I113:J113"/>
    <mergeCell ref="B219:C219"/>
    <mergeCell ref="I855:J855"/>
    <mergeCell ref="C103:D103"/>
    <mergeCell ref="B590:M590"/>
    <mergeCell ref="B235:F235"/>
    <mergeCell ref="B740:C740"/>
    <mergeCell ref="I115:J115"/>
    <mergeCell ref="K179:M179"/>
    <mergeCell ref="B8:C8"/>
    <mergeCell ref="B961:C961"/>
    <mergeCell ref="I19:K19"/>
    <mergeCell ref="B371:C371"/>
    <mergeCell ref="B64:M64"/>
    <mergeCell ref="M807:M808"/>
    <mergeCell ref="I903:J903"/>
    <mergeCell ref="H27:H28"/>
    <mergeCell ref="H387:J387"/>
    <mergeCell ref="C207:D207"/>
    <mergeCell ref="E75:G75"/>
    <mergeCell ref="B339:F339"/>
    <mergeCell ref="B10:C10"/>
    <mergeCell ref="B943:G943"/>
    <mergeCell ref="B126:G126"/>
    <mergeCell ref="I327:L327"/>
    <mergeCell ref="D56:F57"/>
    <mergeCell ref="D779:M779"/>
    <mergeCell ref="L851:M851"/>
    <mergeCell ref="E175:G175"/>
    <mergeCell ref="B335:C335"/>
    <mergeCell ref="B372:C372"/>
    <mergeCell ref="D729:M729"/>
    <mergeCell ref="B633:C633"/>
    <mergeCell ref="B1010:D1010"/>
    <mergeCell ref="B114:C114"/>
    <mergeCell ref="B276:D276"/>
    <mergeCell ref="B730:M730"/>
    <mergeCell ref="I264:M265"/>
    <mergeCell ref="G888:H889"/>
    <mergeCell ref="B484:D484"/>
    <mergeCell ref="H339:H340"/>
    <mergeCell ref="L846:M846"/>
    <mergeCell ref="B278:M278"/>
    <mergeCell ref="I943:L943"/>
    <mergeCell ref="B232:C232"/>
    <mergeCell ref="D947:G947"/>
    <mergeCell ref="I695:J695"/>
    <mergeCell ref="D732:F733"/>
    <mergeCell ref="G911:G912"/>
    <mergeCell ref="B131:F131"/>
    <mergeCell ref="B951:C951"/>
    <mergeCell ref="K799:M799"/>
    <mergeCell ref="B578:M578"/>
    <mergeCell ref="I119:L119"/>
    <mergeCell ref="B847:C847"/>
    <mergeCell ref="H998:J998"/>
    <mergeCell ref="H703:H704"/>
    <mergeCell ref="D535:G535"/>
    <mergeCell ref="L643:M643"/>
    <mergeCell ref="E683:F683"/>
    <mergeCell ref="B61:C61"/>
    <mergeCell ref="B287:F287"/>
    <mergeCell ref="B425:C425"/>
    <mergeCell ref="E954:F954"/>
    <mergeCell ref="L118:M118"/>
    <mergeCell ref="D467:M467"/>
    <mergeCell ref="D3:I3"/>
    <mergeCell ref="H698:J698"/>
    <mergeCell ref="B894:D894"/>
    <mergeCell ref="B158:M158"/>
    <mergeCell ref="G420:H421"/>
    <mergeCell ref="E172:G172"/>
    <mergeCell ref="B946:C946"/>
    <mergeCell ref="B495:F495"/>
    <mergeCell ref="G680:H681"/>
    <mergeCell ref="B427:C427"/>
    <mergeCell ref="B112:C112"/>
    <mergeCell ref="E699:G699"/>
    <mergeCell ref="B418:M418"/>
    <mergeCell ref="B489:M489"/>
    <mergeCell ref="I888:M889"/>
    <mergeCell ref="B896:M896"/>
    <mergeCell ref="B62:D62"/>
    <mergeCell ref="B127:C127"/>
    <mergeCell ref="B227:D227"/>
    <mergeCell ref="I212:M213"/>
    <mergeCell ref="D160:F161"/>
    <mergeCell ref="B648:C648"/>
    <mergeCell ref="I631:L631"/>
    <mergeCell ref="I644:J644"/>
    <mergeCell ref="H235:H236"/>
    <mergeCell ref="B370:M370"/>
    <mergeCell ref="B51:C51"/>
    <mergeCell ref="B326:G326"/>
    <mergeCell ref="B435:D435"/>
    <mergeCell ref="B215:G215"/>
    <mergeCell ref="D426:G426"/>
    <mergeCell ref="K487:M487"/>
    <mergeCell ref="E790:G790"/>
    <mergeCell ref="I279:J279"/>
    <mergeCell ref="B228:D228"/>
    <mergeCell ref="G1015:G1016"/>
    <mergeCell ref="D259:M259"/>
    <mergeCell ref="B16:C16"/>
    <mergeCell ref="E383:G383"/>
    <mergeCell ref="B209:C209"/>
    <mergeCell ref="K235:L235"/>
    <mergeCell ref="B542:G542"/>
    <mergeCell ref="K683:L683"/>
    <mergeCell ref="B3:C3"/>
    <mergeCell ref="G108:H109"/>
    <mergeCell ref="B743:C743"/>
    <mergeCell ref="H1011:J1011"/>
    <mergeCell ref="B432:C432"/>
    <mergeCell ref="B963:F963"/>
    <mergeCell ref="I524:M525"/>
    <mergeCell ref="B750:G750"/>
    <mergeCell ref="B18:C18"/>
    <mergeCell ref="B688:M688"/>
    <mergeCell ref="G368:H369"/>
    <mergeCell ref="B682:M682"/>
    <mergeCell ref="H283:J283"/>
    <mergeCell ref="B19:D19"/>
    <mergeCell ref="I118:K118"/>
    <mergeCell ref="I732:M733"/>
    <mergeCell ref="B780:M780"/>
    <mergeCell ref="B11:C11"/>
    <mergeCell ref="B903:C903"/>
    <mergeCell ref="E178:G178"/>
    <mergeCell ref="D417:M417"/>
    <mergeCell ref="B440:C440"/>
    <mergeCell ref="F959:G959"/>
    <mergeCell ref="M547:M548"/>
    <mergeCell ref="B540:D540"/>
    <mergeCell ref="B538:C538"/>
    <mergeCell ref="G235:G236"/>
    <mergeCell ref="K386:M386"/>
    <mergeCell ref="B532:C532"/>
    <mergeCell ref="D680:F681"/>
    <mergeCell ref="B988:M988"/>
    <mergeCell ref="B1041:C1041"/>
    <mergeCell ref="K995:L995"/>
    <mergeCell ref="D948:G948"/>
    <mergeCell ref="I638:K638"/>
    <mergeCell ref="I332:J332"/>
    <mergeCell ref="E478:G478"/>
    <mergeCell ref="F231:G231"/>
    <mergeCell ref="L224:M224"/>
    <mergeCell ref="G443:G444"/>
    <mergeCell ref="D739:G739"/>
    <mergeCell ref="K175:M175"/>
    <mergeCell ref="H183:H184"/>
    <mergeCell ref="I853:J853"/>
    <mergeCell ref="K27:L27"/>
    <mergeCell ref="E891:F891"/>
    <mergeCell ref="H166:J166"/>
    <mergeCell ref="I640:K640"/>
    <mergeCell ref="I632:J632"/>
    <mergeCell ref="D431:G431"/>
    <mergeCell ref="H595:J595"/>
    <mergeCell ref="E71:G71"/>
    <mergeCell ref="J3:K3"/>
    <mergeCell ref="D843:G843"/>
    <mergeCell ref="B850:C850"/>
    <mergeCell ref="I160:M161"/>
    <mergeCell ref="D951:G951"/>
    <mergeCell ref="B952:C952"/>
    <mergeCell ref="D209:M209"/>
    <mergeCell ref="C465:D465"/>
    <mergeCell ref="I420:M421"/>
    <mergeCell ref="H894:J894"/>
    <mergeCell ref="B272:M272"/>
    <mergeCell ref="E594:G594"/>
    <mergeCell ref="B591:C591"/>
    <mergeCell ref="B224:C224"/>
    <mergeCell ref="B992:C993"/>
    <mergeCell ref="H995:I995"/>
    <mergeCell ref="B960:C960"/>
    <mergeCell ref="F647:G647"/>
    <mergeCell ref="B954:C954"/>
    <mergeCell ref="I124:J124"/>
    <mergeCell ref="K699:M699"/>
    <mergeCell ref="B470:M470"/>
    <mergeCell ref="D15:G15"/>
    <mergeCell ref="E74:G74"/>
    <mergeCell ref="I287:J287"/>
    <mergeCell ref="I487:J487"/>
    <mergeCell ref="F855:G855"/>
    <mergeCell ref="D51:M51"/>
    <mergeCell ref="E166:G166"/>
    <mergeCell ref="B436:D436"/>
    <mergeCell ref="I645:J645"/>
    <mergeCell ref="B891:C891"/>
    <mergeCell ref="I126:J126"/>
    <mergeCell ref="E595:G595"/>
    <mergeCell ref="I424:J424"/>
    <mergeCell ref="B678:M678"/>
    <mergeCell ref="D883:M883"/>
    <mergeCell ref="I218:J218"/>
    <mergeCell ref="B322:C322"/>
    <mergeCell ref="I328:K328"/>
    <mergeCell ref="M339:M340"/>
    <mergeCell ref="I430:K430"/>
    <mergeCell ref="E475:F475"/>
    <mergeCell ref="K703:L703"/>
    <mergeCell ref="B911:F911"/>
    <mergeCell ref="I945:J945"/>
    <mergeCell ref="D10:G10"/>
    <mergeCell ref="B843:C843"/>
    <mergeCell ref="B576:C577"/>
    <mergeCell ref="B834:M834"/>
    <mergeCell ref="I849:K849"/>
    <mergeCell ref="K582:M582"/>
    <mergeCell ref="B527:G527"/>
    <mergeCell ref="C257:D257"/>
    <mergeCell ref="E386:G386"/>
    <mergeCell ref="E484:G484"/>
    <mergeCell ref="D940:F941"/>
    <mergeCell ref="F439:G439"/>
    <mergeCell ref="B746:C746"/>
    <mergeCell ref="B844:C844"/>
    <mergeCell ref="E907:G907"/>
    <mergeCell ref="E695:G695"/>
    <mergeCell ref="H1015:H1016"/>
    <mergeCell ref="I79:J79"/>
    <mergeCell ref="B156:M156"/>
    <mergeCell ref="B683:C683"/>
    <mergeCell ref="D212:F213"/>
    <mergeCell ref="E686:G686"/>
    <mergeCell ref="B477:C477"/>
    <mergeCell ref="K371:L371"/>
    <mergeCell ref="M911:M912"/>
    <mergeCell ref="D675:M675"/>
    <mergeCell ref="B383:C383"/>
    <mergeCell ref="I963:J963"/>
    <mergeCell ref="B385:M385"/>
    <mergeCell ref="E267:F267"/>
    <mergeCell ref="B676:M676"/>
    <mergeCell ref="I16:K16"/>
    <mergeCell ref="B635:C635"/>
    <mergeCell ref="B262:M262"/>
    <mergeCell ref="I335:J335"/>
    <mergeCell ref="I537:K537"/>
    <mergeCell ref="K1010:M1010"/>
    <mergeCell ref="K178:M178"/>
    <mergeCell ref="D223:G223"/>
    <mergeCell ref="B747:D747"/>
    <mergeCell ref="B472:C473"/>
    <mergeCell ref="E900:G900"/>
    <mergeCell ref="B259:C259"/>
    <mergeCell ref="B530:C530"/>
    <mergeCell ref="D987:M987"/>
    <mergeCell ref="B937:C937"/>
    <mergeCell ref="L225:M225"/>
    <mergeCell ref="I495:J495"/>
    <mergeCell ref="B319:G319"/>
    <mergeCell ref="I650:M650"/>
    <mergeCell ref="E380:G380"/>
    <mergeCell ref="B469:M469"/>
    <mergeCell ref="B175:C175"/>
    <mergeCell ref="L952:M952"/>
    <mergeCell ref="K59:L59"/>
    <mergeCell ref="B177:M177"/>
    <mergeCell ref="B267:C267"/>
    <mergeCell ref="L227:M227"/>
    <mergeCell ref="E487:G487"/>
    <mergeCell ref="I651:J651"/>
    <mergeCell ref="B373:C373"/>
    <mergeCell ref="K651:L651"/>
    <mergeCell ref="I1015:J1015"/>
    <mergeCell ref="K1015:L1015"/>
    <mergeCell ref="D4:F5"/>
    <mergeCell ref="I219:J219"/>
    <mergeCell ref="B106:M106"/>
    <mergeCell ref="B269:C269"/>
    <mergeCell ref="B536:C536"/>
    <mergeCell ref="B784:C785"/>
    <mergeCell ref="E903:G903"/>
    <mergeCell ref="B907:D907"/>
    <mergeCell ref="C153:D153"/>
    <mergeCell ref="F543:G543"/>
    <mergeCell ref="K859:L859"/>
    <mergeCell ref="B752:C752"/>
    <mergeCell ref="K894:M894"/>
    <mergeCell ref="B1042:M1042"/>
    <mergeCell ref="B366:M366"/>
    <mergeCell ref="L222:M222"/>
    <mergeCell ref="E692:G692"/>
    <mergeCell ref="E1010:G1010"/>
    <mergeCell ref="B940:C941"/>
    <mergeCell ref="H74:J74"/>
    <mergeCell ref="I227:K227"/>
    <mergeCell ref="L17:M17"/>
    <mergeCell ref="B111:G111"/>
    <mergeCell ref="B327:C327"/>
    <mergeCell ref="B625:C625"/>
    <mergeCell ref="L747:M747"/>
    <mergeCell ref="I435:K435"/>
    <mergeCell ref="H374:J374"/>
    <mergeCell ref="I748:J748"/>
    <mergeCell ref="B852:D852"/>
    <mergeCell ref="B480:M480"/>
    <mergeCell ref="B155:C155"/>
    <mergeCell ref="L19:M19"/>
    <mergeCell ref="B157:M157"/>
    <mergeCell ref="B320:C320"/>
    <mergeCell ref="D1041:M1041"/>
    <mergeCell ref="B626:M626"/>
    <mergeCell ref="B491:D491"/>
    <mergeCell ref="I443:J443"/>
    <mergeCell ref="B27:F27"/>
    <mergeCell ref="B697:M697"/>
    <mergeCell ref="K443:L443"/>
    <mergeCell ref="B172:D172"/>
    <mergeCell ref="G784:H785"/>
    <mergeCell ref="B989:M989"/>
    <mergeCell ref="I224:K224"/>
    <mergeCell ref="B270:D270"/>
    <mergeCell ref="B699:D699"/>
    <mergeCell ref="M963:M964"/>
    <mergeCell ref="I17:K17"/>
    <mergeCell ref="L14:M14"/>
    <mergeCell ref="D634:G634"/>
    <mergeCell ref="B692:D692"/>
    <mergeCell ref="K267:L267"/>
    <mergeCell ref="B486:M486"/>
    <mergeCell ref="D740:G740"/>
    <mergeCell ref="B467:C467"/>
    <mergeCell ref="B1007:C1007"/>
    <mergeCell ref="M495:M496"/>
    <mergeCell ref="B694:M694"/>
    <mergeCell ref="B846:G846"/>
    <mergeCell ref="E163:F163"/>
    <mergeCell ref="B786:M786"/>
    <mergeCell ref="B640:C640"/>
    <mergeCell ref="B54:M54"/>
    <mergeCell ref="B22:G22"/>
    <mergeCell ref="H1010:J1010"/>
    <mergeCell ref="I223:L223"/>
    <mergeCell ref="B164:C164"/>
    <mergeCell ref="E434:F434"/>
    <mergeCell ref="H491:J491"/>
    <mergeCell ref="I634:J634"/>
    <mergeCell ref="G628:H629"/>
    <mergeCell ref="I431:L431"/>
    <mergeCell ref="D625:M625"/>
    <mergeCell ref="B744:C744"/>
    <mergeCell ref="B906:D906"/>
    <mergeCell ref="B539:D539"/>
    <mergeCell ref="I425:J425"/>
    <mergeCell ref="B468:M468"/>
    <mergeCell ref="B387:D387"/>
    <mergeCell ref="L955:M955"/>
    <mergeCell ref="E279:G279"/>
    <mergeCell ref="I959:J959"/>
    <mergeCell ref="M79:M80"/>
    <mergeCell ref="D234:F234"/>
    <mergeCell ref="G651:G652"/>
    <mergeCell ref="K802:M802"/>
    <mergeCell ref="I427:J427"/>
    <mergeCell ref="E490:G490"/>
    <mergeCell ref="D113:G113"/>
    <mergeCell ref="K270:M270"/>
    <mergeCell ref="B638:G638"/>
    <mergeCell ref="G992:H993"/>
    <mergeCell ref="I839:L839"/>
    <mergeCell ref="D840:G840"/>
    <mergeCell ref="I591:J591"/>
    <mergeCell ref="H803:J803"/>
    <mergeCell ref="D324:G324"/>
    <mergeCell ref="I14:K14"/>
    <mergeCell ref="D115:G115"/>
    <mergeCell ref="I15:L15"/>
    <mergeCell ref="B328:C328"/>
    <mergeCell ref="B119:C119"/>
    <mergeCell ref="G56:H57"/>
    <mergeCell ref="K891:L891"/>
    <mergeCell ref="B417:C417"/>
    <mergeCell ref="D844:G844"/>
    <mergeCell ref="I543:J543"/>
    <mergeCell ref="E850:F850"/>
    <mergeCell ref="C673:D673"/>
    <mergeCell ref="I322:J322"/>
    <mergeCell ref="G316:H317"/>
    <mergeCell ref="B997:C997"/>
    <mergeCell ref="I751:J751"/>
    <mergeCell ref="E787:F787"/>
    <mergeCell ref="B75:D75"/>
    <mergeCell ref="B524:C525"/>
    <mergeCell ref="G576:H577"/>
    <mergeCell ref="B781:M781"/>
    <mergeCell ref="I843:J843"/>
    <mergeCell ref="C881:D881"/>
    <mergeCell ref="B998:D998"/>
    <mergeCell ref="L539:M539"/>
    <mergeCell ref="B792:M792"/>
    <mergeCell ref="B855:C855"/>
    <mergeCell ref="D635:G635"/>
    <mergeCell ref="M755:M756"/>
    <mergeCell ref="E803:G803"/>
    <mergeCell ref="I225:K225"/>
    <mergeCell ref="B698:D698"/>
    <mergeCell ref="D888:F889"/>
    <mergeCell ref="B1000:M1000"/>
    <mergeCell ref="I846:K846"/>
    <mergeCell ref="I540:J540"/>
    <mergeCell ref="M1015:M1016"/>
    <mergeCell ref="B70:M70"/>
    <mergeCell ref="E1011:G1011"/>
    <mergeCell ref="D9:G9"/>
    <mergeCell ref="K383:M383"/>
    <mergeCell ref="B573:M573"/>
    <mergeCell ref="H282:J282"/>
    <mergeCell ref="C1039:D1039"/>
    <mergeCell ref="I735:L735"/>
    <mergeCell ref="D858:F858"/>
    <mergeCell ref="M859:M860"/>
    <mergeCell ref="B581:C581"/>
    <mergeCell ref="E642:F642"/>
    <mergeCell ref="B430:G430"/>
    <mergeCell ref="D530:G530"/>
    <mergeCell ref="B122:C122"/>
    <mergeCell ref="B944:C944"/>
    <mergeCell ref="B105:C105"/>
    <mergeCell ref="B178:D178"/>
    <mergeCell ref="I234:M234"/>
    <mergeCell ref="E579:F579"/>
    <mergeCell ref="H582:J582"/>
    <mergeCell ref="L534:M534"/>
    <mergeCell ref="G4:H5"/>
    <mergeCell ref="B639:C639"/>
    <mergeCell ref="D532:G532"/>
    <mergeCell ref="I635:J635"/>
    <mergeCell ref="B120:C120"/>
    <mergeCell ref="M287:M288"/>
    <mergeCell ref="I439:J439"/>
    <mergeCell ref="B364:M364"/>
    <mergeCell ref="D420:F421"/>
    <mergeCell ref="B212:C213"/>
    <mergeCell ref="B478:D478"/>
    <mergeCell ref="I230:J230"/>
    <mergeCell ref="L536:M536"/>
    <mergeCell ref="H163:I163"/>
    <mergeCell ref="I628:M629"/>
    <mergeCell ref="E796:G796"/>
    <mergeCell ref="B883:C883"/>
    <mergeCell ref="B799:C799"/>
    <mergeCell ref="I747:K747"/>
    <mergeCell ref="H391:H392"/>
    <mergeCell ref="M443:M444"/>
    <mergeCell ref="I739:J739"/>
    <mergeCell ref="B1011:D1011"/>
    <mergeCell ref="B123:D123"/>
    <mergeCell ref="H371:I371"/>
    <mergeCell ref="E226:F226"/>
    <mergeCell ref="D576:F577"/>
    <mergeCell ref="B884:M884"/>
    <mergeCell ref="E282:G282"/>
    <mergeCell ref="C831:D831"/>
    <mergeCell ref="H179:J179"/>
    <mergeCell ref="B9:C9"/>
    <mergeCell ref="B584:M584"/>
    <mergeCell ref="D784:F785"/>
    <mergeCell ref="B183:F183"/>
    <mergeCell ref="B886:M886"/>
    <mergeCell ref="D116:G116"/>
    <mergeCell ref="D546:F546"/>
    <mergeCell ref="I536:K536"/>
    <mergeCell ref="E330:F330"/>
    <mergeCell ref="B788:C788"/>
    <mergeCell ref="B959:C959"/>
    <mergeCell ref="D327:G327"/>
    <mergeCell ref="I840:J840"/>
    <mergeCell ref="B636:C636"/>
    <mergeCell ref="B802:D802"/>
    <mergeCell ref="B738:C738"/>
    <mergeCell ref="H270:J270"/>
    <mergeCell ref="I744:K744"/>
    <mergeCell ref="B732:C733"/>
    <mergeCell ref="L328:M328"/>
    <mergeCell ref="I56:M57"/>
    <mergeCell ref="B233:C233"/>
    <mergeCell ref="E1007:G1007"/>
    <mergeCell ref="B531:C531"/>
    <mergeCell ref="L849:M849"/>
    <mergeCell ref="B902:M902"/>
    <mergeCell ref="I27:J27"/>
    <mergeCell ref="B571:C571"/>
    <mergeCell ref="B888:C889"/>
    <mergeCell ref="D368:F369"/>
    <mergeCell ref="L435:M435"/>
    <mergeCell ref="B856:C856"/>
    <mergeCell ref="I859:J859"/>
    <mergeCell ref="I26:M26"/>
    <mergeCell ref="B643:D643"/>
    <mergeCell ref="H59:I59"/>
    <mergeCell ref="B376:M376"/>
    <mergeCell ref="B314:M314"/>
    <mergeCell ref="B651:F651"/>
    <mergeCell ref="B1015:F1015"/>
    <mergeCell ref="I539:K539"/>
    <mergeCell ref="B438:G438"/>
    <mergeCell ref="I22:J22"/>
    <mergeCell ref="B316:C317"/>
    <mergeCell ref="I639:L639"/>
    <mergeCell ref="B574:M574"/>
    <mergeCell ref="D119:G119"/>
    <mergeCell ref="I391:J391"/>
    <mergeCell ref="D945:G945"/>
    <mergeCell ref="G732:H733"/>
    <mergeCell ref="H62:J62"/>
    <mergeCell ref="B160:C161"/>
    <mergeCell ref="B647:C647"/>
    <mergeCell ref="B128:C128"/>
    <mergeCell ref="B426:C426"/>
    <mergeCell ref="B226:C226"/>
    <mergeCell ref="D219:G219"/>
    <mergeCell ref="B217:C217"/>
    <mergeCell ref="B955:D955"/>
    <mergeCell ref="E68:G68"/>
    <mergeCell ref="I576:M577"/>
    <mergeCell ref="B649:C649"/>
    <mergeCell ref="B947:C947"/>
    <mergeCell ref="I530:J530"/>
    <mergeCell ref="B680:C681"/>
    <mergeCell ref="B365:M365"/>
    <mergeCell ref="B428:C428"/>
    <mergeCell ref="D650:F650"/>
    <mergeCell ref="H859:H860"/>
    <mergeCell ref="I703:J703"/>
    <mergeCell ref="I1007:J1007"/>
    <mergeCell ref="B58:M58"/>
    <mergeCell ref="I546:M546"/>
    <mergeCell ref="E588:G588"/>
    <mergeCell ref="B52:M52"/>
    <mergeCell ref="B798:M798"/>
    <mergeCell ref="B443:F443"/>
    <mergeCell ref="B948:C948"/>
  </mergeCells>
  <dataValidations count="9">
    <dataValidation sqref="D6 D110 D214 D318 D422 D526 D630 D734 D838 D942" showDropDown="0" showInputMessage="0" showErrorMessage="0" allowBlank="1" type="list">
      <formula1>Drive.Type</formula1>
    </dataValidation>
    <dataValidation sqref="D26 D130 D234 D338 D442 D546 D650 D754 D858 D962" showDropDown="0" showInputMessage="0" showErrorMessage="0" allowBlank="1" type="list">
      <formula1>Airflow.Instrument</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 sqref="E74 E178 E282 E386 E490 E594 E698 E802 E906 E1010" showDropDown="0" showInputMessage="0" showErrorMessage="0" allowBlank="1" type="list">
      <formula1>Airflow.Method</formula1>
    </dataValidation>
    <dataValidation sqref="G59 G163 G267 G371 G475 G579 G683 G787 G891 G995" showDropDown="0" showInputMessage="0" showErrorMessage="0" allowBlank="1" type="list">
      <formula1>PSP.Width</formula1>
    </dataValidation>
    <dataValidation sqref="C65 C169 C273 C377 C481 C585 C689 C793 C897 C1001 D65 D169 D273 D377 D481 D585 D689 D793 D897 D1001 E65 E169 E273 E377 E481 E585 E689 E793 E897 E1001 F65 F169 F273 F377 F481 F585 F689 F793 F897 F1001 G65 G169 G273 G377 G481 G585 G689 G793 G897 G1001 H65 H169 H273 H377 H481 H585 H689 H793 H897 H1001 I65 I169 I273 I377 I481 I585 I689 I793 I897 I1001 J65 J169 J273 J377 J481 J585 J689 J793 J897 J1001 K65 K169 K273 K377 K481 K585 K689 K793 K897 K1001 L65 L169 L273 L377 L481 L585 L689 L793 L897 L1001 M65 M169 M273 M377 M481 M585 M689 M793 M897 M1001" showDropDown="0" showInputMessage="0" showErrorMessage="0" allowBlank="1" type="list">
      <formula1>Hood.FilterSize</formula1>
    </dataValidation>
    <dataValidation sqref="D71 D175 D279 D383 D487 D591 D695 D799 D903 D1007" showDropDown="0" showInputMessage="0" showErrorMessage="0" allowBlank="1" type="whole" operator="between">
      <formula1>1</formula1>
      <formula2>5</formula2>
    </dataValidation>
  </dataValidations>
  <pageMargins left="0.7" right="0.7" top="0.75" bottom="0.75" header="0.3" footer="0.3"/>
  <pageSetup orientation="portrait" scale="93"/>
  <headerFooter>
    <oddHeader>&amp;L&amp;G&amp;C&amp;"+,Bold"&amp;16Make-up Air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1037"/>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H37</f>
        <v/>
      </c>
      <c r="L9" s="24">
        <f>L37</f>
        <v/>
      </c>
      <c r="M9" s="22">
        <f>IF(OR(L9="",K9="",K9=0),"",L9/K9)</f>
        <v/>
      </c>
    </row>
    <row r="10" ht="13.35" customHeight="1" s="162">
      <c r="B10" s="199" t="inlineStr">
        <is>
          <t>Serial Number</t>
        </is>
      </c>
      <c r="C10" s="401" t="n"/>
      <c r="D10" s="204" t="n"/>
      <c r="E10" s="400" t="n"/>
      <c r="F10" s="400" t="n"/>
      <c r="G10" s="401" t="n"/>
      <c r="H10" s="13" t="n"/>
      <c r="I10" s="199" t="inlineStr">
        <is>
          <t>Exhaust Airflow</t>
        </is>
      </c>
      <c r="J10" s="401" t="n"/>
      <c r="K10" s="71">
        <f>H49</f>
        <v/>
      </c>
      <c r="L10" s="64">
        <f>L49</f>
        <v/>
      </c>
      <c r="M10" s="22">
        <f>IF(OR(L10="",K10="",K10=0),"",L10/K10)</f>
        <v/>
      </c>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Shv OD/Bore/PD</t>
        </is>
      </c>
      <c r="J16" s="400" t="n"/>
      <c r="K16" s="401" t="n"/>
      <c r="L16">
        <f>IF('{Equipment Data Entry}'!J65="","",'{Equipment Data Entry}'!J65)</f>
        <v/>
      </c>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Sheave OD/Bore</t>
        </is>
      </c>
      <c r="J17" s="400" t="n"/>
      <c r="K17" s="401" t="n"/>
      <c r="L17">
        <f>IF('{Equipment Data Entry}'!K65="","",'{Equipment Data Entry}'!K65)</f>
        <v/>
      </c>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AVERAGE(E19:G19)*AVERAGE(E20:G20)*0.8*0.9*1.732/746))</f>
        <v/>
      </c>
      <c r="H18" s="13" t="n"/>
      <c r="I18" s="199" t="inlineStr">
        <is>
          <t>Belt(s)</t>
        </is>
      </c>
      <c r="J18" s="208">
        <f>IF('{Equipment Data Entry}'!L65="","",'{Equipment Data Entry}'!L65)</f>
        <v/>
      </c>
      <c r="K18" s="199" t="inlineStr">
        <is>
          <t>C to C</t>
        </is>
      </c>
      <c r="L18" s="64">
        <f>IF('{Equipment Data Entry}'!M65="","",'{Equipment Data Entry}'!M65)</f>
        <v/>
      </c>
      <c r="M18" s="13"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 xml:space="preserve">Static Pressures Profile </t>
        </is>
      </c>
      <c r="C22" s="400" t="n"/>
      <c r="D22" s="400" t="n"/>
      <c r="E22" s="400" t="n"/>
      <c r="F22" s="400" t="n"/>
      <c r="G22" s="401" t="n"/>
      <c r="H22" s="13" t="n"/>
      <c r="I22" s="199" t="inlineStr">
        <is>
          <t>Fan RPM</t>
        </is>
      </c>
      <c r="J22" s="401" t="n"/>
      <c r="K22" s="24" t="n"/>
      <c r="L22" s="24" t="n"/>
      <c r="M22" s="13" t="n"/>
    </row>
    <row r="23" ht="13.35" customHeight="1" s="162">
      <c r="B23" s="432" t="n"/>
      <c r="C23" s="401" t="n"/>
      <c r="D23" s="205" t="inlineStr">
        <is>
          <t>Flt/Coil</t>
        </is>
      </c>
      <c r="E23" s="205" t="inlineStr">
        <is>
          <t>Fan</t>
        </is>
      </c>
      <c r="F23" s="432" t="n"/>
      <c r="G23" s="401" t="n"/>
      <c r="H23" s="13" t="n"/>
      <c r="I23" s="246" t="inlineStr">
        <is>
          <t>VSD Frequency</t>
        </is>
      </c>
      <c r="J23" s="403" t="n"/>
      <c r="K23" s="65" t="n"/>
      <c r="L23" s="65" t="n"/>
      <c r="M23" s="13" t="n"/>
    </row>
    <row r="24" ht="13.35" customHeight="1" s="162">
      <c r="B24" s="198" t="inlineStr">
        <is>
          <t>Entering</t>
        </is>
      </c>
      <c r="C24" s="401" t="n"/>
      <c r="D24" s="19" t="n"/>
      <c r="E24" s="19" t="n"/>
      <c r="F24" s="19">
        <f>IF(E24="", "", E25-E24)</f>
        <v/>
      </c>
      <c r="G24" s="186" t="inlineStr">
        <is>
          <t>TSP</t>
        </is>
      </c>
      <c r="H24" s="23" t="n"/>
      <c r="I24" s="14" t="n"/>
      <c r="J24" s="14" t="n"/>
      <c r="K24" s="14" t="n"/>
      <c r="L24" s="38" t="n"/>
      <c r="M24" s="13" t="n"/>
    </row>
    <row r="25" ht="13.35" customHeight="1" s="162">
      <c r="B25" s="198" t="inlineStr">
        <is>
          <t>Exiting</t>
        </is>
      </c>
      <c r="C25" s="401" t="n"/>
      <c r="D25" s="55">
        <f>IF(E24="", "", E24)</f>
        <v/>
      </c>
      <c r="E25" s="19" t="n"/>
      <c r="F25" s="19">
        <f>IF(E25="", "", E25-D24)</f>
        <v/>
      </c>
      <c r="G25" s="186" t="inlineStr">
        <is>
          <t>ESP</t>
        </is>
      </c>
      <c r="H25" s="23" t="n"/>
      <c r="I25" s="13" t="n"/>
      <c r="J25" s="13" t="n"/>
      <c r="K25" s="13" t="n"/>
      <c r="L25" s="13" t="n"/>
      <c r="M25" s="13" t="n"/>
    </row>
    <row r="26" ht="13.35" customHeight="1" s="162">
      <c r="B26" s="453" t="inlineStr">
        <is>
          <t>Instrument:</t>
        </is>
      </c>
      <c r="C26" s="5" t="n"/>
      <c r="D26" s="493" t="n"/>
      <c r="E26" s="414" t="n"/>
      <c r="F26" s="414" t="n"/>
      <c r="G26" s="425" t="inlineStr">
        <is>
          <t>Ak basis / notes:</t>
        </is>
      </c>
      <c r="I26" s="494" t="n"/>
      <c r="J26" s="414" t="n"/>
      <c r="K26" s="414" t="n"/>
      <c r="L26" s="414" t="n"/>
      <c r="M26" s="414" t="n"/>
    </row>
    <row r="27" ht="13.35" customHeight="1" s="162">
      <c r="B27" s="188" t="inlineStr">
        <is>
          <t>Supply Air Outlet Airflow</t>
        </is>
      </c>
      <c r="C27" s="174" t="n"/>
      <c r="D27" s="174" t="n"/>
      <c r="E27" s="174" t="n"/>
      <c r="F27" s="173" t="n"/>
      <c r="G27" s="233" t="inlineStr">
        <is>
          <t>Design VEL</t>
        </is>
      </c>
      <c r="H27" s="194" t="inlineStr">
        <is>
          <t>Design CFM</t>
        </is>
      </c>
      <c r="I27" s="188" t="inlineStr">
        <is>
          <t>Initial</t>
        </is>
      </c>
      <c r="J27" s="173" t="n"/>
      <c r="K27" s="188" t="inlineStr">
        <is>
          <t>Final</t>
        </is>
      </c>
      <c r="L27" s="173" t="n"/>
      <c r="M27" s="188" t="inlineStr">
        <is>
          <t>%</t>
        </is>
      </c>
    </row>
    <row r="28" ht="13.35" customHeight="1" s="162">
      <c r="B28" s="153" t="inlineStr">
        <is>
          <t>No.</t>
        </is>
      </c>
      <c r="C28" s="188" t="inlineStr">
        <is>
          <t>Area Served</t>
        </is>
      </c>
      <c r="D28" s="188" t="inlineStr">
        <is>
          <t>Type</t>
        </is>
      </c>
      <c r="E28" s="188" t="inlineStr">
        <is>
          <t>Size</t>
        </is>
      </c>
      <c r="F28" s="188" t="inlineStr">
        <is>
          <t>Ak</t>
        </is>
      </c>
      <c r="G28" s="440" t="n"/>
      <c r="H28" s="440" t="n"/>
      <c r="I28" s="188" t="inlineStr">
        <is>
          <t>VEL</t>
        </is>
      </c>
      <c r="J28" s="188" t="inlineStr">
        <is>
          <t>CFM</t>
        </is>
      </c>
      <c r="K28" s="188" t="inlineStr">
        <is>
          <t>VEL</t>
        </is>
      </c>
      <c r="L28" s="188" t="inlineStr">
        <is>
          <t>CFM</t>
        </is>
      </c>
      <c r="M28" s="440" t="n"/>
    </row>
    <row r="29" ht="13.35" customHeight="1" s="162">
      <c r="B29" s="307" t="n"/>
      <c r="C29" s="307" t="n"/>
      <c r="E29" s="307" t="n"/>
      <c r="F29" s="32" t="n"/>
      <c r="G29" s="33">
        <f>IF(F29="", "", H29/F29)</f>
        <v/>
      </c>
      <c r="H29" s="33" t="n"/>
      <c r="I29" s="33" t="n"/>
      <c r="J29" s="33">
        <f>IF(I29="", "", I29*$F29)</f>
        <v/>
      </c>
      <c r="K29" s="33" t="n"/>
      <c r="L29" s="33">
        <f>IF(K29="", "", K29*$F29)</f>
        <v/>
      </c>
      <c r="M29" s="30">
        <f>IF(OR(H29="",H29=0),"",IF(K29="",IF(J29="","",J29/H29),L29/H29))</f>
        <v/>
      </c>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row>
    <row r="37" ht="13.35" customHeight="1" s="162">
      <c r="B37" s="42" t="n"/>
      <c r="C37" s="231" t="inlineStr">
        <is>
          <t>Total</t>
        </is>
      </c>
      <c r="D37" s="159" t="n"/>
      <c r="E37" s="42" t="n"/>
      <c r="F37" s="42" t="n"/>
      <c r="G37" s="43" t="n"/>
      <c r="H37" s="43">
        <f>IF(SUM(H29:H36)+SUM(H60:H75)=0,"",SUM(H29:H36)+SUM(H60:H75))</f>
        <v/>
      </c>
      <c r="I37" s="43" t="n"/>
      <c r="J37" s="43">
        <f>IF(SUM(J29:J36)+SUM(J60:J75)=0,"",SUM(J29:J36)+SUM(J60:J75))</f>
        <v/>
      </c>
      <c r="K37" s="43" t="n"/>
      <c r="L37" s="43">
        <f>IF(SUM(L29:L36)+SUM(L60:L75)=0,"",SUM(L29:L36)+SUM(L60:L75))</f>
        <v/>
      </c>
      <c r="M37" s="35">
        <f>IF(OR(H37="",H37=0),"",IF(L37="",IF(J37="","",J37/H37),L37/H37))</f>
        <v/>
      </c>
    </row>
    <row r="38" ht="13.35" customHeight="1" s="162">
      <c r="B38" s="453" t="inlineStr">
        <is>
          <t>Instrument:</t>
        </is>
      </c>
      <c r="C38" s="5" t="n"/>
      <c r="D38" s="493" t="n"/>
      <c r="E38" s="414" t="n"/>
      <c r="F38" s="414" t="n"/>
      <c r="G38" s="425" t="inlineStr">
        <is>
          <t>Ak basis / notes:</t>
        </is>
      </c>
      <c r="I38" s="494" t="n"/>
      <c r="J38" s="414" t="n"/>
      <c r="K38" s="414" t="n"/>
      <c r="L38" s="414" t="n"/>
      <c r="M38" s="414" t="n"/>
    </row>
    <row r="39" ht="13.35" customHeight="1" s="162">
      <c r="B39" s="188" t="inlineStr">
        <is>
          <t>Exhaust Air Inlet Airflow</t>
        </is>
      </c>
      <c r="C39" s="174" t="n"/>
      <c r="D39" s="174" t="n"/>
      <c r="E39" s="174" t="n"/>
      <c r="F39" s="173" t="n"/>
      <c r="G39" s="233" t="inlineStr">
        <is>
          <t>Design VEL</t>
        </is>
      </c>
      <c r="H39" s="194" t="inlineStr">
        <is>
          <t>Design CFM</t>
        </is>
      </c>
      <c r="I39" s="188" t="inlineStr">
        <is>
          <t>Initial</t>
        </is>
      </c>
      <c r="J39" s="173" t="n"/>
      <c r="K39" s="188" t="inlineStr">
        <is>
          <t>Final</t>
        </is>
      </c>
      <c r="L39" s="173" t="n"/>
      <c r="M39" s="188" t="inlineStr">
        <is>
          <t>%</t>
        </is>
      </c>
    </row>
    <row r="40" ht="13.35" customHeight="1" s="162">
      <c r="B40" s="153" t="inlineStr">
        <is>
          <t>No.</t>
        </is>
      </c>
      <c r="C40" s="188" t="inlineStr">
        <is>
          <t>Area Served</t>
        </is>
      </c>
      <c r="D40" s="188" t="inlineStr">
        <is>
          <t>Type</t>
        </is>
      </c>
      <c r="E40" s="188" t="inlineStr">
        <is>
          <t>Size</t>
        </is>
      </c>
      <c r="F40" s="188" t="inlineStr">
        <is>
          <t>Ak</t>
        </is>
      </c>
      <c r="G40" s="440" t="n"/>
      <c r="H40" s="440" t="n"/>
      <c r="I40" s="188" t="inlineStr">
        <is>
          <t>VEL</t>
        </is>
      </c>
      <c r="J40" s="188" t="inlineStr">
        <is>
          <t>CFM</t>
        </is>
      </c>
      <c r="K40" s="188" t="inlineStr">
        <is>
          <t>VEL</t>
        </is>
      </c>
      <c r="L40" s="188" t="inlineStr">
        <is>
          <t>CFM</t>
        </is>
      </c>
      <c r="M40" s="440" t="n"/>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row>
    <row r="44" ht="13.35" customHeight="1" s="162">
      <c r="B44" s="307" t="n"/>
      <c r="C44" s="307" t="n"/>
      <c r="E44" s="307" t="n"/>
      <c r="F44" s="32" t="n"/>
      <c r="G44" s="33">
        <f>IF(F44="", "", H44/F44)</f>
        <v/>
      </c>
      <c r="H44" s="33" t="n"/>
      <c r="I44" s="33" t="n"/>
      <c r="J44" s="33">
        <f>IF(I44="", "", I44*$F44)</f>
        <v/>
      </c>
      <c r="K44" s="33" t="n"/>
      <c r="L44" s="33">
        <f>IF(K44="", "", K44*$F44)</f>
        <v/>
      </c>
      <c r="M44" s="30">
        <f>IF(OR(H44="",H44=0),"",IF(K44="",IF(J44="","",J44/H44),L44/H44))</f>
        <v/>
      </c>
    </row>
    <row r="45" ht="13.35" customHeight="1" s="162">
      <c r="B45" s="307" t="n"/>
      <c r="C45" s="307" t="n"/>
      <c r="E45" s="307" t="n"/>
      <c r="F45" s="32" t="n"/>
      <c r="G45" s="33">
        <f>IF(F45="", "", H45/F45)</f>
        <v/>
      </c>
      <c r="H45" s="33" t="n"/>
      <c r="I45" s="33" t="n"/>
      <c r="J45" s="33">
        <f>IF(I45="", "", I45*$F45)</f>
        <v/>
      </c>
      <c r="K45" s="33" t="n"/>
      <c r="L45" s="33">
        <f>IF(K45="", "", K45*$F45)</f>
        <v/>
      </c>
      <c r="M45" s="30">
        <f>IF(OR(H45="",H45=0),"",IF(K45="",IF(J45="","",J45/H45),L45/H45))</f>
        <v/>
      </c>
    </row>
    <row r="46" ht="13.35" customHeight="1" s="162">
      <c r="B46" s="307" t="n"/>
      <c r="C46" s="307" t="n"/>
      <c r="E46" s="307" t="n"/>
      <c r="F46" s="32" t="n"/>
      <c r="G46" s="33">
        <f>IF(F46="", "", H46/F46)</f>
        <v/>
      </c>
      <c r="H46" s="33" t="n"/>
      <c r="I46" s="33" t="n"/>
      <c r="J46" s="33">
        <f>IF(I46="", "", I46*$F46)</f>
        <v/>
      </c>
      <c r="K46" s="33" t="n"/>
      <c r="L46" s="33">
        <f>IF(K46="", "", K46*$F46)</f>
        <v/>
      </c>
      <c r="M46" s="30">
        <f>IF(OR(H46="",H46=0),"",IF(K46="",IF(J46="","",J46/H46),L46/H46))</f>
        <v/>
      </c>
    </row>
    <row r="47" ht="13.35" customHeight="1" s="162">
      <c r="B47" s="307" t="n"/>
      <c r="C47" s="307" t="n"/>
      <c r="E47" s="307" t="n"/>
      <c r="F47" s="32" t="n"/>
      <c r="G47" s="33">
        <f>IF(F47="", "", H47/F47)</f>
        <v/>
      </c>
      <c r="H47" s="33" t="n"/>
      <c r="I47" s="33" t="n"/>
      <c r="J47" s="33">
        <f>IF(I47="", "", I47*$F47)</f>
        <v/>
      </c>
      <c r="K47" s="33" t="n"/>
      <c r="L47" s="33">
        <f>IF(K47="", "", K47*$F47)</f>
        <v/>
      </c>
      <c r="M47" s="30">
        <f>IF(OR(H47="",H47=0),"",IF(K47="",IF(J47="","",J47/H47),L47/H47))</f>
        <v/>
      </c>
    </row>
    <row r="48" ht="13.35" customHeight="1" s="162">
      <c r="B48" s="307" t="n"/>
      <c r="C48" s="307" t="n"/>
      <c r="E48" s="307" t="n"/>
      <c r="F48" s="32" t="n"/>
      <c r="G48" s="33">
        <f>IF(F48="", "", H48/F48)</f>
        <v/>
      </c>
      <c r="H48" s="33" t="n"/>
      <c r="I48" s="33" t="n"/>
      <c r="J48" s="33">
        <f>IF(I48="", "", I48*$F48)</f>
        <v/>
      </c>
      <c r="K48" s="33" t="n"/>
      <c r="L48" s="33">
        <f>IF(K48="", "", K48*$F48)</f>
        <v/>
      </c>
      <c r="M48" s="30">
        <f>IF(OR(H48="",H48=0),"",IF(K48="",IF(J48="","",J48/H48),L48/H48))</f>
        <v/>
      </c>
    </row>
    <row r="49" ht="13.35" customHeight="1" s="162">
      <c r="B49" s="42" t="n"/>
      <c r="C49" s="231" t="inlineStr">
        <is>
          <t>Total</t>
        </is>
      </c>
      <c r="D49" s="159" t="n"/>
      <c r="E49" s="42" t="n"/>
      <c r="F49" s="42" t="n"/>
      <c r="G49" s="43" t="n"/>
      <c r="H49" s="43">
        <f>IF(SUM(H41:H48)+SUM(H80:H95)=0,"",SUM(H41:H48)+SUM(H80:H95))</f>
        <v/>
      </c>
      <c r="I49" s="43" t="n"/>
      <c r="J49" s="43">
        <f>IF(SUM(J41:J48)+SUM(J80:J95)=0,"",SUM(J41:J48)+SUM(J80:J95))</f>
        <v/>
      </c>
      <c r="K49" s="43" t="n"/>
      <c r="L49" s="43">
        <f>IF(SUM(L41:L48)+SUM(L80:L95)=0,"",SUM(L41:L48)+SUM(L80:L95))</f>
        <v/>
      </c>
      <c r="M49" s="35">
        <f>IF(OR(H49="",H49=0),"",IF(L49="",IF(J49="","",J49/H49),L49/H49))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System (cont.)</t>
        </is>
      </c>
      <c r="C56" s="403" t="n"/>
      <c r="D56" s="209">
        <f>IF('{Equipment Data Entry}'!B65="","",'{Equipment Data Entry}'!B65)</f>
        <v/>
      </c>
      <c r="E56" s="418" t="n"/>
      <c r="F56" s="403" t="n"/>
      <c r="G56" s="200" t="inlineStr">
        <is>
          <t>Service</t>
        </is>
      </c>
      <c r="H56" s="403" t="n"/>
      <c r="I56" s="210">
        <f>IF('{Equipment Data Entry}'!C65="","",'{Equipment Data Entry}'!C65)</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row>
    <row r="72" ht="13.35" customHeight="1" s="162">
      <c r="B72" s="307" t="n"/>
      <c r="C72" s="307" t="n"/>
      <c r="E72" s="307" t="n"/>
      <c r="F72" s="32" t="n"/>
      <c r="G72" s="33">
        <f>IF(F72="", "", H72/F72)</f>
        <v/>
      </c>
      <c r="H72" s="33" t="n"/>
      <c r="I72" s="33" t="n"/>
      <c r="J72" s="33">
        <f>IF(I72="", "", I72*$F72)</f>
        <v/>
      </c>
      <c r="K72" s="33" t="n"/>
      <c r="L72" s="33">
        <f>IF(K72="", "", K72*$F72)</f>
        <v/>
      </c>
      <c r="M72" s="30">
        <f>IF(OR(H72="",H72=0),"",IF(K72="",IF(J72="","",J72/H72),L72/H72))</f>
        <v/>
      </c>
    </row>
    <row r="73" ht="13.35" customHeight="1" s="162">
      <c r="B73" s="307" t="n"/>
      <c r="C73" s="307" t="n"/>
      <c r="E73" s="307" t="n"/>
      <c r="F73" s="32" t="n"/>
      <c r="G73" s="33">
        <f>IF(F73="", "", H73/F73)</f>
        <v/>
      </c>
      <c r="H73" s="33" t="n"/>
      <c r="I73" s="33" t="n"/>
      <c r="J73" s="33">
        <f>IF(I73="", "", I73*$F73)</f>
        <v/>
      </c>
      <c r="K73" s="33" t="n"/>
      <c r="L73" s="33">
        <f>IF(K73="", "", K73*$F73)</f>
        <v/>
      </c>
      <c r="M73" s="30">
        <f>IF(OR(H73="",H73=0),"",IF(K73="",IF(J73="","",J73/H73),L73/H73))</f>
        <v/>
      </c>
    </row>
    <row r="74" ht="13.35" customHeight="1" s="162">
      <c r="B74" s="307" t="n"/>
      <c r="C74" s="307" t="n"/>
      <c r="E74" s="307" t="n"/>
      <c r="F74" s="32" t="n"/>
      <c r="G74" s="33">
        <f>IF(F74="", "", H74/F74)</f>
        <v/>
      </c>
      <c r="H74" s="33" t="n"/>
      <c r="I74" s="33" t="n"/>
      <c r="J74" s="33">
        <f>IF(I74="", "", I74*$F74)</f>
        <v/>
      </c>
      <c r="K74" s="33" t="n"/>
      <c r="L74" s="33">
        <f>IF(K74="", "", K74*$F74)</f>
        <v/>
      </c>
      <c r="M74" s="30">
        <f>IF(OR(H74="",H74=0),"",IF(K74="",IF(J74="","",J74/H74),L74/H74))</f>
        <v/>
      </c>
    </row>
    <row r="75" ht="13.35" customHeight="1" s="162">
      <c r="B75" s="307" t="n"/>
      <c r="C75" s="307" t="n"/>
      <c r="E75" s="307" t="n"/>
      <c r="F75" s="32" t="n"/>
      <c r="G75" s="33">
        <f>IF(F75="", "", H75/F75)</f>
        <v/>
      </c>
      <c r="H75" s="33" t="n"/>
      <c r="I75" s="33" t="n"/>
      <c r="J75" s="33">
        <f>IF(I75="", "", I75*$F75)</f>
        <v/>
      </c>
      <c r="K75" s="33" t="n"/>
      <c r="L75" s="33">
        <f>IF(K75="", "", K75*$F75)</f>
        <v/>
      </c>
      <c r="M75" s="30">
        <f>IF(OR(H75="",H75=0),"",IF(K75="",IF(J75="","",J75/H75),L75/H75))</f>
        <v/>
      </c>
    </row>
    <row r="76" ht="13.35" customHeight="1" s="162">
      <c r="B76" s="42" t="n"/>
      <c r="C76" s="231" t="inlineStr">
        <is>
          <t>Subtotal (this page)</t>
        </is>
      </c>
      <c r="D76" s="159" t="n"/>
      <c r="E76" s="42" t="n"/>
      <c r="F76" s="42" t="n"/>
      <c r="G76" s="43" t="n"/>
      <c r="H76" s="43">
        <f>IF(SUM(H60:H75)=0,"",SUM(H60:H75))</f>
        <v/>
      </c>
      <c r="I76" s="43" t="n"/>
      <c r="J76" s="43">
        <f>IF(SUM(J60:J75)=0,"",SUM(J60:J75))</f>
        <v/>
      </c>
      <c r="K76" s="43" t="n"/>
      <c r="L76" s="43">
        <f>IF(SUM(L60:L75)=0,"",SUM(L60:L75))</f>
        <v/>
      </c>
      <c r="M76" s="35">
        <f>IF(OR(H76="",H76=0),"",IF(L76="",IF(J76="","",J76/H76),L76/H76))</f>
        <v/>
      </c>
    </row>
    <row r="77" ht="13.35" customHeight="1" s="162"/>
    <row r="78" ht="13.35" customHeight="1" s="162">
      <c r="B78" s="188" t="inlineStr">
        <is>
          <t>Exhaust Air Inlets (cont.)</t>
        </is>
      </c>
      <c r="C78" s="174" t="n"/>
      <c r="D78" s="174" t="n"/>
      <c r="E78" s="174" t="n"/>
      <c r="F78" s="173" t="n"/>
      <c r="G78" s="233" t="inlineStr">
        <is>
          <t>Design VEL</t>
        </is>
      </c>
      <c r="H78" s="194" t="inlineStr">
        <is>
          <t>Design CFM</t>
        </is>
      </c>
      <c r="I78" s="188" t="inlineStr">
        <is>
          <t>Initial</t>
        </is>
      </c>
      <c r="J78" s="173" t="n"/>
      <c r="K78" s="188" t="inlineStr">
        <is>
          <t>Final</t>
        </is>
      </c>
      <c r="L78" s="173" t="n"/>
      <c r="M78" s="188" t="inlineStr">
        <is>
          <t>%</t>
        </is>
      </c>
    </row>
    <row r="79" ht="13.35" customHeight="1" s="162">
      <c r="B79" s="153" t="inlineStr">
        <is>
          <t>No.</t>
        </is>
      </c>
      <c r="C79" s="188" t="inlineStr">
        <is>
          <t>Area Served</t>
        </is>
      </c>
      <c r="D79" s="188" t="inlineStr">
        <is>
          <t>Type</t>
        </is>
      </c>
      <c r="E79" s="188" t="inlineStr">
        <is>
          <t>Size</t>
        </is>
      </c>
      <c r="F79" s="188" t="inlineStr">
        <is>
          <t>Ak</t>
        </is>
      </c>
      <c r="G79" s="440" t="n"/>
      <c r="H79" s="440" t="n"/>
      <c r="I79" s="188" t="inlineStr">
        <is>
          <t>VEL</t>
        </is>
      </c>
      <c r="J79" s="188" t="inlineStr">
        <is>
          <t>CFM</t>
        </is>
      </c>
      <c r="K79" s="188" t="inlineStr">
        <is>
          <t>VEL</t>
        </is>
      </c>
      <c r="L79" s="188" t="inlineStr">
        <is>
          <t>CFM</t>
        </is>
      </c>
      <c r="M79" s="440" t="n"/>
    </row>
    <row r="80" ht="13.35" customHeight="1" s="162">
      <c r="B80" s="307" t="n"/>
      <c r="C80" s="307" t="n"/>
      <c r="E80" s="307" t="n"/>
      <c r="F80" s="32" t="n"/>
      <c r="G80" s="33">
        <f>IF(F80="", "", H80/F80)</f>
        <v/>
      </c>
      <c r="H80" s="33" t="n"/>
      <c r="I80" s="33" t="n"/>
      <c r="J80" s="33">
        <f>IF(I80="", "", I80*$F80)</f>
        <v/>
      </c>
      <c r="K80" s="33" t="n"/>
      <c r="L80" s="33">
        <f>IF(K80="", "", K80*$F80)</f>
        <v/>
      </c>
      <c r="M80" s="30">
        <f>IF(OR(H80="",H80=0),"",IF(K80="",IF(J80="","",J80/H80),L80/H80))</f>
        <v/>
      </c>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row>
    <row r="93" ht="13.35" customHeight="1" s="162">
      <c r="B93" s="307" t="n"/>
      <c r="C93" s="307" t="n"/>
      <c r="E93" s="307" t="n"/>
      <c r="F93" s="32" t="n"/>
      <c r="G93" s="33">
        <f>IF(F93="", "", H93/F93)</f>
        <v/>
      </c>
      <c r="H93" s="33" t="n"/>
      <c r="I93" s="33" t="n"/>
      <c r="J93" s="33">
        <f>IF(I93="", "", I93*$F93)</f>
        <v/>
      </c>
      <c r="K93" s="33" t="n"/>
      <c r="L93" s="33">
        <f>IF(K93="", "", K93*$F93)</f>
        <v/>
      </c>
      <c r="M93" s="30">
        <f>IF(OR(H93="",H93=0),"",IF(K93="",IF(J93="","",J93/H93),L93/H93))</f>
        <v/>
      </c>
    </row>
    <row r="94" ht="13.35" customHeight="1" s="162">
      <c r="B94" s="307" t="n"/>
      <c r="C94" s="307" t="n"/>
      <c r="E94" s="307" t="n"/>
      <c r="F94" s="32" t="n"/>
      <c r="G94" s="33">
        <f>IF(F94="", "", H94/F94)</f>
        <v/>
      </c>
      <c r="H94" s="33" t="n"/>
      <c r="I94" s="33" t="n"/>
      <c r="J94" s="33">
        <f>IF(I94="", "", I94*$F94)</f>
        <v/>
      </c>
      <c r="K94" s="33" t="n"/>
      <c r="L94" s="33">
        <f>IF(K94="", "", K94*$F94)</f>
        <v/>
      </c>
      <c r="M94" s="30">
        <f>IF(OR(H94="",H94=0),"",IF(K94="",IF(J94="","",J94/H94),L94/H94))</f>
        <v/>
      </c>
    </row>
    <row r="95" ht="13.35" customHeight="1" s="162">
      <c r="B95" s="307" t="n"/>
      <c r="C95" s="307" t="n"/>
      <c r="E95" s="307" t="n"/>
      <c r="F95" s="32" t="n"/>
      <c r="G95" s="33">
        <f>IF(F95="", "", H95/F95)</f>
        <v/>
      </c>
      <c r="H95" s="33" t="n"/>
      <c r="I95" s="33" t="n"/>
      <c r="J95" s="33">
        <f>IF(I95="", "", I95*$F95)</f>
        <v/>
      </c>
      <c r="K95" s="33" t="n"/>
      <c r="L95" s="33">
        <f>IF(K95="", "", K95*$F95)</f>
        <v/>
      </c>
      <c r="M95" s="30">
        <f>IF(OR(H95="",H95=0),"",IF(K95="",IF(J95="","",J95/H95),L95/H95))</f>
        <v/>
      </c>
    </row>
    <row r="96" ht="13.35" customHeight="1" s="162">
      <c r="B96" s="42" t="n"/>
      <c r="C96" s="231" t="inlineStr">
        <is>
          <t>Subtotal (this page)</t>
        </is>
      </c>
      <c r="D96" s="159" t="n"/>
      <c r="E96" s="42" t="n"/>
      <c r="F96" s="42" t="n"/>
      <c r="G96" s="43" t="n"/>
      <c r="H96" s="43">
        <f>IF(SUM(H80:H95)=0,"",SUM(H80:H95))</f>
        <v/>
      </c>
      <c r="I96" s="43" t="n"/>
      <c r="J96" s="43">
        <f>IF(SUM(J80:J95)=0,"",SUM(J80:J95))</f>
        <v/>
      </c>
      <c r="K96" s="43" t="n"/>
      <c r="L96" s="43">
        <f>IF(SUM(L80:L95)=0,"",SUM(L80:L95))</f>
        <v/>
      </c>
      <c r="M96" s="35">
        <f>IF(OR(H96="",H96=0),"",IF(L96="",IF(J96="","",J96/H96),L96/H96))</f>
        <v/>
      </c>
    </row>
    <row r="97" ht="13.35" customHeight="1" s="162"/>
    <row r="98" ht="13.35" customHeight="1" s="162">
      <c r="B98" s="188" t="inlineStr">
        <is>
          <t>Remarks (cont.)</t>
        </is>
      </c>
      <c r="C98" s="173" t="n"/>
      <c r="D98" s="15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2" ht="13.35" customHeight="1" s="162"/>
    <row r="103" ht="13.35" customHeight="1" s="162"/>
    <row r="104" ht="13.35" customHeight="1" s="162"/>
    <row r="105" ht="13.35" customHeight="1" s="162"/>
    <row r="106" ht="13.35" customHeight="1" s="162"/>
    <row r="107" ht="13.35" customHeight="1" s="162"/>
    <row r="108" ht="13.35" customHeight="1" s="162">
      <c r="B108" s="200" t="inlineStr">
        <is>
          <t>System</t>
        </is>
      </c>
      <c r="C108" s="403" t="n"/>
      <c r="D108" s="209">
        <f>IF('{Equipment Data Entry}'!B66="","",'{Equipment Data Entry}'!B66)</f>
        <v/>
      </c>
      <c r="E108" s="418" t="n"/>
      <c r="F108" s="403" t="n"/>
      <c r="G108" s="200" t="inlineStr">
        <is>
          <t>Service</t>
        </is>
      </c>
      <c r="H108" s="403" t="n"/>
      <c r="I108" s="210">
        <f>IF('{Equipment Data Entry}'!C66="","",'{Equipment Data Entry}'!C66)</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Entry}'!E66="","",'{Equipment Data Entry}'!E66)</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Entry}'!F66="","",'{Equipment Data Entry}'!F66)</f>
        <v/>
      </c>
      <c r="E113" s="400" t="n"/>
      <c r="F113" s="400" t="n"/>
      <c r="G113" s="401" t="n"/>
      <c r="H113" s="13" t="n"/>
      <c r="I113" s="199" t="inlineStr">
        <is>
          <t>Supply Airflow</t>
        </is>
      </c>
      <c r="J113" s="401" t="n"/>
      <c r="K113" s="24">
        <f>H141</f>
        <v/>
      </c>
      <c r="L113" s="24">
        <f>L141</f>
        <v/>
      </c>
      <c r="M113" s="22">
        <f>IF(OR(L113="",K113="",K113=0),"",L113/K113)</f>
        <v/>
      </c>
    </row>
    <row r="114" ht="13.35" customHeight="1" s="162">
      <c r="B114" s="199" t="inlineStr">
        <is>
          <t>Serial Number</t>
        </is>
      </c>
      <c r="C114" s="401" t="n"/>
      <c r="D114" s="204" t="n"/>
      <c r="E114" s="400" t="n"/>
      <c r="F114" s="400" t="n"/>
      <c r="G114" s="401" t="n"/>
      <c r="H114" s="13" t="n"/>
      <c r="I114" s="199" t="inlineStr">
        <is>
          <t>Exhaust Airflow</t>
        </is>
      </c>
      <c r="J114" s="401" t="n"/>
      <c r="K114" s="71">
        <f>H153</f>
        <v/>
      </c>
      <c r="L114" s="64">
        <f>L153</f>
        <v/>
      </c>
      <c r="M114" s="22">
        <f>IF(OR(L114="",K114="",K114=0),"",L114/K114)</f>
        <v/>
      </c>
    </row>
    <row r="115" ht="13.35" customHeight="1" s="162">
      <c r="B115" s="199" t="inlineStr">
        <is>
          <t>Area Served</t>
        </is>
      </c>
      <c r="C115" s="401" t="n"/>
      <c r="D115" s="204">
        <f>I108</f>
        <v/>
      </c>
      <c r="E115" s="400" t="n"/>
      <c r="F115" s="400" t="n"/>
      <c r="G115" s="401" t="n"/>
      <c r="H115" s="13" t="n"/>
      <c r="I115" s="199" t="inlineStr">
        <is>
          <t>Supply ΔP</t>
        </is>
      </c>
      <c r="J115" s="401" t="n"/>
      <c r="K115" s="24">
        <f>IF('{Equipment Data Entry}'!R66="","",'{Equipment Data Entry}'!R66)</f>
        <v/>
      </c>
      <c r="L115" s="24" t="n"/>
      <c r="M115" s="13" t="n"/>
    </row>
    <row r="116" ht="13.35" customHeight="1" s="162">
      <c r="B116" s="199" t="inlineStr">
        <is>
          <t>Location</t>
        </is>
      </c>
      <c r="C116" s="401" t="n"/>
      <c r="D116" s="204">
        <f>IF('{Equipment Data Entry}'!D66="","",'{Equipment Data Entry}'!D66)</f>
        <v/>
      </c>
      <c r="E116" s="400" t="n"/>
      <c r="F116" s="400" t="n"/>
      <c r="G116" s="401" t="n"/>
      <c r="H116" s="13" t="n"/>
      <c r="I116" s="199" t="inlineStr">
        <is>
          <t>Exhaust ΔP</t>
        </is>
      </c>
      <c r="J116" s="401" t="n"/>
      <c r="K116" s="24">
        <f>IF('{Equipment Data Entry}'!S66="","",'{Equipment Data Entry}'!S66)</f>
        <v/>
      </c>
      <c r="L116" s="24" t="n"/>
      <c r="M116" s="13" t="n"/>
    </row>
    <row r="117" ht="13.35" customHeight="1" s="162">
      <c r="B117" s="13" t="n"/>
      <c r="C117" s="13" t="n"/>
      <c r="D117" s="13" t="n"/>
      <c r="E117" s="13" t="n"/>
      <c r="F117" s="13" t="n"/>
      <c r="G117" s="13" t="n"/>
      <c r="H117" s="13" t="n"/>
      <c r="I117" s="199" t="inlineStr">
        <is>
          <t>Fan RPMs</t>
        </is>
      </c>
      <c r="J117" s="401" t="n"/>
      <c r="K117" s="24">
        <f>IF('{Equipment Data Entry}'!I66="","",'{Equipment Data Entry}'!I66)</f>
        <v/>
      </c>
      <c r="L117" s="24">
        <f>IF(L126="","",L126)</f>
        <v/>
      </c>
      <c r="M117" s="13" t="n"/>
    </row>
    <row r="118" ht="13.35" customHeight="1" s="162">
      <c r="B118" s="200" t="inlineStr">
        <is>
          <t>Motor Data</t>
        </is>
      </c>
      <c r="C118" s="400" t="n"/>
      <c r="D118" s="400" t="n"/>
      <c r="E118" s="400" t="n"/>
      <c r="F118" s="400" t="n"/>
      <c r="G118" s="401" t="n"/>
      <c r="H118" s="13"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Entry}'!G66="","",'{Equipment Data Entry}'!G66)</f>
        <v/>
      </c>
      <c r="E120" s="21" t="inlineStr">
        <is>
          <t>RPM</t>
        </is>
      </c>
      <c r="F120" s="24" t="n"/>
      <c r="G120" s="199" t="inlineStr">
        <is>
          <t>SF</t>
        </is>
      </c>
      <c r="H120" s="13" t="n"/>
      <c r="I120" s="199" t="inlineStr">
        <is>
          <t>Motor Shv OD/Bore/PD</t>
        </is>
      </c>
      <c r="J120" s="400" t="n"/>
      <c r="K120" s="401" t="n"/>
      <c r="L120">
        <f>IF('{Equipment Data Entry}'!J66="","",'{Equipment Data Entry}'!J66)</f>
        <v/>
      </c>
    </row>
    <row r="121" ht="13.35" customHeight="1" s="162">
      <c r="B121" s="198">
        <f>IF('{Equipment Data Entry}'!N66="","",'{Equipment Data Entry}'!N66)</f>
        <v/>
      </c>
      <c r="C121" s="198">
        <f>IF('{Equipment Data Entry}'!O66="","",'{Equipment Data Entry}'!O66)</f>
        <v/>
      </c>
      <c r="D121" s="21" t="inlineStr">
        <is>
          <t>FLA</t>
        </is>
      </c>
      <c r="E121" s="25" t="n"/>
      <c r="F121" s="21" t="inlineStr">
        <is>
          <t>Frame</t>
        </is>
      </c>
      <c r="G121" s="208" t="n"/>
      <c r="H121" s="13" t="n"/>
      <c r="I121" s="199" t="inlineStr">
        <is>
          <t>Fan Sheave OD/Bore</t>
        </is>
      </c>
      <c r="J121" s="400" t="n"/>
      <c r="K121" s="401" t="n"/>
      <c r="L121">
        <f>IF('{Equipment Data Entry}'!K66="","",'{Equipment Data Entry}'!K66)</f>
        <v/>
      </c>
    </row>
    <row r="122" ht="13.35" customHeight="1" s="162">
      <c r="B122" s="199" t="inlineStr">
        <is>
          <t>Corrected FLA</t>
        </is>
      </c>
      <c r="C122" s="401" t="n"/>
      <c r="D122" s="27">
        <f>IF(OR(E123="",E121="",B121=""),"",B121/AVERAGE(E123:G123)*E121)</f>
        <v/>
      </c>
      <c r="E122" s="199" t="inlineStr">
        <is>
          <t>Estimated BHP</t>
        </is>
      </c>
      <c r="F122" s="401" t="n"/>
      <c r="G122" s="27">
        <f>IF(OR(COUNT(E123:G123)=0,COUNT(E124:G124)=0),"",IF(C121="1-phase", ((0.8*0.9*E123*E124)/746), AVERAGE(E123:G123)*AVERAGE(E124:G124)*0.8*0.9*1.732/746))</f>
        <v/>
      </c>
      <c r="H122" s="13" t="n"/>
      <c r="I122" s="199" t="inlineStr">
        <is>
          <t>Belt(s)</t>
        </is>
      </c>
      <c r="J122" s="208">
        <f>IF('{Equipment Data Entry}'!L66="","",'{Equipment Data Entry}'!L66)</f>
        <v/>
      </c>
      <c r="K122" s="199" t="inlineStr">
        <is>
          <t>C to C</t>
        </is>
      </c>
      <c r="L122" s="64">
        <f>IF('{Equipment Data Entry}'!M66="","",'{Equipment Data Entry}'!M66)</f>
        <v/>
      </c>
      <c r="M122" s="13" t="n"/>
    </row>
    <row r="123" ht="13.35" customHeight="1" s="162">
      <c r="B123" s="199" t="inlineStr">
        <is>
          <t>Measured Voltage</t>
        </is>
      </c>
      <c r="C123" s="400" t="n"/>
      <c r="D123" s="401" t="n"/>
      <c r="E123" s="24" t="n"/>
      <c r="F123" s="24" t="n"/>
      <c r="G123" s="24" t="n"/>
      <c r="H123" s="13"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 xml:space="preserve">Static Pressures Profile </t>
        </is>
      </c>
      <c r="C126" s="400" t="n"/>
      <c r="D126" s="400" t="n"/>
      <c r="E126" s="400" t="n"/>
      <c r="F126" s="400" t="n"/>
      <c r="G126" s="401" t="n"/>
      <c r="H126" s="13" t="n"/>
      <c r="I126" s="199" t="inlineStr">
        <is>
          <t>Fan RPM</t>
        </is>
      </c>
      <c r="J126" s="401" t="n"/>
      <c r="K126" s="24" t="n"/>
      <c r="L126" s="24" t="n"/>
      <c r="M126" s="13" t="n"/>
    </row>
    <row r="127" ht="13.35" customHeight="1" s="162">
      <c r="B127" s="432" t="n"/>
      <c r="C127" s="401" t="n"/>
      <c r="D127" s="205" t="inlineStr">
        <is>
          <t>Flt/Coil</t>
        </is>
      </c>
      <c r="E127" s="205" t="inlineStr">
        <is>
          <t>Fan</t>
        </is>
      </c>
      <c r="F127" s="432" t="n"/>
      <c r="G127" s="401" t="n"/>
      <c r="H127" s="13" t="n"/>
      <c r="I127" s="246" t="inlineStr">
        <is>
          <t>VSD Frequency</t>
        </is>
      </c>
      <c r="J127" s="403" t="n"/>
      <c r="K127" s="65" t="n"/>
      <c r="L127" s="65" t="n"/>
      <c r="M127" s="13" t="n"/>
    </row>
    <row r="128" ht="13.35" customHeight="1" s="162">
      <c r="B128" s="198" t="inlineStr">
        <is>
          <t>Entering</t>
        </is>
      </c>
      <c r="C128" s="401" t="n"/>
      <c r="D128" s="19" t="n"/>
      <c r="E128" s="19" t="n"/>
      <c r="F128" s="19">
        <f>IF(E128="", "", E129-E128)</f>
        <v/>
      </c>
      <c r="G128" s="186" t="inlineStr">
        <is>
          <t>TSP</t>
        </is>
      </c>
      <c r="H128" s="23" t="n"/>
      <c r="I128" s="14" t="n"/>
      <c r="J128" s="14" t="n"/>
      <c r="K128" s="14" t="n"/>
      <c r="L128" s="38" t="n"/>
      <c r="M128" s="13" t="n"/>
    </row>
    <row r="129" ht="13.35" customHeight="1" s="162">
      <c r="B129" s="198" t="inlineStr">
        <is>
          <t>Exiting</t>
        </is>
      </c>
      <c r="C129" s="401" t="n"/>
      <c r="D129" s="55">
        <f>IF(E128="", "", E128)</f>
        <v/>
      </c>
      <c r="E129" s="19" t="n"/>
      <c r="F129" s="19">
        <f>IF(E129="", "", E129-D128)</f>
        <v/>
      </c>
      <c r="G129" s="186" t="inlineStr">
        <is>
          <t>ESP</t>
        </is>
      </c>
      <c r="H129" s="23" t="n"/>
      <c r="I129" s="13" t="n"/>
      <c r="J129" s="13" t="n"/>
      <c r="K129" s="13" t="n"/>
      <c r="L129" s="13" t="n"/>
      <c r="M129" s="13" t="n"/>
    </row>
    <row r="130" ht="13.35" customHeight="1" s="162">
      <c r="B130" s="453" t="inlineStr">
        <is>
          <t>Instrument:</t>
        </is>
      </c>
      <c r="C130" s="5" t="n"/>
      <c r="D130" s="493" t="n"/>
      <c r="E130" s="414" t="n"/>
      <c r="F130" s="414" t="n"/>
      <c r="G130" s="425" t="inlineStr">
        <is>
          <t>Ak basis / notes:</t>
        </is>
      </c>
      <c r="I130" s="494" t="n"/>
      <c r="J130" s="414" t="n"/>
      <c r="K130" s="414" t="n"/>
      <c r="L130" s="414" t="n"/>
      <c r="M130" s="414" t="n"/>
    </row>
    <row r="131" ht="13.35" customHeight="1" s="162">
      <c r="B131" s="188" t="inlineStr">
        <is>
          <t>Supply Air Outlet Airflow</t>
        </is>
      </c>
      <c r="C131" s="174" t="n"/>
      <c r="D131" s="174" t="n"/>
      <c r="E131" s="174" t="n"/>
      <c r="F131" s="173" t="n"/>
      <c r="G131" s="233" t="inlineStr">
        <is>
          <t>Design VEL</t>
        </is>
      </c>
      <c r="H131" s="194" t="inlineStr">
        <is>
          <t>Design CFM</t>
        </is>
      </c>
      <c r="I131" s="188" t="inlineStr">
        <is>
          <t>Initial</t>
        </is>
      </c>
      <c r="J131" s="173" t="n"/>
      <c r="K131" s="188" t="inlineStr">
        <is>
          <t>Final</t>
        </is>
      </c>
      <c r="L131" s="173" t="n"/>
      <c r="M131" s="188" t="inlineStr">
        <is>
          <t>%</t>
        </is>
      </c>
    </row>
    <row r="132" ht="13.35" customHeight="1" s="162">
      <c r="B132" s="153" t="inlineStr">
        <is>
          <t>No.</t>
        </is>
      </c>
      <c r="C132" s="188" t="inlineStr">
        <is>
          <t>Area Served</t>
        </is>
      </c>
      <c r="D132" s="188" t="inlineStr">
        <is>
          <t>Type</t>
        </is>
      </c>
      <c r="E132" s="188" t="inlineStr">
        <is>
          <t>Size</t>
        </is>
      </c>
      <c r="F132" s="188" t="inlineStr">
        <is>
          <t>Ak</t>
        </is>
      </c>
      <c r="G132" s="440" t="n"/>
      <c r="H132" s="440" t="n"/>
      <c r="I132" s="188" t="inlineStr">
        <is>
          <t>VEL</t>
        </is>
      </c>
      <c r="J132" s="188" t="inlineStr">
        <is>
          <t>CFM</t>
        </is>
      </c>
      <c r="K132" s="188" t="inlineStr">
        <is>
          <t>VEL</t>
        </is>
      </c>
      <c r="L132" s="188" t="inlineStr">
        <is>
          <t>CFM</t>
        </is>
      </c>
      <c r="M132" s="440"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row>
    <row r="141" ht="13.35" customHeight="1" s="162">
      <c r="B141" s="42" t="n"/>
      <c r="C141" s="231" t="inlineStr">
        <is>
          <t>Total</t>
        </is>
      </c>
      <c r="D141" s="159" t="n"/>
      <c r="E141" s="42" t="n"/>
      <c r="F141" s="42" t="n"/>
      <c r="G141" s="43" t="n"/>
      <c r="H141" s="43">
        <f>IF(SUM(H133:H140)+SUM(H164:H179)=0,"",SUM(H133:H140)+SUM(H164:H179))</f>
        <v/>
      </c>
      <c r="I141" s="43" t="n"/>
      <c r="J141" s="43">
        <f>IF(SUM(J133:J140)+SUM(J164:J179)=0,"",SUM(J133:J140)+SUM(J164:J179))</f>
        <v/>
      </c>
      <c r="K141" s="43" t="n"/>
      <c r="L141" s="43">
        <f>IF(SUM(L133:L140)+SUM(L164:L179)=0,"",SUM(L133:L140)+SUM(L164:L179))</f>
        <v/>
      </c>
      <c r="M141" s="35">
        <f>IF(OR(H141="",H141=0),"",IF(L141="",IF(J141="","",J141/H141),L141/H141))</f>
        <v/>
      </c>
    </row>
    <row r="142" ht="13.35" customHeight="1" s="162">
      <c r="B142" s="453" t="inlineStr">
        <is>
          <t>Instrument:</t>
        </is>
      </c>
      <c r="C142" s="5" t="n"/>
      <c r="D142" s="493" t="n"/>
      <c r="E142" s="414" t="n"/>
      <c r="F142" s="414" t="n"/>
      <c r="G142" s="425" t="inlineStr">
        <is>
          <t>Ak basis / notes:</t>
        </is>
      </c>
      <c r="I142" s="494" t="n"/>
      <c r="J142" s="414" t="n"/>
      <c r="K142" s="414" t="n"/>
      <c r="L142" s="414" t="n"/>
      <c r="M142" s="414" t="n"/>
    </row>
    <row r="143" ht="13.35" customHeight="1" s="162">
      <c r="B143" s="188" t="inlineStr">
        <is>
          <t>Exhaust Air Inlet Airflow</t>
        </is>
      </c>
      <c r="C143" s="174" t="n"/>
      <c r="D143" s="174" t="n"/>
      <c r="E143" s="174" t="n"/>
      <c r="F143" s="173" t="n"/>
      <c r="G143" s="233" t="inlineStr">
        <is>
          <t>Design VEL</t>
        </is>
      </c>
      <c r="H143" s="194" t="inlineStr">
        <is>
          <t>Design CFM</t>
        </is>
      </c>
      <c r="I143" s="188" t="inlineStr">
        <is>
          <t>Initial</t>
        </is>
      </c>
      <c r="J143" s="173" t="n"/>
      <c r="K143" s="188" t="inlineStr">
        <is>
          <t>Final</t>
        </is>
      </c>
      <c r="L143" s="173" t="n"/>
      <c r="M143" s="188" t="inlineStr">
        <is>
          <t>%</t>
        </is>
      </c>
    </row>
    <row r="144" ht="13.35" customHeight="1" s="162">
      <c r="B144" s="153" t="inlineStr">
        <is>
          <t>No.</t>
        </is>
      </c>
      <c r="C144" s="188" t="inlineStr">
        <is>
          <t>Area Served</t>
        </is>
      </c>
      <c r="D144" s="188" t="inlineStr">
        <is>
          <t>Type</t>
        </is>
      </c>
      <c r="E144" s="188" t="inlineStr">
        <is>
          <t>Size</t>
        </is>
      </c>
      <c r="F144" s="188" t="inlineStr">
        <is>
          <t>Ak</t>
        </is>
      </c>
      <c r="G144" s="440" t="n"/>
      <c r="H144" s="440" t="n"/>
      <c r="I144" s="188" t="inlineStr">
        <is>
          <t>VEL</t>
        </is>
      </c>
      <c r="J144" s="188" t="inlineStr">
        <is>
          <t>CFM</t>
        </is>
      </c>
      <c r="K144" s="188" t="inlineStr">
        <is>
          <t>VEL</t>
        </is>
      </c>
      <c r="L144" s="188" t="inlineStr">
        <is>
          <t>CFM</t>
        </is>
      </c>
      <c r="M144" s="440" t="n"/>
    </row>
    <row r="145" ht="13.35" customHeight="1" s="162">
      <c r="B145" s="307" t="n"/>
      <c r="C145" s="307" t="n"/>
      <c r="E145" s="307" t="n"/>
      <c r="F145" s="32" t="n"/>
      <c r="G145" s="33">
        <f>IF(F145="", "", H145/F145)</f>
        <v/>
      </c>
      <c r="H145" s="33" t="n"/>
      <c r="I145" s="33" t="n"/>
      <c r="J145" s="33">
        <f>IF(I145="", "", I145*$F145)</f>
        <v/>
      </c>
      <c r="K145" s="33" t="n"/>
      <c r="L145" s="33">
        <f>IF(K145="", "", K145*$F145)</f>
        <v/>
      </c>
      <c r="M145" s="30">
        <f>IF(OR(H145="",H145=0),"",IF(K145="",IF(J145="","",J145/H145),L145/H145))</f>
        <v/>
      </c>
    </row>
    <row r="146" ht="13.35" customHeight="1" s="162">
      <c r="B146" s="307" t="n"/>
      <c r="C146" s="307" t="n"/>
      <c r="E146" s="307" t="n"/>
      <c r="F146" s="32" t="n"/>
      <c r="G146" s="33">
        <f>IF(F146="", "", H146/F146)</f>
        <v/>
      </c>
      <c r="H146" s="33" t="n"/>
      <c r="I146" s="33" t="n"/>
      <c r="J146" s="33">
        <f>IF(I146="", "", I146*$F146)</f>
        <v/>
      </c>
      <c r="K146" s="33" t="n"/>
      <c r="L146" s="33">
        <f>IF(K146="", "", K146*$F146)</f>
        <v/>
      </c>
      <c r="M146" s="30">
        <f>IF(OR(H146="",H146=0),"",IF(K146="",IF(J146="","",J146/H146),L146/H146))</f>
        <v/>
      </c>
    </row>
    <row r="147" ht="13.35" customHeight="1" s="162">
      <c r="B147" s="307" t="n"/>
      <c r="C147" s="307" t="n"/>
      <c r="E147" s="307" t="n"/>
      <c r="F147" s="32" t="n"/>
      <c r="G147" s="33">
        <f>IF(F147="", "", H147/F147)</f>
        <v/>
      </c>
      <c r="H147" s="33" t="n"/>
      <c r="I147" s="33" t="n"/>
      <c r="J147" s="33">
        <f>IF(I147="", "", I147*$F147)</f>
        <v/>
      </c>
      <c r="K147" s="33" t="n"/>
      <c r="L147" s="33">
        <f>IF(K147="", "", K147*$F147)</f>
        <v/>
      </c>
      <c r="M147" s="30">
        <f>IF(OR(H147="",H147=0),"",IF(K147="",IF(J147="","",J147/H147),L147/H147))</f>
        <v/>
      </c>
    </row>
    <row r="148" ht="13.35" customHeight="1" s="162">
      <c r="B148" s="307" t="n"/>
      <c r="C148" s="307" t="n"/>
      <c r="E148" s="307" t="n"/>
      <c r="F148" s="32" t="n"/>
      <c r="G148" s="33">
        <f>IF(F148="", "", H148/F148)</f>
        <v/>
      </c>
      <c r="H148" s="33" t="n"/>
      <c r="I148" s="33" t="n"/>
      <c r="J148" s="33">
        <f>IF(I148="", "", I148*$F148)</f>
        <v/>
      </c>
      <c r="K148" s="33" t="n"/>
      <c r="L148" s="33">
        <f>IF(K148="", "", K148*$F148)</f>
        <v/>
      </c>
      <c r="M148" s="30">
        <f>IF(OR(H148="",H148=0),"",IF(K148="",IF(J148="","",J148/H148),L148/H148))</f>
        <v/>
      </c>
    </row>
    <row r="149" ht="13.35" customHeight="1" s="162">
      <c r="B149" s="307" t="n"/>
      <c r="C149" s="307" t="n"/>
      <c r="E149" s="307" t="n"/>
      <c r="F149" s="32" t="n"/>
      <c r="G149" s="33">
        <f>IF(F149="", "", H149/F149)</f>
        <v/>
      </c>
      <c r="H149" s="33" t="n"/>
      <c r="I149" s="33" t="n"/>
      <c r="J149" s="33">
        <f>IF(I149="", "", I149*$F149)</f>
        <v/>
      </c>
      <c r="K149" s="33" t="n"/>
      <c r="L149" s="33">
        <f>IF(K149="", "", K149*$F149)</f>
        <v/>
      </c>
      <c r="M149" s="30">
        <f>IF(OR(H149="",H149=0),"",IF(K149="",IF(J149="","",J149/H149),L149/H149))</f>
        <v/>
      </c>
    </row>
    <row r="150" ht="13.35" customHeight="1" s="162">
      <c r="B150" s="307" t="n"/>
      <c r="C150" s="307" t="n"/>
      <c r="E150" s="307" t="n"/>
      <c r="F150" s="32" t="n"/>
      <c r="G150" s="33">
        <f>IF(F150="", "", H150/F150)</f>
        <v/>
      </c>
      <c r="H150" s="33" t="n"/>
      <c r="I150" s="33" t="n"/>
      <c r="J150" s="33">
        <f>IF(I150="", "", I150*$F150)</f>
        <v/>
      </c>
      <c r="K150" s="33" t="n"/>
      <c r="L150" s="33">
        <f>IF(K150="", "", K150*$F150)</f>
        <v/>
      </c>
      <c r="M150" s="30">
        <f>IF(OR(H150="",H150=0),"",IF(K150="",IF(J150="","",J150/H150),L150/H150))</f>
        <v/>
      </c>
    </row>
    <row r="151" ht="13.35" customHeight="1" s="162">
      <c r="B151" s="307" t="n"/>
      <c r="C151" s="307" t="n"/>
      <c r="E151" s="307" t="n"/>
      <c r="F151" s="32" t="n"/>
      <c r="G151" s="33">
        <f>IF(F151="", "", H151/F151)</f>
        <v/>
      </c>
      <c r="H151" s="33" t="n"/>
      <c r="I151" s="33" t="n"/>
      <c r="J151" s="33">
        <f>IF(I151="", "", I151*$F151)</f>
        <v/>
      </c>
      <c r="K151" s="33" t="n"/>
      <c r="L151" s="33">
        <f>IF(K151="", "", K151*$F151)</f>
        <v/>
      </c>
      <c r="M151" s="30">
        <f>IF(OR(H151="",H151=0),"",IF(K151="",IF(J151="","",J151/H151),L151/H151))</f>
        <v/>
      </c>
    </row>
    <row r="152" ht="13.35" customHeight="1" s="162">
      <c r="B152" s="307" t="n"/>
      <c r="C152" s="307" t="n"/>
      <c r="E152" s="307" t="n"/>
      <c r="F152" s="32" t="n"/>
      <c r="G152" s="33">
        <f>IF(F152="", "", H152/F152)</f>
        <v/>
      </c>
      <c r="H152" s="33" t="n"/>
      <c r="I152" s="33" t="n"/>
      <c r="J152" s="33">
        <f>IF(I152="", "", I152*$F152)</f>
        <v/>
      </c>
      <c r="K152" s="33" t="n"/>
      <c r="L152" s="33">
        <f>IF(K152="", "", K152*$F152)</f>
        <v/>
      </c>
      <c r="M152" s="30">
        <f>IF(OR(H152="",H152=0),"",IF(K152="",IF(J152="","",J152/H152),L152/H152))</f>
        <v/>
      </c>
    </row>
    <row r="153" ht="13.35" customHeight="1" s="162">
      <c r="B153" s="42" t="n"/>
      <c r="C153" s="231" t="inlineStr">
        <is>
          <t>Total</t>
        </is>
      </c>
      <c r="D153" s="159" t="n"/>
      <c r="E153" s="42" t="n"/>
      <c r="F153" s="42" t="n"/>
      <c r="G153" s="43" t="n"/>
      <c r="H153" s="43">
        <f>IF(SUM(H145:H152)+SUM(H184:H199)=0,"",SUM(H145:H152)+SUM(H184:H199))</f>
        <v/>
      </c>
      <c r="I153" s="43" t="n"/>
      <c r="J153" s="43">
        <f>IF(SUM(J145:J152)+SUM(J184:J199)=0,"",SUM(J145:J152)+SUM(J184:J199))</f>
        <v/>
      </c>
      <c r="K153" s="43" t="n"/>
      <c r="L153" s="43">
        <f>IF(SUM(L145:L152)+SUM(L184:L199)=0,"",SUM(L145:L152)+SUM(L184:L199))</f>
        <v/>
      </c>
      <c r="M153" s="35">
        <f>IF(OR(H153="",H153=0),"",IF(L153="",IF(J153="","",J153/H153),L153/H153))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System (cont.)</t>
        </is>
      </c>
      <c r="C160" s="403" t="n"/>
      <c r="D160" s="209">
        <f>IF('{Equipment Data Entry}'!B66="","",'{Equipment Data Entry}'!B66)</f>
        <v/>
      </c>
      <c r="E160" s="418" t="n"/>
      <c r="F160" s="403" t="n"/>
      <c r="G160" s="200" t="inlineStr">
        <is>
          <t>Service</t>
        </is>
      </c>
      <c r="H160" s="403" t="n"/>
      <c r="I160" s="210">
        <f>IF('{Equipment Data Entry}'!C66="","",'{Equipment Data Entry}'!C66)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row>
    <row r="170" ht="13.35" customHeight="1" s="162">
      <c r="B170" s="307" t="n"/>
      <c r="C170" s="307" t="n"/>
      <c r="E170" s="307" t="n"/>
      <c r="F170" s="32" t="n"/>
      <c r="G170" s="33">
        <f>IF(F170="", "", H170/F170)</f>
        <v/>
      </c>
      <c r="H170" s="33" t="n"/>
      <c r="I170" s="33" t="n"/>
      <c r="J170" s="33">
        <f>IF(I170="", "", I170*$F170)</f>
        <v/>
      </c>
      <c r="K170" s="33" t="n"/>
      <c r="L170" s="33">
        <f>IF(K170="", "", K170*$F170)</f>
        <v/>
      </c>
      <c r="M170" s="30">
        <f>IF(OR(H170="",H170=0),"",IF(K170="",IF(J170="","",J170/H170),L170/H170))</f>
        <v/>
      </c>
    </row>
    <row r="171" ht="13.35" customHeight="1" s="162">
      <c r="B171" s="307" t="n"/>
      <c r="C171" s="307" t="n"/>
      <c r="E171" s="307" t="n"/>
      <c r="F171" s="32" t="n"/>
      <c r="G171" s="33">
        <f>IF(F171="", "", H171/F171)</f>
        <v/>
      </c>
      <c r="H171" s="33" t="n"/>
      <c r="I171" s="33" t="n"/>
      <c r="J171" s="33">
        <f>IF(I171="", "", I171*$F171)</f>
        <v/>
      </c>
      <c r="K171" s="33" t="n"/>
      <c r="L171" s="33">
        <f>IF(K171="", "", K171*$F171)</f>
        <v/>
      </c>
      <c r="M171" s="30">
        <f>IF(OR(H171="",H171=0),"",IF(K171="",IF(J171="","",J171/H171),L171/H171))</f>
        <v/>
      </c>
    </row>
    <row r="172" ht="13.35" customHeight="1" s="162">
      <c r="B172" s="307" t="n"/>
      <c r="C172" s="307" t="n"/>
      <c r="E172" s="307" t="n"/>
      <c r="F172" s="32" t="n"/>
      <c r="G172" s="33">
        <f>IF(F172="", "", H172/F172)</f>
        <v/>
      </c>
      <c r="H172" s="33" t="n"/>
      <c r="I172" s="33" t="n"/>
      <c r="J172" s="33">
        <f>IF(I172="", "", I172*$F172)</f>
        <v/>
      </c>
      <c r="K172" s="33" t="n"/>
      <c r="L172" s="33">
        <f>IF(K172="", "", K172*$F172)</f>
        <v/>
      </c>
      <c r="M172" s="30">
        <f>IF(OR(H172="",H172=0),"",IF(K172="",IF(J172="","",J172/H172),L172/H172))</f>
        <v/>
      </c>
    </row>
    <row r="173" ht="13.35" customHeight="1" s="162">
      <c r="B173" s="307" t="n"/>
      <c r="C173" s="307" t="n"/>
      <c r="E173" s="307" t="n"/>
      <c r="F173" s="32" t="n"/>
      <c r="G173" s="33">
        <f>IF(F173="", "", H173/F173)</f>
        <v/>
      </c>
      <c r="H173" s="33" t="n"/>
      <c r="I173" s="33" t="n"/>
      <c r="J173" s="33">
        <f>IF(I173="", "", I173*$F173)</f>
        <v/>
      </c>
      <c r="K173" s="33" t="n"/>
      <c r="L173" s="33">
        <f>IF(K173="", "", K173*$F173)</f>
        <v/>
      </c>
      <c r="M173" s="30">
        <f>IF(OR(H173="",H173=0),"",IF(K173="",IF(J173="","",J173/H173),L173/H173))</f>
        <v/>
      </c>
    </row>
    <row r="174" ht="13.35" customHeight="1" s="162">
      <c r="B174" s="307" t="n"/>
      <c r="C174" s="307" t="n"/>
      <c r="E174" s="307" t="n"/>
      <c r="F174" s="32" t="n"/>
      <c r="G174" s="33">
        <f>IF(F174="", "", H174/F174)</f>
        <v/>
      </c>
      <c r="H174" s="33" t="n"/>
      <c r="I174" s="33" t="n"/>
      <c r="J174" s="33">
        <f>IF(I174="", "", I174*$F174)</f>
        <v/>
      </c>
      <c r="K174" s="33" t="n"/>
      <c r="L174" s="33">
        <f>IF(K174="", "", K174*$F174)</f>
        <v/>
      </c>
      <c r="M174" s="30">
        <f>IF(OR(H174="",H174=0),"",IF(K174="",IF(J174="","",J174/H174),L174/H174))</f>
        <v/>
      </c>
    </row>
    <row r="175" ht="13.35" customHeight="1" s="162">
      <c r="B175" s="307" t="n"/>
      <c r="C175" s="307" t="n"/>
      <c r="E175" s="307" t="n"/>
      <c r="F175" s="32" t="n"/>
      <c r="G175" s="33">
        <f>IF(F175="", "", H175/F175)</f>
        <v/>
      </c>
      <c r="H175" s="33" t="n"/>
      <c r="I175" s="33" t="n"/>
      <c r="J175" s="33">
        <f>IF(I175="", "", I175*$F175)</f>
        <v/>
      </c>
      <c r="K175" s="33" t="n"/>
      <c r="L175" s="33">
        <f>IF(K175="", "", K175*$F175)</f>
        <v/>
      </c>
      <c r="M175" s="30">
        <f>IF(OR(H175="",H175=0),"",IF(K175="",IF(J175="","",J175/H175),L175/H175))</f>
        <v/>
      </c>
    </row>
    <row r="176" ht="13.35" customHeight="1" s="162">
      <c r="B176" s="307" t="n"/>
      <c r="C176" s="307" t="n"/>
      <c r="E176" s="307" t="n"/>
      <c r="F176" s="32" t="n"/>
      <c r="G176" s="33">
        <f>IF(F176="", "", H176/F176)</f>
        <v/>
      </c>
      <c r="H176" s="33" t="n"/>
      <c r="I176" s="33" t="n"/>
      <c r="J176" s="33">
        <f>IF(I176="", "", I176*$F176)</f>
        <v/>
      </c>
      <c r="K176" s="33" t="n"/>
      <c r="L176" s="33">
        <f>IF(K176="", "", K176*$F176)</f>
        <v/>
      </c>
      <c r="M176" s="30">
        <f>IF(OR(H176="",H176=0),"",IF(K176="",IF(J176="","",J176/H176),L176/H176))</f>
        <v/>
      </c>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row>
    <row r="180" ht="13.35" customHeight="1" s="162">
      <c r="B180" s="42" t="n"/>
      <c r="C180" s="231" t="inlineStr">
        <is>
          <t>Subtotal (this page)</t>
        </is>
      </c>
      <c r="D180" s="159" t="n"/>
      <c r="E180" s="42" t="n"/>
      <c r="F180" s="42" t="n"/>
      <c r="G180" s="43" t="n"/>
      <c r="H180" s="43">
        <f>IF(SUM(H164:H179)=0,"",SUM(H164:H179))</f>
        <v/>
      </c>
      <c r="I180" s="43" t="n"/>
      <c r="J180" s="43">
        <f>IF(SUM(J164:J179)=0,"",SUM(J164:J179))</f>
        <v/>
      </c>
      <c r="K180" s="43" t="n"/>
      <c r="L180" s="43">
        <f>IF(SUM(L164:L179)=0,"",SUM(L164:L179))</f>
        <v/>
      </c>
      <c r="M180" s="35">
        <f>IF(OR(H180="",H180=0),"",IF(L180="",IF(J180="","",J180/H180),L180/H180))</f>
        <v/>
      </c>
    </row>
    <row r="181" ht="13.35" customHeight="1" s="162"/>
    <row r="182" ht="13.35" customHeight="1" s="162">
      <c r="B182" s="188" t="inlineStr">
        <is>
          <t>Exhaust Air Inlets (cont.)</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row>
    <row r="191" ht="13.35" customHeight="1" s="162">
      <c r="B191" s="307" t="n"/>
      <c r="C191" s="307" t="n"/>
      <c r="E191" s="307" t="n"/>
      <c r="F191" s="32" t="n"/>
      <c r="G191" s="33">
        <f>IF(F191="", "", H191/F191)</f>
        <v/>
      </c>
      <c r="H191" s="33" t="n"/>
      <c r="I191" s="33" t="n"/>
      <c r="J191" s="33">
        <f>IF(I191="", "", I191*$F191)</f>
        <v/>
      </c>
      <c r="K191" s="33" t="n"/>
      <c r="L191" s="33">
        <f>IF(K191="", "", K191*$F191)</f>
        <v/>
      </c>
      <c r="M191" s="30">
        <f>IF(OR(H191="",H191=0),"",IF(K191="",IF(J191="","",J191/H191),L191/H191))</f>
        <v/>
      </c>
    </row>
    <row r="192" ht="13.35" customHeight="1" s="162">
      <c r="B192" s="307" t="n"/>
      <c r="C192" s="307" t="n"/>
      <c r="E192" s="307" t="n"/>
      <c r="F192" s="32" t="n"/>
      <c r="G192" s="33">
        <f>IF(F192="", "", H192/F192)</f>
        <v/>
      </c>
      <c r="H192" s="33" t="n"/>
      <c r="I192" s="33" t="n"/>
      <c r="J192" s="33">
        <f>IF(I192="", "", I192*$F192)</f>
        <v/>
      </c>
      <c r="K192" s="33" t="n"/>
      <c r="L192" s="33">
        <f>IF(K192="", "", K192*$F192)</f>
        <v/>
      </c>
      <c r="M192" s="30">
        <f>IF(OR(H192="",H192=0),"",IF(K192="",IF(J192="","",J192/H192),L192/H192))</f>
        <v/>
      </c>
    </row>
    <row r="193" ht="13.35" customHeight="1" s="162">
      <c r="B193" s="307" t="n"/>
      <c r="C193" s="307" t="n"/>
      <c r="E193" s="307" t="n"/>
      <c r="F193" s="32" t="n"/>
      <c r="G193" s="33">
        <f>IF(F193="", "", H193/F193)</f>
        <v/>
      </c>
      <c r="H193" s="33" t="n"/>
      <c r="I193" s="33" t="n"/>
      <c r="J193" s="33">
        <f>IF(I193="", "", I193*$F193)</f>
        <v/>
      </c>
      <c r="K193" s="33" t="n"/>
      <c r="L193" s="33">
        <f>IF(K193="", "", K193*$F193)</f>
        <v/>
      </c>
      <c r="M193" s="30">
        <f>IF(OR(H193="",H193=0),"",IF(K193="",IF(J193="","",J193/H193),L193/H193))</f>
        <v/>
      </c>
    </row>
    <row r="194" ht="13.35" customHeight="1" s="162">
      <c r="B194" s="307" t="n"/>
      <c r="C194" s="307" t="n"/>
      <c r="E194" s="307" t="n"/>
      <c r="F194" s="32" t="n"/>
      <c r="G194" s="33">
        <f>IF(F194="", "", H194/F194)</f>
        <v/>
      </c>
      <c r="H194" s="33" t="n"/>
      <c r="I194" s="33" t="n"/>
      <c r="J194" s="33">
        <f>IF(I194="", "", I194*$F194)</f>
        <v/>
      </c>
      <c r="K194" s="33" t="n"/>
      <c r="L194" s="33">
        <f>IF(K194="", "", K194*$F194)</f>
        <v/>
      </c>
      <c r="M194" s="30">
        <f>IF(OR(H194="",H194=0),"",IF(K194="",IF(J194="","",J194/H194),L194/H194))</f>
        <v/>
      </c>
    </row>
    <row r="195" ht="13.35" customHeight="1" s="162">
      <c r="B195" s="307" t="n"/>
      <c r="C195" s="307" t="n"/>
      <c r="E195" s="307" t="n"/>
      <c r="F195" s="32" t="n"/>
      <c r="G195" s="33">
        <f>IF(F195="", "", H195/F195)</f>
        <v/>
      </c>
      <c r="H195" s="33" t="n"/>
      <c r="I195" s="33" t="n"/>
      <c r="J195" s="33">
        <f>IF(I195="", "", I195*$F195)</f>
        <v/>
      </c>
      <c r="K195" s="33" t="n"/>
      <c r="L195" s="33">
        <f>IF(K195="", "", K195*$F195)</f>
        <v/>
      </c>
      <c r="M195" s="30">
        <f>IF(OR(H195="",H195=0),"",IF(K195="",IF(J195="","",J195/H195),L195/H195))</f>
        <v/>
      </c>
    </row>
    <row r="196" ht="13.35" customHeight="1" s="162">
      <c r="B196" s="307" t="n"/>
      <c r="C196" s="307" t="n"/>
      <c r="E196" s="307" t="n"/>
      <c r="F196" s="32" t="n"/>
      <c r="G196" s="33">
        <f>IF(F196="", "", H196/F196)</f>
        <v/>
      </c>
      <c r="H196" s="33" t="n"/>
      <c r="I196" s="33" t="n"/>
      <c r="J196" s="33">
        <f>IF(I196="", "", I196*$F196)</f>
        <v/>
      </c>
      <c r="K196" s="33" t="n"/>
      <c r="L196" s="33">
        <f>IF(K196="", "", K196*$F196)</f>
        <v/>
      </c>
      <c r="M196" s="30">
        <f>IF(OR(H196="",H196=0),"",IF(K196="",IF(J196="","",J196/H196),L196/H196))</f>
        <v/>
      </c>
    </row>
    <row r="197" ht="13.35" customHeight="1" s="162">
      <c r="B197" s="307" t="n"/>
      <c r="C197" s="307" t="n"/>
      <c r="E197" s="307" t="n"/>
      <c r="F197" s="32" t="n"/>
      <c r="G197" s="33">
        <f>IF(F197="", "", H197/F197)</f>
        <v/>
      </c>
      <c r="H197" s="33" t="n"/>
      <c r="I197" s="33" t="n"/>
      <c r="J197" s="33">
        <f>IF(I197="", "", I197*$F197)</f>
        <v/>
      </c>
      <c r="K197" s="33" t="n"/>
      <c r="L197" s="33">
        <f>IF(K197="", "", K197*$F197)</f>
        <v/>
      </c>
      <c r="M197" s="30">
        <f>IF(OR(H197="",H197=0),"",IF(K197="",IF(J197="","",J197/H197),L197/H197))</f>
        <v/>
      </c>
    </row>
    <row r="198" ht="13.35" customHeight="1" s="162">
      <c r="B198" s="307" t="n"/>
      <c r="C198" s="307" t="n"/>
      <c r="E198" s="307" t="n"/>
      <c r="F198" s="32" t="n"/>
      <c r="G198" s="33">
        <f>IF(F198="", "", H198/F198)</f>
        <v/>
      </c>
      <c r="H198" s="33" t="n"/>
      <c r="I198" s="33" t="n"/>
      <c r="J198" s="33">
        <f>IF(I198="", "", I198*$F198)</f>
        <v/>
      </c>
      <c r="K198" s="33" t="n"/>
      <c r="L198" s="33">
        <f>IF(K198="", "", K198*$F198)</f>
        <v/>
      </c>
      <c r="M198" s="30">
        <f>IF(OR(H198="",H198=0),"",IF(K198="",IF(J198="","",J198/H198),L198/H198))</f>
        <v/>
      </c>
    </row>
    <row r="199" ht="13.35" customHeight="1" s="162">
      <c r="B199" s="307" t="n"/>
      <c r="C199" s="307" t="n"/>
      <c r="E199" s="307" t="n"/>
      <c r="F199" s="32" t="n"/>
      <c r="G199" s="33">
        <f>IF(F199="", "", H199/F199)</f>
        <v/>
      </c>
      <c r="H199" s="33" t="n"/>
      <c r="I199" s="33" t="n"/>
      <c r="J199" s="33">
        <f>IF(I199="", "", I199*$F199)</f>
        <v/>
      </c>
      <c r="K199" s="33" t="n"/>
      <c r="L199" s="33">
        <f>IF(K199="", "", K199*$F199)</f>
        <v/>
      </c>
      <c r="M199" s="30">
        <f>IF(OR(H199="",H199=0),"",IF(K199="",IF(J199="","",J199/H199),L199/H199))</f>
        <v/>
      </c>
    </row>
    <row r="200" ht="13.35" customHeight="1" s="162">
      <c r="B200" s="42" t="n"/>
      <c r="C200" s="231" t="inlineStr">
        <is>
          <t>Subtotal (this page)</t>
        </is>
      </c>
      <c r="D200" s="159" t="n"/>
      <c r="E200" s="42" t="n"/>
      <c r="F200" s="42" t="n"/>
      <c r="G200" s="43" t="n"/>
      <c r="H200" s="43">
        <f>IF(SUM(H184:H199)=0,"",SUM(H184:H199))</f>
        <v/>
      </c>
      <c r="I200" s="43" t="n"/>
      <c r="J200" s="43">
        <f>IF(SUM(J184:J199)=0,"",SUM(J184:J199))</f>
        <v/>
      </c>
      <c r="K200" s="43" t="n"/>
      <c r="L200" s="43">
        <f>IF(SUM(L184:L199)=0,"",SUM(L184:L199))</f>
        <v/>
      </c>
      <c r="M200" s="35">
        <f>IF(OR(H200="",H200=0),"",IF(L200="",IF(J200="","",J200/H200),L200/H200))</f>
        <v/>
      </c>
    </row>
    <row r="201" ht="13.35" customHeight="1" s="162"/>
    <row r="202" ht="13.35" customHeight="1" s="162">
      <c r="B202" s="188" t="inlineStr">
        <is>
          <t>Remarks (cont.)</t>
        </is>
      </c>
      <c r="C202" s="173" t="n"/>
      <c r="D202" s="154" t="n"/>
      <c r="E202" s="174" t="n"/>
      <c r="F202" s="174" t="n"/>
      <c r="G202" s="174" t="n"/>
      <c r="H202" s="174" t="n"/>
      <c r="I202" s="174" t="n"/>
      <c r="J202" s="174" t="n"/>
      <c r="K202" s="174" t="n"/>
      <c r="L202" s="174" t="n"/>
      <c r="M202" s="173" t="n"/>
    </row>
    <row r="203" ht="13.35" customHeight="1" s="162">
      <c r="B203" s="154" t="n"/>
      <c r="C203" s="174" t="n"/>
      <c r="D203" s="174" t="n"/>
      <c r="E203" s="174" t="n"/>
      <c r="F203" s="174" t="n"/>
      <c r="G203" s="174" t="n"/>
      <c r="H203" s="174" t="n"/>
      <c r="I203" s="174" t="n"/>
      <c r="J203" s="174" t="n"/>
      <c r="K203" s="174" t="n"/>
      <c r="L203" s="174" t="n"/>
      <c r="M203" s="173" t="n"/>
    </row>
    <row r="204" ht="13.35" customHeight="1" s="162">
      <c r="B204" s="154" t="n"/>
      <c r="C204" s="174" t="n"/>
      <c r="D204" s="174" t="n"/>
      <c r="E204" s="174" t="n"/>
      <c r="F204" s="174" t="n"/>
      <c r="G204" s="174" t="n"/>
      <c r="H204" s="174" t="n"/>
      <c r="I204" s="174" t="n"/>
      <c r="J204" s="174" t="n"/>
      <c r="K204" s="174" t="n"/>
      <c r="L204" s="174" t="n"/>
      <c r="M204" s="173" t="n"/>
    </row>
    <row r="205" ht="13.35" customHeight="1" s="162">
      <c r="B205" s="154" t="n"/>
      <c r="C205" s="174" t="n"/>
      <c r="D205" s="174" t="n"/>
      <c r="E205" s="174" t="n"/>
      <c r="F205" s="174" t="n"/>
      <c r="G205" s="174" t="n"/>
      <c r="H205" s="174" t="n"/>
      <c r="I205" s="174" t="n"/>
      <c r="J205" s="174" t="n"/>
      <c r="K205" s="174" t="n"/>
      <c r="L205" s="174" t="n"/>
      <c r="M205" s="173" t="n"/>
    </row>
    <row r="206" ht="13.35" customHeight="1" s="162"/>
    <row r="207" ht="13.35" customHeight="1" s="162"/>
    <row r="208" ht="13.35" customHeight="1" s="162"/>
    <row r="209" ht="13.35" customHeight="1" s="162"/>
    <row r="210" ht="13.35" customHeight="1" s="162"/>
    <row r="211" ht="13.35" customHeight="1" s="162"/>
    <row r="212" ht="13.35" customHeight="1" s="162">
      <c r="B212" s="200" t="inlineStr">
        <is>
          <t>System</t>
        </is>
      </c>
      <c r="C212" s="403" t="n"/>
      <c r="D212" s="209">
        <f>IF('{Equipment Data Entry}'!B67="","",'{Equipment Data Entry}'!B67)</f>
        <v/>
      </c>
      <c r="E212" s="418" t="n"/>
      <c r="F212" s="403" t="n"/>
      <c r="G212" s="200" t="inlineStr">
        <is>
          <t>Service</t>
        </is>
      </c>
      <c r="H212" s="403" t="n"/>
      <c r="I212" s="210">
        <f>IF('{Equipment Data Entry}'!C67="","",'{Equipment Data Entry}'!C67)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Entry}'!E67="","",'{Equipment Data Entry}'!E67)</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Entry}'!F67="","",'{Equipment Data Entry}'!F67)</f>
        <v/>
      </c>
      <c r="E217" s="400" t="n"/>
      <c r="F217" s="400" t="n"/>
      <c r="G217" s="401" t="n"/>
      <c r="H217" s="13" t="n"/>
      <c r="I217" s="199" t="inlineStr">
        <is>
          <t>Supply Airflow</t>
        </is>
      </c>
      <c r="J217" s="401" t="n"/>
      <c r="K217" s="24">
        <f>H245</f>
        <v/>
      </c>
      <c r="L217" s="24">
        <f>L245</f>
        <v/>
      </c>
      <c r="M217" s="22">
        <f>IF(OR(L217="",K217="",K217=0),"",L217/K217)</f>
        <v/>
      </c>
    </row>
    <row r="218" ht="13.35" customHeight="1" s="162">
      <c r="B218" s="199" t="inlineStr">
        <is>
          <t>Serial Number</t>
        </is>
      </c>
      <c r="C218" s="401" t="n"/>
      <c r="D218" s="204" t="n"/>
      <c r="E218" s="400" t="n"/>
      <c r="F218" s="400" t="n"/>
      <c r="G218" s="401" t="n"/>
      <c r="H218" s="13" t="n"/>
      <c r="I218" s="199" t="inlineStr">
        <is>
          <t>Exhaust Airflow</t>
        </is>
      </c>
      <c r="J218" s="401" t="n"/>
      <c r="K218" s="71">
        <f>H257</f>
        <v/>
      </c>
      <c r="L218" s="64">
        <f>L257</f>
        <v/>
      </c>
      <c r="M218" s="22">
        <f>IF(OR(L218="",K218="",K218=0),"",L218/K218)</f>
        <v/>
      </c>
    </row>
    <row r="219" ht="13.35" customHeight="1" s="162">
      <c r="B219" s="199" t="inlineStr">
        <is>
          <t>Area Served</t>
        </is>
      </c>
      <c r="C219" s="401" t="n"/>
      <c r="D219" s="204">
        <f>I212</f>
        <v/>
      </c>
      <c r="E219" s="400" t="n"/>
      <c r="F219" s="400" t="n"/>
      <c r="G219" s="401" t="n"/>
      <c r="H219" s="13" t="n"/>
      <c r="I219" s="199" t="inlineStr">
        <is>
          <t>Supply ΔP</t>
        </is>
      </c>
      <c r="J219" s="401" t="n"/>
      <c r="K219" s="24">
        <f>IF('{Equipment Data Entry}'!R67="","",'{Equipment Data Entry}'!R67)</f>
        <v/>
      </c>
      <c r="L219" s="24" t="n"/>
      <c r="M219" s="13" t="n"/>
    </row>
    <row r="220" ht="13.35" customHeight="1" s="162">
      <c r="B220" s="199" t="inlineStr">
        <is>
          <t>Location</t>
        </is>
      </c>
      <c r="C220" s="401" t="n"/>
      <c r="D220" s="204">
        <f>IF('{Equipment Data Entry}'!D67="","",'{Equipment Data Entry}'!D67)</f>
        <v/>
      </c>
      <c r="E220" s="400" t="n"/>
      <c r="F220" s="400" t="n"/>
      <c r="G220" s="401" t="n"/>
      <c r="H220" s="13" t="n"/>
      <c r="I220" s="199" t="inlineStr">
        <is>
          <t>Exhaust ΔP</t>
        </is>
      </c>
      <c r="J220" s="401" t="n"/>
      <c r="K220" s="24">
        <f>IF('{Equipment Data Entry}'!S67="","",'{Equipment Data Entry}'!S67)</f>
        <v/>
      </c>
      <c r="L220" s="24" t="n"/>
      <c r="M220" s="13" t="n"/>
    </row>
    <row r="221" ht="13.35" customHeight="1" s="162">
      <c r="B221" s="13" t="n"/>
      <c r="C221" s="13" t="n"/>
      <c r="D221" s="13" t="n"/>
      <c r="E221" s="13" t="n"/>
      <c r="F221" s="13" t="n"/>
      <c r="G221" s="13" t="n"/>
      <c r="H221" s="13" t="n"/>
      <c r="I221" s="199" t="inlineStr">
        <is>
          <t>Fan RPMs</t>
        </is>
      </c>
      <c r="J221" s="401" t="n"/>
      <c r="K221" s="24">
        <f>IF('{Equipment Data Entry}'!I67="","",'{Equipment Data Entry}'!I67)</f>
        <v/>
      </c>
      <c r="L221" s="24">
        <f>IF(L230="","",L230)</f>
        <v/>
      </c>
      <c r="M221" s="13" t="n"/>
    </row>
    <row r="222" ht="13.35" customHeight="1" s="162">
      <c r="B222" s="200" t="inlineStr">
        <is>
          <t>Motor Data</t>
        </is>
      </c>
      <c r="C222" s="400" t="n"/>
      <c r="D222" s="400" t="n"/>
      <c r="E222" s="400" t="n"/>
      <c r="F222" s="400" t="n"/>
      <c r="G222" s="401" t="n"/>
      <c r="H222" s="13"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Entry}'!G67="","",'{Equipment Data Entry}'!G67)</f>
        <v/>
      </c>
      <c r="E224" s="21" t="inlineStr">
        <is>
          <t>RPM</t>
        </is>
      </c>
      <c r="F224" s="24" t="n"/>
      <c r="G224" s="199" t="inlineStr">
        <is>
          <t>SF</t>
        </is>
      </c>
      <c r="H224" s="13" t="n"/>
      <c r="I224" s="199" t="inlineStr">
        <is>
          <t>Motor Shv OD/Bore/PD</t>
        </is>
      </c>
      <c r="J224" s="400" t="n"/>
      <c r="K224" s="401" t="n"/>
      <c r="L224">
        <f>IF('{Equipment Data Entry}'!J67="","",'{Equipment Data Entry}'!J67)</f>
        <v/>
      </c>
    </row>
    <row r="225" ht="13.35" customHeight="1" s="162">
      <c r="B225" s="198">
        <f>IF('{Equipment Data Entry}'!N67="","",'{Equipment Data Entry}'!N67)</f>
        <v/>
      </c>
      <c r="C225" s="198">
        <f>IF('{Equipment Data Entry}'!O67="","",'{Equipment Data Entry}'!O67)</f>
        <v/>
      </c>
      <c r="D225" s="21" t="inlineStr">
        <is>
          <t>FLA</t>
        </is>
      </c>
      <c r="E225" s="25" t="n"/>
      <c r="F225" s="21" t="inlineStr">
        <is>
          <t>Frame</t>
        </is>
      </c>
      <c r="G225" s="208" t="n"/>
      <c r="H225" s="13" t="n"/>
      <c r="I225" s="199" t="inlineStr">
        <is>
          <t>Fan Sheave OD/Bore</t>
        </is>
      </c>
      <c r="J225" s="400" t="n"/>
      <c r="K225" s="401" t="n"/>
      <c r="L225">
        <f>IF('{Equipment Data Entry}'!K67="","",'{Equipment Data Entry}'!K67)</f>
        <v/>
      </c>
    </row>
    <row r="226" ht="13.35" customHeight="1" s="162">
      <c r="B226" s="199" t="inlineStr">
        <is>
          <t>Corrected FLA</t>
        </is>
      </c>
      <c r="C226" s="401" t="n"/>
      <c r="D226" s="27">
        <f>IF(OR(E227="",E225="",B225=""),"",B225/AVERAGE(E227:G227)*E225)</f>
        <v/>
      </c>
      <c r="E226" s="199" t="inlineStr">
        <is>
          <t>Estimated BHP</t>
        </is>
      </c>
      <c r="F226" s="401" t="n"/>
      <c r="G226" s="27">
        <f>IF(OR(COUNT(E227:G227)=0,COUNT(E228:G228)=0),"",IF(C225="1-phase", ((0.8*0.9*E227*E228)/746), AVERAGE(E227:G227)*AVERAGE(E228:G228)*0.8*0.9*1.732/746))</f>
        <v/>
      </c>
      <c r="H226" s="13" t="n"/>
      <c r="I226" s="199" t="inlineStr">
        <is>
          <t>Belt(s)</t>
        </is>
      </c>
      <c r="J226" s="208">
        <f>IF('{Equipment Data Entry}'!L67="","",'{Equipment Data Entry}'!L67)</f>
        <v/>
      </c>
      <c r="K226" s="199" t="inlineStr">
        <is>
          <t>C to C</t>
        </is>
      </c>
      <c r="L226" s="64">
        <f>IF('{Equipment Data Entry}'!M67="","",'{Equipment Data Entry}'!M67)</f>
        <v/>
      </c>
      <c r="M226" s="13" t="n"/>
    </row>
    <row r="227" ht="13.35" customHeight="1" s="162">
      <c r="B227" s="199" t="inlineStr">
        <is>
          <t>Measured Voltage</t>
        </is>
      </c>
      <c r="C227" s="400" t="n"/>
      <c r="D227" s="401" t="n"/>
      <c r="E227" s="24" t="n"/>
      <c r="F227" s="24" t="n"/>
      <c r="G227" s="24" t="n"/>
      <c r="H227" s="13"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 xml:space="preserve">Static Pressures Profile </t>
        </is>
      </c>
      <c r="C230" s="400" t="n"/>
      <c r="D230" s="400" t="n"/>
      <c r="E230" s="400" t="n"/>
      <c r="F230" s="400" t="n"/>
      <c r="G230" s="401" t="n"/>
      <c r="H230" s="13" t="n"/>
      <c r="I230" s="199" t="inlineStr">
        <is>
          <t>Fan RPM</t>
        </is>
      </c>
      <c r="J230" s="401" t="n"/>
      <c r="K230" s="24" t="n"/>
      <c r="L230" s="24" t="n"/>
      <c r="M230" s="13" t="n"/>
    </row>
    <row r="231" ht="13.35" customHeight="1" s="162">
      <c r="B231" s="432" t="n"/>
      <c r="C231" s="401" t="n"/>
      <c r="D231" s="205" t="inlineStr">
        <is>
          <t>Flt/Coil</t>
        </is>
      </c>
      <c r="E231" s="205" t="inlineStr">
        <is>
          <t>Fan</t>
        </is>
      </c>
      <c r="F231" s="432" t="n"/>
      <c r="G231" s="401" t="n"/>
      <c r="H231" s="13" t="n"/>
      <c r="I231" s="246" t="inlineStr">
        <is>
          <t>VSD Frequency</t>
        </is>
      </c>
      <c r="J231" s="403" t="n"/>
      <c r="K231" s="65" t="n"/>
      <c r="L231" s="65" t="n"/>
      <c r="M231" s="13" t="n"/>
    </row>
    <row r="232" ht="13.35" customHeight="1" s="162">
      <c r="B232" s="198" t="inlineStr">
        <is>
          <t>Entering</t>
        </is>
      </c>
      <c r="C232" s="401" t="n"/>
      <c r="D232" s="19" t="n"/>
      <c r="E232" s="19" t="n"/>
      <c r="F232" s="19">
        <f>IF(E232="", "", E233-E232)</f>
        <v/>
      </c>
      <c r="G232" s="186" t="inlineStr">
        <is>
          <t>TSP</t>
        </is>
      </c>
      <c r="H232" s="23" t="n"/>
      <c r="I232" s="14" t="n"/>
      <c r="J232" s="14" t="n"/>
      <c r="K232" s="14" t="n"/>
      <c r="L232" s="38" t="n"/>
      <c r="M232" s="13" t="n"/>
    </row>
    <row r="233" ht="13.35" customHeight="1" s="162">
      <c r="B233" s="198" t="inlineStr">
        <is>
          <t>Exiting</t>
        </is>
      </c>
      <c r="C233" s="401" t="n"/>
      <c r="D233" s="55">
        <f>IF(E232="", "", E232)</f>
        <v/>
      </c>
      <c r="E233" s="19" t="n"/>
      <c r="F233" s="19">
        <f>IF(E233="", "", E233-D232)</f>
        <v/>
      </c>
      <c r="G233" s="186" t="inlineStr">
        <is>
          <t>ESP</t>
        </is>
      </c>
      <c r="H233" s="23" t="n"/>
      <c r="I233" s="13" t="n"/>
      <c r="J233" s="13" t="n"/>
      <c r="K233" s="13" t="n"/>
      <c r="L233" s="13" t="n"/>
      <c r="M233" s="13" t="n"/>
    </row>
    <row r="234" ht="13.35" customHeight="1" s="162">
      <c r="B234" s="453" t="inlineStr">
        <is>
          <t>Instrument:</t>
        </is>
      </c>
      <c r="C234" s="5" t="n"/>
      <c r="D234" s="493" t="n"/>
      <c r="E234" s="414" t="n"/>
      <c r="F234" s="414" t="n"/>
      <c r="G234" s="425" t="inlineStr">
        <is>
          <t>Ak basis / notes:</t>
        </is>
      </c>
      <c r="I234" s="494" t="n"/>
      <c r="J234" s="414" t="n"/>
      <c r="K234" s="414" t="n"/>
      <c r="L234" s="414" t="n"/>
      <c r="M234" s="414" t="n"/>
    </row>
    <row r="235" ht="13.35" customHeight="1" s="162">
      <c r="B235" s="188" t="inlineStr">
        <is>
          <t>Supply Air Outlet Airflow</t>
        </is>
      </c>
      <c r="C235" s="174" t="n"/>
      <c r="D235" s="174" t="n"/>
      <c r="E235" s="174" t="n"/>
      <c r="F235" s="173" t="n"/>
      <c r="G235" s="233" t="inlineStr">
        <is>
          <t>Design VEL</t>
        </is>
      </c>
      <c r="H235" s="194" t="inlineStr">
        <is>
          <t>Design CFM</t>
        </is>
      </c>
      <c r="I235" s="188" t="inlineStr">
        <is>
          <t>Initial</t>
        </is>
      </c>
      <c r="J235" s="173" t="n"/>
      <c r="K235" s="188" t="inlineStr">
        <is>
          <t>Final</t>
        </is>
      </c>
      <c r="L235" s="173" t="n"/>
      <c r="M235" s="188" t="inlineStr">
        <is>
          <t>%</t>
        </is>
      </c>
    </row>
    <row r="236" ht="13.35" customHeight="1" s="162">
      <c r="B236" s="153" t="inlineStr">
        <is>
          <t>No.</t>
        </is>
      </c>
      <c r="C236" s="188" t="inlineStr">
        <is>
          <t>Area Served</t>
        </is>
      </c>
      <c r="D236" s="188" t="inlineStr">
        <is>
          <t>Type</t>
        </is>
      </c>
      <c r="E236" s="188" t="inlineStr">
        <is>
          <t>Size</t>
        </is>
      </c>
      <c r="F236" s="188" t="inlineStr">
        <is>
          <t>Ak</t>
        </is>
      </c>
      <c r="G236" s="440" t="n"/>
      <c r="H236" s="440" t="n"/>
      <c r="I236" s="188" t="inlineStr">
        <is>
          <t>VEL</t>
        </is>
      </c>
      <c r="J236" s="188" t="inlineStr">
        <is>
          <t>CFM</t>
        </is>
      </c>
      <c r="K236" s="188" t="inlineStr">
        <is>
          <t>VEL</t>
        </is>
      </c>
      <c r="L236" s="188" t="inlineStr">
        <is>
          <t>CFM</t>
        </is>
      </c>
      <c r="M236" s="440"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row>
    <row r="240" ht="13.35" customHeight="1" s="162">
      <c r="B240" s="307" t="n"/>
      <c r="C240" s="307" t="n"/>
      <c r="E240" s="307" t="n"/>
      <c r="F240" s="32" t="n"/>
      <c r="G240" s="33">
        <f>IF(F240="", "", H240/F240)</f>
        <v/>
      </c>
      <c r="H240" s="33" t="n"/>
      <c r="I240" s="33" t="n"/>
      <c r="J240" s="33">
        <f>IF(I240="", "", I240*$F240)</f>
        <v/>
      </c>
      <c r="K240" s="33" t="n"/>
      <c r="L240" s="33">
        <f>IF(K240="", "", K240*$F240)</f>
        <v/>
      </c>
      <c r="M240" s="30">
        <f>IF(OR(H240="",H240=0),"",IF(K240="",IF(J240="","",J240/H240),L240/H240))</f>
        <v/>
      </c>
    </row>
    <row r="241" ht="13.35" customHeight="1" s="162">
      <c r="B241" s="307" t="n"/>
      <c r="C241" s="307" t="n"/>
      <c r="E241" s="307" t="n"/>
      <c r="F241" s="32" t="n"/>
      <c r="G241" s="33">
        <f>IF(F241="", "", H241/F241)</f>
        <v/>
      </c>
      <c r="H241" s="33" t="n"/>
      <c r="I241" s="33" t="n"/>
      <c r="J241" s="33">
        <f>IF(I241="", "", I241*$F241)</f>
        <v/>
      </c>
      <c r="K241" s="33" t="n"/>
      <c r="L241" s="33">
        <f>IF(K241="", "", K241*$F241)</f>
        <v/>
      </c>
      <c r="M241" s="30">
        <f>IF(OR(H241="",H241=0),"",IF(K241="",IF(J241="","",J241/H241),L241/H241))</f>
        <v/>
      </c>
    </row>
    <row r="242" ht="13.35" customHeight="1" s="162">
      <c r="B242" s="307" t="n"/>
      <c r="C242" s="307" t="n"/>
      <c r="E242" s="307" t="n"/>
      <c r="F242" s="32" t="n"/>
      <c r="G242" s="33">
        <f>IF(F242="", "", H242/F242)</f>
        <v/>
      </c>
      <c r="H242" s="33" t="n"/>
      <c r="I242" s="33" t="n"/>
      <c r="J242" s="33">
        <f>IF(I242="", "", I242*$F242)</f>
        <v/>
      </c>
      <c r="K242" s="33" t="n"/>
      <c r="L242" s="33">
        <f>IF(K242="", "", K242*$F242)</f>
        <v/>
      </c>
      <c r="M242" s="30">
        <f>IF(OR(H242="",H242=0),"",IF(K242="",IF(J242="","",J242/H242),L242/H242))</f>
        <v/>
      </c>
    </row>
    <row r="243" ht="13.35" customHeight="1" s="162">
      <c r="B243" s="307" t="n"/>
      <c r="C243" s="307" t="n"/>
      <c r="E243" s="307" t="n"/>
      <c r="F243" s="32" t="n"/>
      <c r="G243" s="33">
        <f>IF(F243="", "", H243/F243)</f>
        <v/>
      </c>
      <c r="H243" s="33" t="n"/>
      <c r="I243" s="33" t="n"/>
      <c r="J243" s="33">
        <f>IF(I243="", "", I243*$F243)</f>
        <v/>
      </c>
      <c r="K243" s="33" t="n"/>
      <c r="L243" s="33">
        <f>IF(K243="", "", K243*$F243)</f>
        <v/>
      </c>
      <c r="M243" s="30">
        <f>IF(OR(H243="",H243=0),"",IF(K243="",IF(J243="","",J243/H243),L243/H243))</f>
        <v/>
      </c>
    </row>
    <row r="244" ht="13.35" customHeight="1" s="162">
      <c r="B244" s="307" t="n"/>
      <c r="C244" s="307" t="n"/>
      <c r="E244" s="307" t="n"/>
      <c r="F244" s="32" t="n"/>
      <c r="G244" s="33">
        <f>IF(F244="", "", H244/F244)</f>
        <v/>
      </c>
      <c r="H244" s="33" t="n"/>
      <c r="I244" s="33" t="n"/>
      <c r="J244" s="33">
        <f>IF(I244="", "", I244*$F244)</f>
        <v/>
      </c>
      <c r="K244" s="33" t="n"/>
      <c r="L244" s="33">
        <f>IF(K244="", "", K244*$F244)</f>
        <v/>
      </c>
      <c r="M244" s="30">
        <f>IF(OR(H244="",H244=0),"",IF(K244="",IF(J244="","",J244/H244),L244/H244))</f>
        <v/>
      </c>
    </row>
    <row r="245" ht="13.35" customHeight="1" s="162">
      <c r="B245" s="42" t="n"/>
      <c r="C245" s="231" t="inlineStr">
        <is>
          <t>Total</t>
        </is>
      </c>
      <c r="D245" s="159" t="n"/>
      <c r="E245" s="42" t="n"/>
      <c r="F245" s="42" t="n"/>
      <c r="G245" s="43" t="n"/>
      <c r="H245" s="43">
        <f>IF(SUM(H237:H244)+SUM(H268:H283)=0,"",SUM(H237:H244)+SUM(H268:H283))</f>
        <v/>
      </c>
      <c r="I245" s="43" t="n"/>
      <c r="J245" s="43">
        <f>IF(SUM(J237:J244)+SUM(J268:J283)=0,"",SUM(J237:J244)+SUM(J268:J283))</f>
        <v/>
      </c>
      <c r="K245" s="43" t="n"/>
      <c r="L245" s="43">
        <f>IF(SUM(L237:L244)+SUM(L268:L283)=0,"",SUM(L237:L244)+SUM(L268:L283))</f>
        <v/>
      </c>
      <c r="M245" s="35">
        <f>IF(OR(H245="",H245=0),"",IF(L245="",IF(J245="","",J245/H245),L245/H245))</f>
        <v/>
      </c>
    </row>
    <row r="246" ht="13.35" customHeight="1" s="162">
      <c r="B246" s="453" t="inlineStr">
        <is>
          <t>Instrument:</t>
        </is>
      </c>
      <c r="C246" s="5" t="n"/>
      <c r="D246" s="493" t="n"/>
      <c r="E246" s="414" t="n"/>
      <c r="F246" s="414" t="n"/>
      <c r="G246" s="425" t="inlineStr">
        <is>
          <t>Ak basis / notes:</t>
        </is>
      </c>
      <c r="I246" s="494" t="n"/>
      <c r="J246" s="414" t="n"/>
      <c r="K246" s="414" t="n"/>
      <c r="L246" s="414" t="n"/>
      <c r="M246" s="414" t="n"/>
    </row>
    <row r="247" ht="13.35" customHeight="1" s="162">
      <c r="B247" s="188" t="inlineStr">
        <is>
          <t>Exhaust Air Inlet Airflow</t>
        </is>
      </c>
      <c r="C247" s="174" t="n"/>
      <c r="D247" s="174" t="n"/>
      <c r="E247" s="174" t="n"/>
      <c r="F247" s="173" t="n"/>
      <c r="G247" s="233" t="inlineStr">
        <is>
          <t>Design VEL</t>
        </is>
      </c>
      <c r="H247" s="194" t="inlineStr">
        <is>
          <t>Design CFM</t>
        </is>
      </c>
      <c r="I247" s="188" t="inlineStr">
        <is>
          <t>Initial</t>
        </is>
      </c>
      <c r="J247" s="173" t="n"/>
      <c r="K247" s="188" t="inlineStr">
        <is>
          <t>Final</t>
        </is>
      </c>
      <c r="L247" s="173" t="n"/>
      <c r="M247" s="188" t="inlineStr">
        <is>
          <t>%</t>
        </is>
      </c>
    </row>
    <row r="248" ht="13.35" customHeight="1" s="162">
      <c r="B248" s="153" t="inlineStr">
        <is>
          <t>No.</t>
        </is>
      </c>
      <c r="C248" s="188" t="inlineStr">
        <is>
          <t>Area Served</t>
        </is>
      </c>
      <c r="D248" s="188" t="inlineStr">
        <is>
          <t>Type</t>
        </is>
      </c>
      <c r="E248" s="188" t="inlineStr">
        <is>
          <t>Size</t>
        </is>
      </c>
      <c r="F248" s="188" t="inlineStr">
        <is>
          <t>Ak</t>
        </is>
      </c>
      <c r="G248" s="440" t="n"/>
      <c r="H248" s="440" t="n"/>
      <c r="I248" s="188" t="inlineStr">
        <is>
          <t>VEL</t>
        </is>
      </c>
      <c r="J248" s="188" t="inlineStr">
        <is>
          <t>CFM</t>
        </is>
      </c>
      <c r="K248" s="188" t="inlineStr">
        <is>
          <t>VEL</t>
        </is>
      </c>
      <c r="L248" s="188" t="inlineStr">
        <is>
          <t>CFM</t>
        </is>
      </c>
      <c r="M248" s="440" t="n"/>
    </row>
    <row r="249" ht="13.35" customHeight="1" s="162">
      <c r="B249" s="307" t="n"/>
      <c r="C249" s="307" t="n"/>
      <c r="E249" s="307" t="n"/>
      <c r="F249" s="32" t="n"/>
      <c r="G249" s="33">
        <f>IF(F249="", "", H249/F249)</f>
        <v/>
      </c>
      <c r="H249" s="33" t="n"/>
      <c r="I249" s="33" t="n"/>
      <c r="J249" s="33">
        <f>IF(I249="", "", I249*$F249)</f>
        <v/>
      </c>
      <c r="K249" s="33" t="n"/>
      <c r="L249" s="33">
        <f>IF(K249="", "", K249*$F249)</f>
        <v/>
      </c>
      <c r="M249" s="30">
        <f>IF(OR(H249="",H249=0),"",IF(K249="",IF(J249="","",J249/H249),L249/H249))</f>
        <v/>
      </c>
    </row>
    <row r="250" ht="13.35" customHeight="1" s="162">
      <c r="B250" s="307" t="n"/>
      <c r="C250" s="307" t="n"/>
      <c r="E250" s="307" t="n"/>
      <c r="F250" s="32" t="n"/>
      <c r="G250" s="33">
        <f>IF(F250="", "", H250/F250)</f>
        <v/>
      </c>
      <c r="H250" s="33" t="n"/>
      <c r="I250" s="33" t="n"/>
      <c r="J250" s="33">
        <f>IF(I250="", "", I250*$F250)</f>
        <v/>
      </c>
      <c r="K250" s="33" t="n"/>
      <c r="L250" s="33">
        <f>IF(K250="", "", K250*$F250)</f>
        <v/>
      </c>
      <c r="M250" s="30">
        <f>IF(OR(H250="",H250=0),"",IF(K250="",IF(J250="","",J250/H250),L250/H250))</f>
        <v/>
      </c>
    </row>
    <row r="251" ht="13.35" customHeight="1" s="162">
      <c r="B251" s="307" t="n"/>
      <c r="C251" s="307" t="n"/>
      <c r="E251" s="307" t="n"/>
      <c r="F251" s="32" t="n"/>
      <c r="G251" s="33">
        <f>IF(F251="", "", H251/F251)</f>
        <v/>
      </c>
      <c r="H251" s="33" t="n"/>
      <c r="I251" s="33" t="n"/>
      <c r="J251" s="33">
        <f>IF(I251="", "", I251*$F251)</f>
        <v/>
      </c>
      <c r="K251" s="33" t="n"/>
      <c r="L251" s="33">
        <f>IF(K251="", "", K251*$F251)</f>
        <v/>
      </c>
      <c r="M251" s="30">
        <f>IF(OR(H251="",H251=0),"",IF(K251="",IF(J251="","",J251/H251),L251/H251))</f>
        <v/>
      </c>
    </row>
    <row r="252" ht="13.35" customHeight="1" s="162">
      <c r="B252" s="307" t="n"/>
      <c r="C252" s="307" t="n"/>
      <c r="E252" s="307" t="n"/>
      <c r="F252" s="32" t="n"/>
      <c r="G252" s="33">
        <f>IF(F252="", "", H252/F252)</f>
        <v/>
      </c>
      <c r="H252" s="33" t="n"/>
      <c r="I252" s="33" t="n"/>
      <c r="J252" s="33">
        <f>IF(I252="", "", I252*$F252)</f>
        <v/>
      </c>
      <c r="K252" s="33" t="n"/>
      <c r="L252" s="33">
        <f>IF(K252="", "", K252*$F252)</f>
        <v/>
      </c>
      <c r="M252" s="30">
        <f>IF(OR(H252="",H252=0),"",IF(K252="",IF(J252="","",J252/H252),L252/H252))</f>
        <v/>
      </c>
    </row>
    <row r="253" ht="13.35" customHeight="1" s="162">
      <c r="B253" s="307" t="n"/>
      <c r="C253" s="307" t="n"/>
      <c r="E253" s="307" t="n"/>
      <c r="F253" s="32" t="n"/>
      <c r="G253" s="33">
        <f>IF(F253="", "", H253/F253)</f>
        <v/>
      </c>
      <c r="H253" s="33" t="n"/>
      <c r="I253" s="33" t="n"/>
      <c r="J253" s="33">
        <f>IF(I253="", "", I253*$F253)</f>
        <v/>
      </c>
      <c r="K253" s="33" t="n"/>
      <c r="L253" s="33">
        <f>IF(K253="", "", K253*$F253)</f>
        <v/>
      </c>
      <c r="M253" s="30">
        <f>IF(OR(H253="",H253=0),"",IF(K253="",IF(J253="","",J253/H253),L253/H253))</f>
        <v/>
      </c>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row>
    <row r="257" ht="13.35" customHeight="1" s="162">
      <c r="B257" s="42" t="n"/>
      <c r="C257" s="231" t="inlineStr">
        <is>
          <t>Total</t>
        </is>
      </c>
      <c r="D257" s="159" t="n"/>
      <c r="E257" s="42" t="n"/>
      <c r="F257" s="42" t="n"/>
      <c r="G257" s="43" t="n"/>
      <c r="H257" s="43">
        <f>IF(SUM(H249:H256)+SUM(H288:H303)=0,"",SUM(H249:H256)+SUM(H288:H303))</f>
        <v/>
      </c>
      <c r="I257" s="43" t="n"/>
      <c r="J257" s="43">
        <f>IF(SUM(J249:J256)+SUM(J288:J303)=0,"",SUM(J249:J256)+SUM(J288:J303))</f>
        <v/>
      </c>
      <c r="K257" s="43" t="n"/>
      <c r="L257" s="43">
        <f>IF(SUM(L249:L256)+SUM(L288:L303)=0,"",SUM(L249:L256)+SUM(L288:L303))</f>
        <v/>
      </c>
      <c r="M257" s="35">
        <f>IF(OR(H257="",H257=0),"",IF(L257="",IF(J257="","",J257/H257),L257/H257))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System (cont.)</t>
        </is>
      </c>
      <c r="C264" s="403" t="n"/>
      <c r="D264" s="209">
        <f>IF('{Equipment Data Entry}'!B67="","",'{Equipment Data Entry}'!B67)</f>
        <v/>
      </c>
      <c r="E264" s="418" t="n"/>
      <c r="F264" s="403" t="n"/>
      <c r="G264" s="200" t="inlineStr">
        <is>
          <t>Service</t>
        </is>
      </c>
      <c r="H264" s="403" t="n"/>
      <c r="I264" s="210">
        <f>IF('{Equipment Data Entry}'!C67="","",'{Equipment Data Entry}'!C67)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H268/F268)</f>
        <v/>
      </c>
      <c r="H268" s="33" t="n"/>
      <c r="I268" s="33" t="n"/>
      <c r="J268" s="33">
        <f>IF(I268="", "", I268*$F268)</f>
        <v/>
      </c>
      <c r="K268" s="33" t="n"/>
      <c r="L268" s="33">
        <f>IF(K268="", "", K268*$F268)</f>
        <v/>
      </c>
      <c r="M268" s="30">
        <f>IF(OR(H268="",H268=0),"",IF(K268="",IF(J268="","",J268/H268),L268/H268))</f>
        <v/>
      </c>
    </row>
    <row r="269" ht="13.35" customHeight="1" s="162">
      <c r="B269" s="307" t="n"/>
      <c r="C269" s="307" t="n"/>
      <c r="E269" s="307" t="n"/>
      <c r="F269" s="32" t="n"/>
      <c r="G269" s="33">
        <f>IF(F269="", "", H269/F269)</f>
        <v/>
      </c>
      <c r="H269" s="33" t="n"/>
      <c r="I269" s="33" t="n"/>
      <c r="J269" s="33">
        <f>IF(I269="", "", I269*$F269)</f>
        <v/>
      </c>
      <c r="K269" s="33" t="n"/>
      <c r="L269" s="33">
        <f>IF(K269="", "", K269*$F269)</f>
        <v/>
      </c>
      <c r="M269" s="30">
        <f>IF(OR(H269="",H269=0),"",IF(K269="",IF(J269="","",J269/H269),L269/H269))</f>
        <v/>
      </c>
    </row>
    <row r="270" ht="13.35" customHeight="1" s="162">
      <c r="B270" s="307" t="n"/>
      <c r="C270" s="307" t="n"/>
      <c r="E270" s="307" t="n"/>
      <c r="F270" s="32" t="n"/>
      <c r="G270" s="33">
        <f>IF(F270="", "", H270/F270)</f>
        <v/>
      </c>
      <c r="H270" s="33" t="n"/>
      <c r="I270" s="33" t="n"/>
      <c r="J270" s="33">
        <f>IF(I270="", "", I270*$F270)</f>
        <v/>
      </c>
      <c r="K270" s="33" t="n"/>
      <c r="L270" s="33">
        <f>IF(K270="", "", K270*$F270)</f>
        <v/>
      </c>
      <c r="M270" s="30">
        <f>IF(OR(H270="",H270=0),"",IF(K270="",IF(J270="","",J270/H270),L270/H270))</f>
        <v/>
      </c>
    </row>
    <row r="271" ht="13.35" customHeight="1" s="162">
      <c r="B271" s="307" t="n"/>
      <c r="C271" s="307" t="n"/>
      <c r="E271" s="307" t="n"/>
      <c r="F271" s="32" t="n"/>
      <c r="G271" s="33">
        <f>IF(F271="", "", H271/F271)</f>
        <v/>
      </c>
      <c r="H271" s="33" t="n"/>
      <c r="I271" s="33" t="n"/>
      <c r="J271" s="33">
        <f>IF(I271="", "", I271*$F271)</f>
        <v/>
      </c>
      <c r="K271" s="33" t="n"/>
      <c r="L271" s="33">
        <f>IF(K271="", "", K271*$F271)</f>
        <v/>
      </c>
      <c r="M271" s="30">
        <f>IF(OR(H271="",H271=0),"",IF(K271="",IF(J271="","",J271/H271),L271/H271))</f>
        <v/>
      </c>
    </row>
    <row r="272" ht="13.35" customHeight="1" s="162">
      <c r="B272" s="307" t="n"/>
      <c r="C272" s="307" t="n"/>
      <c r="E272" s="307" t="n"/>
      <c r="F272" s="32" t="n"/>
      <c r="G272" s="33">
        <f>IF(F272="", "", H272/F272)</f>
        <v/>
      </c>
      <c r="H272" s="33" t="n"/>
      <c r="I272" s="33" t="n"/>
      <c r="J272" s="33">
        <f>IF(I272="", "", I272*$F272)</f>
        <v/>
      </c>
      <c r="K272" s="33" t="n"/>
      <c r="L272" s="33">
        <f>IF(K272="", "", K272*$F272)</f>
        <v/>
      </c>
      <c r="M272" s="30">
        <f>IF(OR(H272="",H272=0),"",IF(K272="",IF(J272="","",J272/H272),L272/H272))</f>
        <v/>
      </c>
    </row>
    <row r="273" ht="13.35" customHeight="1" s="162">
      <c r="B273" s="307" t="n"/>
      <c r="C273" s="307" t="n"/>
      <c r="E273" s="307" t="n"/>
      <c r="F273" s="32" t="n"/>
      <c r="G273" s="33">
        <f>IF(F273="", "", H273/F273)</f>
        <v/>
      </c>
      <c r="H273" s="33" t="n"/>
      <c r="I273" s="33" t="n"/>
      <c r="J273" s="33">
        <f>IF(I273="", "", I273*$F273)</f>
        <v/>
      </c>
      <c r="K273" s="33" t="n"/>
      <c r="L273" s="33">
        <f>IF(K273="", "", K273*$F273)</f>
        <v/>
      </c>
      <c r="M273" s="30">
        <f>IF(OR(H273="",H273=0),"",IF(K273="",IF(J273="","",J273/H273),L273/H273))</f>
        <v/>
      </c>
    </row>
    <row r="274" ht="13.35" customHeight="1" s="162">
      <c r="B274" s="307" t="n"/>
      <c r="C274" s="307" t="n"/>
      <c r="E274" s="307" t="n"/>
      <c r="F274" s="32" t="n"/>
      <c r="G274" s="33">
        <f>IF(F274="", "", H274/F274)</f>
        <v/>
      </c>
      <c r="H274" s="33" t="n"/>
      <c r="I274" s="33" t="n"/>
      <c r="J274" s="33">
        <f>IF(I274="", "", I274*$F274)</f>
        <v/>
      </c>
      <c r="K274" s="33" t="n"/>
      <c r="L274" s="33">
        <f>IF(K274="", "", K274*$F274)</f>
        <v/>
      </c>
      <c r="M274" s="30">
        <f>IF(OR(H274="",H274=0),"",IF(K274="",IF(J274="","",J274/H274),L274/H274))</f>
        <v/>
      </c>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row>
    <row r="284" ht="13.35" customHeight="1" s="162">
      <c r="B284" s="42" t="n"/>
      <c r="C284" s="231" t="inlineStr">
        <is>
          <t>Subtotal (this page)</t>
        </is>
      </c>
      <c r="D284" s="159" t="n"/>
      <c r="E284" s="42" t="n"/>
      <c r="F284" s="42" t="n"/>
      <c r="G284" s="43" t="n"/>
      <c r="H284" s="43">
        <f>IF(SUM(H268:H283)=0,"",SUM(H268:H283))</f>
        <v/>
      </c>
      <c r="I284" s="43" t="n"/>
      <c r="J284" s="43">
        <f>IF(SUM(J268:J283)=0,"",SUM(J268:J283))</f>
        <v/>
      </c>
      <c r="K284" s="43" t="n"/>
      <c r="L284" s="43">
        <f>IF(SUM(L268:L283)=0,"",SUM(L268:L283))</f>
        <v/>
      </c>
      <c r="M284" s="35">
        <f>IF(OR(H284="",H284=0),"",IF(L284="",IF(J284="","",J284/H284),L284/H284))</f>
        <v/>
      </c>
    </row>
    <row r="285" ht="13.35" customHeight="1" s="162"/>
    <row r="286" ht="13.35" customHeight="1" s="162">
      <c r="B286" s="188" t="inlineStr">
        <is>
          <t>Exhaust Air Inlets (cont.)</t>
        </is>
      </c>
      <c r="C286" s="174" t="n"/>
      <c r="D286" s="174" t="n"/>
      <c r="E286" s="174" t="n"/>
      <c r="F286" s="173" t="n"/>
      <c r="G286" s="233" t="inlineStr">
        <is>
          <t>Design VEL</t>
        </is>
      </c>
      <c r="H286" s="194" t="inlineStr">
        <is>
          <t>Design CFM</t>
        </is>
      </c>
      <c r="I286" s="188" t="inlineStr">
        <is>
          <t>Initial</t>
        </is>
      </c>
      <c r="J286" s="173" t="n"/>
      <c r="K286" s="188" t="inlineStr">
        <is>
          <t>Final</t>
        </is>
      </c>
      <c r="L286" s="173" t="n"/>
      <c r="M286" s="188" t="inlineStr">
        <is>
          <t>%</t>
        </is>
      </c>
    </row>
    <row r="287" ht="13.35" customHeight="1" s="162">
      <c r="B287" s="153" t="inlineStr">
        <is>
          <t>No.</t>
        </is>
      </c>
      <c r="C287" s="188" t="inlineStr">
        <is>
          <t>Area Served</t>
        </is>
      </c>
      <c r="D287" s="188" t="inlineStr">
        <is>
          <t>Type</t>
        </is>
      </c>
      <c r="E287" s="188" t="inlineStr">
        <is>
          <t>Size</t>
        </is>
      </c>
      <c r="F287" s="188" t="inlineStr">
        <is>
          <t>Ak</t>
        </is>
      </c>
      <c r="G287" s="440" t="n"/>
      <c r="H287" s="440" t="n"/>
      <c r="I287" s="188" t="inlineStr">
        <is>
          <t>VEL</t>
        </is>
      </c>
      <c r="J287" s="188" t="inlineStr">
        <is>
          <t>CFM</t>
        </is>
      </c>
      <c r="K287" s="188" t="inlineStr">
        <is>
          <t>VEL</t>
        </is>
      </c>
      <c r="L287" s="188" t="inlineStr">
        <is>
          <t>CFM</t>
        </is>
      </c>
      <c r="M287" s="440" t="n"/>
    </row>
    <row r="288" ht="13.35" customHeight="1" s="162">
      <c r="B288" s="307" t="n"/>
      <c r="C288" s="307" t="n"/>
      <c r="E288" s="307" t="n"/>
      <c r="F288" s="32" t="n"/>
      <c r="G288" s="33">
        <f>IF(F288="", "", H288/F288)</f>
        <v/>
      </c>
      <c r="H288" s="33" t="n"/>
      <c r="I288" s="33" t="n"/>
      <c r="J288" s="33">
        <f>IF(I288="", "", I288*$F288)</f>
        <v/>
      </c>
      <c r="K288" s="33" t="n"/>
      <c r="L288" s="33">
        <f>IF(K288="", "", K288*$F288)</f>
        <v/>
      </c>
      <c r="M288" s="30">
        <f>IF(OR(H288="",H288=0),"",IF(K288="",IF(J288="","",J288/H288),L288/H288))</f>
        <v/>
      </c>
    </row>
    <row r="289" ht="13.35" customHeight="1" s="162">
      <c r="B289" s="307" t="n"/>
      <c r="C289" s="307" t="n"/>
      <c r="E289" s="307" t="n"/>
      <c r="F289" s="32" t="n"/>
      <c r="G289" s="33">
        <f>IF(F289="", "", H289/F289)</f>
        <v/>
      </c>
      <c r="H289" s="33" t="n"/>
      <c r="I289" s="33" t="n"/>
      <c r="J289" s="33">
        <f>IF(I289="", "", I289*$F289)</f>
        <v/>
      </c>
      <c r="K289" s="33" t="n"/>
      <c r="L289" s="33">
        <f>IF(K289="", "", K289*$F289)</f>
        <v/>
      </c>
      <c r="M289" s="30">
        <f>IF(OR(H289="",H289=0),"",IF(K289="",IF(J289="","",J289/H289),L289/H289))</f>
        <v/>
      </c>
    </row>
    <row r="290" ht="13.35" customHeight="1" s="162">
      <c r="B290" s="307" t="n"/>
      <c r="C290" s="307" t="n"/>
      <c r="E290" s="307" t="n"/>
      <c r="F290" s="32" t="n"/>
      <c r="G290" s="33">
        <f>IF(F290="", "", H290/F290)</f>
        <v/>
      </c>
      <c r="H290" s="33" t="n"/>
      <c r="I290" s="33" t="n"/>
      <c r="J290" s="33">
        <f>IF(I290="", "", I290*$F290)</f>
        <v/>
      </c>
      <c r="K290" s="33" t="n"/>
      <c r="L290" s="33">
        <f>IF(K290="", "", K290*$F290)</f>
        <v/>
      </c>
      <c r="M290" s="30">
        <f>IF(OR(H290="",H290=0),"",IF(K290="",IF(J290="","",J290/H290),L290/H290))</f>
        <v/>
      </c>
    </row>
    <row r="291" ht="13.35" customHeight="1" s="162">
      <c r="B291" s="307" t="n"/>
      <c r="C291" s="307" t="n"/>
      <c r="E291" s="307" t="n"/>
      <c r="F291" s="32" t="n"/>
      <c r="G291" s="33">
        <f>IF(F291="", "", H291/F291)</f>
        <v/>
      </c>
      <c r="H291" s="33" t="n"/>
      <c r="I291" s="33" t="n"/>
      <c r="J291" s="33">
        <f>IF(I291="", "", I291*$F291)</f>
        <v/>
      </c>
      <c r="K291" s="33" t="n"/>
      <c r="L291" s="33">
        <f>IF(K291="", "", K291*$F291)</f>
        <v/>
      </c>
      <c r="M291" s="30">
        <f>IF(OR(H291="",H291=0),"",IF(K291="",IF(J291="","",J291/H291),L291/H291))</f>
        <v/>
      </c>
    </row>
    <row r="292" ht="13.35" customHeight="1" s="162">
      <c r="B292" s="307" t="n"/>
      <c r="C292" s="307" t="n"/>
      <c r="E292" s="307" t="n"/>
      <c r="F292" s="32" t="n"/>
      <c r="G292" s="33">
        <f>IF(F292="", "", H292/F292)</f>
        <v/>
      </c>
      <c r="H292" s="33" t="n"/>
      <c r="I292" s="33" t="n"/>
      <c r="J292" s="33">
        <f>IF(I292="", "", I292*$F292)</f>
        <v/>
      </c>
      <c r="K292" s="33" t="n"/>
      <c r="L292" s="33">
        <f>IF(K292="", "", K292*$F292)</f>
        <v/>
      </c>
      <c r="M292" s="30">
        <f>IF(OR(H292="",H292=0),"",IF(K292="",IF(J292="","",J292/H292),L292/H292))</f>
        <v/>
      </c>
    </row>
    <row r="293" ht="13.35" customHeight="1" s="162">
      <c r="B293" s="307" t="n"/>
      <c r="C293" s="307" t="n"/>
      <c r="E293" s="307" t="n"/>
      <c r="F293" s="32" t="n"/>
      <c r="G293" s="33">
        <f>IF(F293="", "", H293/F293)</f>
        <v/>
      </c>
      <c r="H293" s="33" t="n"/>
      <c r="I293" s="33" t="n"/>
      <c r="J293" s="33">
        <f>IF(I293="", "", I293*$F293)</f>
        <v/>
      </c>
      <c r="K293" s="33" t="n"/>
      <c r="L293" s="33">
        <f>IF(K293="", "", K293*$F293)</f>
        <v/>
      </c>
      <c r="M293" s="30">
        <f>IF(OR(H293="",H293=0),"",IF(K293="",IF(J293="","",J293/H293),L293/H293))</f>
        <v/>
      </c>
    </row>
    <row r="294" ht="13.35" customHeight="1" s="162">
      <c r="B294" s="307" t="n"/>
      <c r="C294" s="307" t="n"/>
      <c r="E294" s="307" t="n"/>
      <c r="F294" s="32" t="n"/>
      <c r="G294" s="33">
        <f>IF(F294="", "", H294/F294)</f>
        <v/>
      </c>
      <c r="H294" s="33" t="n"/>
      <c r="I294" s="33" t="n"/>
      <c r="J294" s="33">
        <f>IF(I294="", "", I294*$F294)</f>
        <v/>
      </c>
      <c r="K294" s="33" t="n"/>
      <c r="L294" s="33">
        <f>IF(K294="", "", K294*$F294)</f>
        <v/>
      </c>
      <c r="M294" s="30">
        <f>IF(OR(H294="",H294=0),"",IF(K294="",IF(J294="","",J294/H294),L294/H294))</f>
        <v/>
      </c>
    </row>
    <row r="295" ht="13.35" customHeight="1" s="162">
      <c r="B295" s="307" t="n"/>
      <c r="C295" s="307" t="n"/>
      <c r="E295" s="307" t="n"/>
      <c r="F295" s="32" t="n"/>
      <c r="G295" s="33">
        <f>IF(F295="", "", H295/F295)</f>
        <v/>
      </c>
      <c r="H295" s="33" t="n"/>
      <c r="I295" s="33" t="n"/>
      <c r="J295" s="33">
        <f>IF(I295="", "", I295*$F295)</f>
        <v/>
      </c>
      <c r="K295" s="33" t="n"/>
      <c r="L295" s="33">
        <f>IF(K295="", "", K295*$F295)</f>
        <v/>
      </c>
      <c r="M295" s="30">
        <f>IF(OR(H295="",H295=0),"",IF(K295="",IF(J295="","",J295/H295),L295/H295))</f>
        <v/>
      </c>
    </row>
    <row r="296" ht="13.35" customHeight="1" s="162">
      <c r="B296" s="307" t="n"/>
      <c r="C296" s="307" t="n"/>
      <c r="E296" s="307" t="n"/>
      <c r="F296" s="32" t="n"/>
      <c r="G296" s="33">
        <f>IF(F296="", "", H296/F296)</f>
        <v/>
      </c>
      <c r="H296" s="33" t="n"/>
      <c r="I296" s="33" t="n"/>
      <c r="J296" s="33">
        <f>IF(I296="", "", I296*$F296)</f>
        <v/>
      </c>
      <c r="K296" s="33" t="n"/>
      <c r="L296" s="33">
        <f>IF(K296="", "", K296*$F296)</f>
        <v/>
      </c>
      <c r="M296" s="30">
        <f>IF(OR(H296="",H296=0),"",IF(K296="",IF(J296="","",J296/H296),L296/H296))</f>
        <v/>
      </c>
    </row>
    <row r="297" ht="13.35" customHeight="1" s="162">
      <c r="B297" s="307" t="n"/>
      <c r="C297" s="307" t="n"/>
      <c r="E297" s="307" t="n"/>
      <c r="F297" s="32" t="n"/>
      <c r="G297" s="33">
        <f>IF(F297="", "", H297/F297)</f>
        <v/>
      </c>
      <c r="H297" s="33" t="n"/>
      <c r="I297" s="33" t="n"/>
      <c r="J297" s="33">
        <f>IF(I297="", "", I297*$F297)</f>
        <v/>
      </c>
      <c r="K297" s="33" t="n"/>
      <c r="L297" s="33">
        <f>IF(K297="", "", K297*$F297)</f>
        <v/>
      </c>
      <c r="M297" s="30">
        <f>IF(OR(H297="",H297=0),"",IF(K297="",IF(J297="","",J297/H297),L297/H297))</f>
        <v/>
      </c>
    </row>
    <row r="298" ht="13.35" customHeight="1" s="162">
      <c r="B298" s="307" t="n"/>
      <c r="C298" s="307" t="n"/>
      <c r="E298" s="307" t="n"/>
      <c r="F298" s="32" t="n"/>
      <c r="G298" s="33">
        <f>IF(F298="", "", H298/F298)</f>
        <v/>
      </c>
      <c r="H298" s="33" t="n"/>
      <c r="I298" s="33" t="n"/>
      <c r="J298" s="33">
        <f>IF(I298="", "", I298*$F298)</f>
        <v/>
      </c>
      <c r="K298" s="33" t="n"/>
      <c r="L298" s="33">
        <f>IF(K298="", "", K298*$F298)</f>
        <v/>
      </c>
      <c r="M298" s="30">
        <f>IF(OR(H298="",H298=0),"",IF(K298="",IF(J298="","",J298/H298),L298/H298))</f>
        <v/>
      </c>
    </row>
    <row r="299" ht="13.35" customHeight="1" s="162">
      <c r="B299" s="307" t="n"/>
      <c r="C299" s="307" t="n"/>
      <c r="E299" s="307" t="n"/>
      <c r="F299" s="32" t="n"/>
      <c r="G299" s="33">
        <f>IF(F299="", "", H299/F299)</f>
        <v/>
      </c>
      <c r="H299" s="33" t="n"/>
      <c r="I299" s="33" t="n"/>
      <c r="J299" s="33">
        <f>IF(I299="", "", I299*$F299)</f>
        <v/>
      </c>
      <c r="K299" s="33" t="n"/>
      <c r="L299" s="33">
        <f>IF(K299="", "", K299*$F299)</f>
        <v/>
      </c>
      <c r="M299" s="30">
        <f>IF(OR(H299="",H299=0),"",IF(K299="",IF(J299="","",J299/H299),L299/H299))</f>
        <v/>
      </c>
    </row>
    <row r="300" ht="13.35" customHeight="1" s="162">
      <c r="B300" s="307" t="n"/>
      <c r="C300" s="307" t="n"/>
      <c r="E300" s="307" t="n"/>
      <c r="F300" s="32" t="n"/>
      <c r="G300" s="33">
        <f>IF(F300="", "", H300/F300)</f>
        <v/>
      </c>
      <c r="H300" s="33" t="n"/>
      <c r="I300" s="33" t="n"/>
      <c r="J300" s="33">
        <f>IF(I300="", "", I300*$F300)</f>
        <v/>
      </c>
      <c r="K300" s="33" t="n"/>
      <c r="L300" s="33">
        <f>IF(K300="", "", K300*$F300)</f>
        <v/>
      </c>
      <c r="M300" s="30">
        <f>IF(OR(H300="",H300=0),"",IF(K300="",IF(J300="","",J300/H300),L300/H300))</f>
        <v/>
      </c>
    </row>
    <row r="301" ht="13.35" customHeight="1" s="162">
      <c r="B301" s="307" t="n"/>
      <c r="C301" s="307" t="n"/>
      <c r="E301" s="307" t="n"/>
      <c r="F301" s="32" t="n"/>
      <c r="G301" s="33">
        <f>IF(F301="", "", H301/F301)</f>
        <v/>
      </c>
      <c r="H301" s="33" t="n"/>
      <c r="I301" s="33" t="n"/>
      <c r="J301" s="33">
        <f>IF(I301="", "", I301*$F301)</f>
        <v/>
      </c>
      <c r="K301" s="33" t="n"/>
      <c r="L301" s="33">
        <f>IF(K301="", "", K301*$F301)</f>
        <v/>
      </c>
      <c r="M301" s="30">
        <f>IF(OR(H301="",H301=0),"",IF(K301="",IF(J301="","",J301/H301),L301/H301))</f>
        <v/>
      </c>
    </row>
    <row r="302" ht="13.35" customHeight="1" s="162">
      <c r="B302" s="307" t="n"/>
      <c r="C302" s="307" t="n"/>
      <c r="E302" s="307" t="n"/>
      <c r="F302" s="32" t="n"/>
      <c r="G302" s="33">
        <f>IF(F302="", "", H302/F302)</f>
        <v/>
      </c>
      <c r="H302" s="33" t="n"/>
      <c r="I302" s="33" t="n"/>
      <c r="J302" s="33">
        <f>IF(I302="", "", I302*$F302)</f>
        <v/>
      </c>
      <c r="K302" s="33" t="n"/>
      <c r="L302" s="33">
        <f>IF(K302="", "", K302*$F302)</f>
        <v/>
      </c>
      <c r="M302" s="30">
        <f>IF(OR(H302="",H302=0),"",IF(K302="",IF(J302="","",J302/H302),L302/H302))</f>
        <v/>
      </c>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row>
    <row r="304" ht="13.35" customHeight="1" s="162">
      <c r="B304" s="42" t="n"/>
      <c r="C304" s="231" t="inlineStr">
        <is>
          <t>Subtotal (this page)</t>
        </is>
      </c>
      <c r="D304" s="159" t="n"/>
      <c r="E304" s="42" t="n"/>
      <c r="F304" s="42" t="n"/>
      <c r="G304" s="43" t="n"/>
      <c r="H304" s="43">
        <f>IF(SUM(H288:H303)=0,"",SUM(H288:H303))</f>
        <v/>
      </c>
      <c r="I304" s="43" t="n"/>
      <c r="J304" s="43">
        <f>IF(SUM(J288:J303)=0,"",SUM(J288:J303))</f>
        <v/>
      </c>
      <c r="K304" s="43" t="n"/>
      <c r="L304" s="43">
        <f>IF(SUM(L288:L303)=0,"",SUM(L288:L303))</f>
        <v/>
      </c>
      <c r="M304" s="35">
        <f>IF(OR(H304="",H304=0),"",IF(L304="",IF(J304="","",J304/H304),L304/H304))</f>
        <v/>
      </c>
    </row>
    <row r="305" ht="13.35" customHeight="1" s="162"/>
    <row r="306" ht="13.35" customHeight="1" s="162">
      <c r="B306" s="188" t="inlineStr">
        <is>
          <t>Remarks (cont.)</t>
        </is>
      </c>
      <c r="C306" s="173" t="n"/>
      <c r="D306" s="154" t="n"/>
      <c r="E306" s="174" t="n"/>
      <c r="F306" s="174" t="n"/>
      <c r="G306" s="174" t="n"/>
      <c r="H306" s="174" t="n"/>
      <c r="I306" s="174" t="n"/>
      <c r="J306" s="174" t="n"/>
      <c r="K306" s="174" t="n"/>
      <c r="L306" s="174" t="n"/>
      <c r="M306" s="173" t="n"/>
    </row>
    <row r="307" ht="13.35" customHeight="1" s="162">
      <c r="B307" s="154" t="n"/>
      <c r="C307" s="174" t="n"/>
      <c r="D307" s="174" t="n"/>
      <c r="E307" s="174" t="n"/>
      <c r="F307" s="174" t="n"/>
      <c r="G307" s="174" t="n"/>
      <c r="H307" s="174" t="n"/>
      <c r="I307" s="174" t="n"/>
      <c r="J307" s="174" t="n"/>
      <c r="K307" s="174" t="n"/>
      <c r="L307" s="174" t="n"/>
      <c r="M307" s="173" t="n"/>
    </row>
    <row r="308" ht="13.35" customHeight="1" s="162">
      <c r="B308" s="154" t="n"/>
      <c r="C308" s="174" t="n"/>
      <c r="D308" s="174" t="n"/>
      <c r="E308" s="174" t="n"/>
      <c r="F308" s="174" t="n"/>
      <c r="G308" s="174" t="n"/>
      <c r="H308" s="174" t="n"/>
      <c r="I308" s="174" t="n"/>
      <c r="J308" s="174" t="n"/>
      <c r="K308" s="174" t="n"/>
      <c r="L308" s="174" t="n"/>
      <c r="M308" s="173" t="n"/>
    </row>
    <row r="309" ht="13.35" customHeight="1" s="162">
      <c r="B309" s="154" t="n"/>
      <c r="C309" s="174" t="n"/>
      <c r="D309" s="174" t="n"/>
      <c r="E309" s="174" t="n"/>
      <c r="F309" s="174" t="n"/>
      <c r="G309" s="174" t="n"/>
      <c r="H309" s="174" t="n"/>
      <c r="I309" s="174" t="n"/>
      <c r="J309" s="174" t="n"/>
      <c r="K309" s="174" t="n"/>
      <c r="L309" s="174" t="n"/>
      <c r="M309" s="173" t="n"/>
    </row>
    <row r="310" ht="13.35" customHeight="1" s="162"/>
    <row r="311" ht="13.35" customHeight="1" s="162"/>
    <row r="312" ht="13.35" customHeight="1" s="162"/>
    <row r="313" ht="13.35" customHeight="1" s="162"/>
    <row r="314" ht="13.35" customHeight="1" s="162"/>
    <row r="315" ht="13.35" customHeight="1" s="162"/>
    <row r="316" ht="13.35" customHeight="1" s="162">
      <c r="B316" s="200" t="inlineStr">
        <is>
          <t>System</t>
        </is>
      </c>
      <c r="C316" s="403" t="n"/>
      <c r="D316" s="209">
        <f>IF('{Equipment Data Entry}'!B68="","",'{Equipment Data Entry}'!B68)</f>
        <v/>
      </c>
      <c r="E316" s="418" t="n"/>
      <c r="F316" s="403" t="n"/>
      <c r="G316" s="200" t="inlineStr">
        <is>
          <t>Service</t>
        </is>
      </c>
      <c r="H316" s="403" t="n"/>
      <c r="I316" s="210">
        <f>IF('{Equipment Data Entry}'!C68="","",'{Equipment Data Entry}'!C68)</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Entry}'!E68="","",'{Equipment Data Entry}'!E68)</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Entry}'!F68="","",'{Equipment Data Entry}'!F68)</f>
        <v/>
      </c>
      <c r="E321" s="400" t="n"/>
      <c r="F321" s="400" t="n"/>
      <c r="G321" s="401" t="n"/>
      <c r="H321" s="13" t="n"/>
      <c r="I321" s="199" t="inlineStr">
        <is>
          <t>Supply Airflow</t>
        </is>
      </c>
      <c r="J321" s="401" t="n"/>
      <c r="K321" s="24">
        <f>H349</f>
        <v/>
      </c>
      <c r="L321" s="24">
        <f>L349</f>
        <v/>
      </c>
      <c r="M321" s="22">
        <f>IF(OR(L321="",K321="",K321=0),"",L321/K321)</f>
        <v/>
      </c>
    </row>
    <row r="322" ht="13.35" customHeight="1" s="162">
      <c r="B322" s="199" t="inlineStr">
        <is>
          <t>Serial Number</t>
        </is>
      </c>
      <c r="C322" s="401" t="n"/>
      <c r="D322" s="204" t="n"/>
      <c r="E322" s="400" t="n"/>
      <c r="F322" s="400" t="n"/>
      <c r="G322" s="401" t="n"/>
      <c r="H322" s="13" t="n"/>
      <c r="I322" s="199" t="inlineStr">
        <is>
          <t>Exhaust Airflow</t>
        </is>
      </c>
      <c r="J322" s="401" t="n"/>
      <c r="K322" s="71">
        <f>H361</f>
        <v/>
      </c>
      <c r="L322" s="64">
        <f>L361</f>
        <v/>
      </c>
      <c r="M322" s="22">
        <f>IF(OR(L322="",K322="",K322=0),"",L322/K322)</f>
        <v/>
      </c>
    </row>
    <row r="323" ht="13.35" customHeight="1" s="162">
      <c r="B323" s="199" t="inlineStr">
        <is>
          <t>Area Served</t>
        </is>
      </c>
      <c r="C323" s="401" t="n"/>
      <c r="D323" s="204">
        <f>I316</f>
        <v/>
      </c>
      <c r="E323" s="400" t="n"/>
      <c r="F323" s="400" t="n"/>
      <c r="G323" s="401" t="n"/>
      <c r="H323" s="13" t="n"/>
      <c r="I323" s="199" t="inlineStr">
        <is>
          <t>Supply ΔP</t>
        </is>
      </c>
      <c r="J323" s="401" t="n"/>
      <c r="K323" s="24">
        <f>IF('{Equipment Data Entry}'!R68="","",'{Equipment Data Entry}'!R68)</f>
        <v/>
      </c>
      <c r="L323" s="24" t="n"/>
      <c r="M323" s="13" t="n"/>
    </row>
    <row r="324" ht="13.35" customHeight="1" s="162">
      <c r="B324" s="199" t="inlineStr">
        <is>
          <t>Location</t>
        </is>
      </c>
      <c r="C324" s="401" t="n"/>
      <c r="D324" s="204">
        <f>IF('{Equipment Data Entry}'!D68="","",'{Equipment Data Entry}'!D68)</f>
        <v/>
      </c>
      <c r="E324" s="400" t="n"/>
      <c r="F324" s="400" t="n"/>
      <c r="G324" s="401" t="n"/>
      <c r="H324" s="13" t="n"/>
      <c r="I324" s="199" t="inlineStr">
        <is>
          <t>Exhaust ΔP</t>
        </is>
      </c>
      <c r="J324" s="401" t="n"/>
      <c r="K324" s="24">
        <f>IF('{Equipment Data Entry}'!S68="","",'{Equipment Data Entry}'!S68)</f>
        <v/>
      </c>
      <c r="L324" s="24" t="n"/>
      <c r="M324" s="13" t="n"/>
    </row>
    <row r="325" ht="13.35" customHeight="1" s="162">
      <c r="B325" s="13" t="n"/>
      <c r="C325" s="13" t="n"/>
      <c r="D325" s="13" t="n"/>
      <c r="E325" s="13" t="n"/>
      <c r="F325" s="13" t="n"/>
      <c r="G325" s="13" t="n"/>
      <c r="H325" s="13" t="n"/>
      <c r="I325" s="199" t="inlineStr">
        <is>
          <t>Fan RPMs</t>
        </is>
      </c>
      <c r="J325" s="401" t="n"/>
      <c r="K325" s="24">
        <f>IF('{Equipment Data Entry}'!I68="","",'{Equipment Data Entry}'!I68)</f>
        <v/>
      </c>
      <c r="L325" s="24">
        <f>IF(L334="","",L334)</f>
        <v/>
      </c>
      <c r="M325" s="13" t="n"/>
    </row>
    <row r="326" ht="13.35" customHeight="1" s="162">
      <c r="B326" s="200" t="inlineStr">
        <is>
          <t>Motor Data</t>
        </is>
      </c>
      <c r="C326" s="400" t="n"/>
      <c r="D326" s="400" t="n"/>
      <c r="E326" s="400" t="n"/>
      <c r="F326" s="400" t="n"/>
      <c r="G326" s="401" t="n"/>
      <c r="H326" s="13"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Entry}'!G68="","",'{Equipment Data Entry}'!G68)</f>
        <v/>
      </c>
      <c r="E328" s="21" t="inlineStr">
        <is>
          <t>RPM</t>
        </is>
      </c>
      <c r="F328" s="24" t="n"/>
      <c r="G328" s="199" t="inlineStr">
        <is>
          <t>SF</t>
        </is>
      </c>
      <c r="H328" s="13" t="n"/>
      <c r="I328" s="199" t="inlineStr">
        <is>
          <t>Motor Shv OD/Bore/PD</t>
        </is>
      </c>
      <c r="J328" s="400" t="n"/>
      <c r="K328" s="401" t="n"/>
      <c r="L328">
        <f>IF('{Equipment Data Entry}'!J68="","",'{Equipment Data Entry}'!J68)</f>
        <v/>
      </c>
    </row>
    <row r="329" ht="13.35" customHeight="1" s="162">
      <c r="B329" s="198">
        <f>IF('{Equipment Data Entry}'!N68="","",'{Equipment Data Entry}'!N68)</f>
        <v/>
      </c>
      <c r="C329" s="198">
        <f>IF('{Equipment Data Entry}'!O68="","",'{Equipment Data Entry}'!O68)</f>
        <v/>
      </c>
      <c r="D329" s="21" t="inlineStr">
        <is>
          <t>FLA</t>
        </is>
      </c>
      <c r="E329" s="25" t="n"/>
      <c r="F329" s="21" t="inlineStr">
        <is>
          <t>Frame</t>
        </is>
      </c>
      <c r="G329" s="208" t="n"/>
      <c r="H329" s="13" t="n"/>
      <c r="I329" s="199" t="inlineStr">
        <is>
          <t>Fan Sheave OD/Bore</t>
        </is>
      </c>
      <c r="J329" s="400" t="n"/>
      <c r="K329" s="401" t="n"/>
      <c r="L329">
        <f>IF('{Equipment Data Entry}'!K68="","",'{Equipment Data Entry}'!K68)</f>
        <v/>
      </c>
    </row>
    <row r="330" ht="13.35" customHeight="1" s="162">
      <c r="B330" s="199" t="inlineStr">
        <is>
          <t>Corrected FLA</t>
        </is>
      </c>
      <c r="C330" s="401" t="n"/>
      <c r="D330" s="27">
        <f>IF(OR(E331="",E329="",B329=""),"",B329/AVERAGE(E331:G331)*E329)</f>
        <v/>
      </c>
      <c r="E330" s="199" t="inlineStr">
        <is>
          <t>Estimated BHP</t>
        </is>
      </c>
      <c r="F330" s="401" t="n"/>
      <c r="G330" s="27">
        <f>IF(OR(COUNT(E331:G331)=0,COUNT(E332:G332)=0),"",IF(C329="1-phase", ((0.8*0.9*E331*E332)/746), AVERAGE(E331:G331)*AVERAGE(E332:G332)*0.8*0.9*1.732/746))</f>
        <v/>
      </c>
      <c r="H330" s="13" t="n"/>
      <c r="I330" s="199" t="inlineStr">
        <is>
          <t>Belt(s)</t>
        </is>
      </c>
      <c r="J330" s="208">
        <f>IF('{Equipment Data Entry}'!L68="","",'{Equipment Data Entry}'!L68)</f>
        <v/>
      </c>
      <c r="K330" s="199" t="inlineStr">
        <is>
          <t>C to C</t>
        </is>
      </c>
      <c r="L330" s="64">
        <f>IF('{Equipment Data Entry}'!M68="","",'{Equipment Data Entry}'!M68)</f>
        <v/>
      </c>
      <c r="M330" s="13" t="n"/>
    </row>
    <row r="331" ht="13.35" customHeight="1" s="162">
      <c r="B331" s="199" t="inlineStr">
        <is>
          <t>Measured Voltage</t>
        </is>
      </c>
      <c r="C331" s="400" t="n"/>
      <c r="D331" s="401" t="n"/>
      <c r="E331" s="24" t="n"/>
      <c r="F331" s="24" t="n"/>
      <c r="G331" s="24" t="n"/>
      <c r="H331" s="13"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 xml:space="preserve">Static Pressures Profile </t>
        </is>
      </c>
      <c r="C334" s="400" t="n"/>
      <c r="D334" s="400" t="n"/>
      <c r="E334" s="400" t="n"/>
      <c r="F334" s="400" t="n"/>
      <c r="G334" s="401" t="n"/>
      <c r="H334" s="13" t="n"/>
      <c r="I334" s="199" t="inlineStr">
        <is>
          <t>Fan RPM</t>
        </is>
      </c>
      <c r="J334" s="401" t="n"/>
      <c r="K334" s="24" t="n"/>
      <c r="L334" s="24" t="n"/>
      <c r="M334" s="13" t="n"/>
    </row>
    <row r="335" ht="13.35" customHeight="1" s="162">
      <c r="B335" s="432" t="n"/>
      <c r="C335" s="401" t="n"/>
      <c r="D335" s="205" t="inlineStr">
        <is>
          <t>Flt/Coil</t>
        </is>
      </c>
      <c r="E335" s="205" t="inlineStr">
        <is>
          <t>Fan</t>
        </is>
      </c>
      <c r="F335" s="432" t="n"/>
      <c r="G335" s="401" t="n"/>
      <c r="H335" s="13" t="n"/>
      <c r="I335" s="246" t="inlineStr">
        <is>
          <t>VSD Frequency</t>
        </is>
      </c>
      <c r="J335" s="403" t="n"/>
      <c r="K335" s="65" t="n"/>
      <c r="L335" s="65" t="n"/>
      <c r="M335" s="13" t="n"/>
    </row>
    <row r="336" ht="13.35" customHeight="1" s="162">
      <c r="B336" s="198" t="inlineStr">
        <is>
          <t>Entering</t>
        </is>
      </c>
      <c r="C336" s="401" t="n"/>
      <c r="D336" s="19" t="n"/>
      <c r="E336" s="19" t="n"/>
      <c r="F336" s="19">
        <f>IF(E336="", "", E337-E336)</f>
        <v/>
      </c>
      <c r="G336" s="186" t="inlineStr">
        <is>
          <t>TSP</t>
        </is>
      </c>
      <c r="H336" s="23" t="n"/>
      <c r="I336" s="14" t="n"/>
      <c r="J336" s="14" t="n"/>
      <c r="K336" s="14" t="n"/>
      <c r="L336" s="38" t="n"/>
      <c r="M336" s="13" t="n"/>
    </row>
    <row r="337" ht="13.35" customHeight="1" s="162">
      <c r="B337" s="198" t="inlineStr">
        <is>
          <t>Exiting</t>
        </is>
      </c>
      <c r="C337" s="401" t="n"/>
      <c r="D337" s="55">
        <f>IF(E336="", "", E336)</f>
        <v/>
      </c>
      <c r="E337" s="19" t="n"/>
      <c r="F337" s="19">
        <f>IF(E337="", "", E337-D336)</f>
        <v/>
      </c>
      <c r="G337" s="186" t="inlineStr">
        <is>
          <t>ESP</t>
        </is>
      </c>
      <c r="H337" s="23" t="n"/>
      <c r="I337" s="13" t="n"/>
      <c r="J337" s="13" t="n"/>
      <c r="K337" s="13" t="n"/>
      <c r="L337" s="13" t="n"/>
      <c r="M337" s="13" t="n"/>
    </row>
    <row r="338" ht="13.35" customHeight="1" s="162">
      <c r="B338" s="453" t="inlineStr">
        <is>
          <t>Instrument:</t>
        </is>
      </c>
      <c r="C338" s="5" t="n"/>
      <c r="D338" s="493" t="n"/>
      <c r="E338" s="414" t="n"/>
      <c r="F338" s="414" t="n"/>
      <c r="G338" s="425" t="inlineStr">
        <is>
          <t>Ak basis / notes:</t>
        </is>
      </c>
      <c r="I338" s="494" t="n"/>
      <c r="J338" s="414" t="n"/>
      <c r="K338" s="414" t="n"/>
      <c r="L338" s="414" t="n"/>
      <c r="M338" s="414" t="n"/>
    </row>
    <row r="339" ht="13.35" customHeight="1" s="162">
      <c r="B339" s="188" t="inlineStr">
        <is>
          <t>Supply Air Outlet Airflow</t>
        </is>
      </c>
      <c r="C339" s="174" t="n"/>
      <c r="D339" s="174" t="n"/>
      <c r="E339" s="174" t="n"/>
      <c r="F339" s="173" t="n"/>
      <c r="G339" s="233" t="inlineStr">
        <is>
          <t>Design VEL</t>
        </is>
      </c>
      <c r="H339" s="194" t="inlineStr">
        <is>
          <t>Design CFM</t>
        </is>
      </c>
      <c r="I339" s="188" t="inlineStr">
        <is>
          <t>Initial</t>
        </is>
      </c>
      <c r="J339" s="173" t="n"/>
      <c r="K339" s="188" t="inlineStr">
        <is>
          <t>Final</t>
        </is>
      </c>
      <c r="L339" s="173" t="n"/>
      <c r="M339" s="188" t="inlineStr">
        <is>
          <t>%</t>
        </is>
      </c>
    </row>
    <row r="340" ht="13.35" customHeight="1" s="162">
      <c r="B340" s="153" t="inlineStr">
        <is>
          <t>No.</t>
        </is>
      </c>
      <c r="C340" s="188" t="inlineStr">
        <is>
          <t>Area Served</t>
        </is>
      </c>
      <c r="D340" s="188" t="inlineStr">
        <is>
          <t>Type</t>
        </is>
      </c>
      <c r="E340" s="188" t="inlineStr">
        <is>
          <t>Size</t>
        </is>
      </c>
      <c r="F340" s="188" t="inlineStr">
        <is>
          <t>Ak</t>
        </is>
      </c>
      <c r="G340" s="440" t="n"/>
      <c r="H340" s="440" t="n"/>
      <c r="I340" s="188" t="inlineStr">
        <is>
          <t>VEL</t>
        </is>
      </c>
      <c r="J340" s="188" t="inlineStr">
        <is>
          <t>CFM</t>
        </is>
      </c>
      <c r="K340" s="188" t="inlineStr">
        <is>
          <t>VEL</t>
        </is>
      </c>
      <c r="L340" s="188" t="inlineStr">
        <is>
          <t>CFM</t>
        </is>
      </c>
      <c r="M340" s="440" t="n"/>
    </row>
    <row r="341" ht="13.35" customHeight="1" s="162">
      <c r="B341" s="307" t="n"/>
      <c r="C341" s="307" t="n"/>
      <c r="E341" s="307" t="n"/>
      <c r="F341" s="32" t="n"/>
      <c r="G341" s="33">
        <f>IF(F341="", "", H341/F341)</f>
        <v/>
      </c>
      <c r="H341" s="33" t="n"/>
      <c r="I341" s="33" t="n"/>
      <c r="J341" s="33">
        <f>IF(I341="", "", I341*$F341)</f>
        <v/>
      </c>
      <c r="K341" s="33" t="n"/>
      <c r="L341" s="33">
        <f>IF(K341="", "", K341*$F341)</f>
        <v/>
      </c>
      <c r="M341" s="30">
        <f>IF(OR(H341="",H341=0),"",IF(K341="",IF(J341="","",J341/H341),L341/H341))</f>
        <v/>
      </c>
    </row>
    <row r="342" ht="13.35" customHeight="1" s="162">
      <c r="B342" s="307" t="n"/>
      <c r="C342" s="307" t="n"/>
      <c r="E342" s="307" t="n"/>
      <c r="F342" s="32" t="n"/>
      <c r="G342" s="33">
        <f>IF(F342="", "", H342/F342)</f>
        <v/>
      </c>
      <c r="H342" s="33" t="n"/>
      <c r="I342" s="33" t="n"/>
      <c r="J342" s="33">
        <f>IF(I342="", "", I342*$F342)</f>
        <v/>
      </c>
      <c r="K342" s="33" t="n"/>
      <c r="L342" s="33">
        <f>IF(K342="", "", K342*$F342)</f>
        <v/>
      </c>
      <c r="M342" s="30">
        <f>IF(OR(H342="",H342=0),"",IF(K342="",IF(J342="","",J342/H342),L342/H342))</f>
        <v/>
      </c>
    </row>
    <row r="343" ht="13.35" customHeight="1" s="162">
      <c r="B343" s="307" t="n"/>
      <c r="C343" s="307" t="n"/>
      <c r="E343" s="307" t="n"/>
      <c r="F343" s="32" t="n"/>
      <c r="G343" s="33">
        <f>IF(F343="", "", H343/F343)</f>
        <v/>
      </c>
      <c r="H343" s="33" t="n"/>
      <c r="I343" s="33" t="n"/>
      <c r="J343" s="33">
        <f>IF(I343="", "", I343*$F343)</f>
        <v/>
      </c>
      <c r="K343" s="33" t="n"/>
      <c r="L343" s="33">
        <f>IF(K343="", "", K343*$F343)</f>
        <v/>
      </c>
      <c r="M343" s="30">
        <f>IF(OR(H343="",H343=0),"",IF(K343="",IF(J343="","",J343/H343),L343/H343))</f>
        <v/>
      </c>
    </row>
    <row r="344" ht="13.35" customHeight="1" s="162">
      <c r="B344" s="307" t="n"/>
      <c r="C344" s="307" t="n"/>
      <c r="E344" s="307" t="n"/>
      <c r="F344" s="32" t="n"/>
      <c r="G344" s="33">
        <f>IF(F344="", "", H344/F344)</f>
        <v/>
      </c>
      <c r="H344" s="33" t="n"/>
      <c r="I344" s="33" t="n"/>
      <c r="J344" s="33">
        <f>IF(I344="", "", I344*$F344)</f>
        <v/>
      </c>
      <c r="K344" s="33" t="n"/>
      <c r="L344" s="33">
        <f>IF(K344="", "", K344*$F344)</f>
        <v/>
      </c>
      <c r="M344" s="30">
        <f>IF(OR(H344="",H344=0),"",IF(K344="",IF(J344="","",J344/H344),L344/H344))</f>
        <v/>
      </c>
    </row>
    <row r="345" ht="13.35" customHeight="1" s="162">
      <c r="B345" s="307" t="n"/>
      <c r="C345" s="307" t="n"/>
      <c r="E345" s="307" t="n"/>
      <c r="F345" s="32" t="n"/>
      <c r="G345" s="33">
        <f>IF(F345="", "", H345/F345)</f>
        <v/>
      </c>
      <c r="H345" s="33" t="n"/>
      <c r="I345" s="33" t="n"/>
      <c r="J345" s="33">
        <f>IF(I345="", "", I345*$F345)</f>
        <v/>
      </c>
      <c r="K345" s="33" t="n"/>
      <c r="L345" s="33">
        <f>IF(K345="", "", K345*$F345)</f>
        <v/>
      </c>
      <c r="M345" s="30">
        <f>IF(OR(H345="",H345=0),"",IF(K345="",IF(J345="","",J345/H345),L345/H345))</f>
        <v/>
      </c>
    </row>
    <row r="346" ht="13.35" customHeight="1" s="162">
      <c r="B346" s="307" t="n"/>
      <c r="C346" s="307" t="n"/>
      <c r="E346" s="307" t="n"/>
      <c r="F346" s="32" t="n"/>
      <c r="G346" s="33">
        <f>IF(F346="", "", H346/F346)</f>
        <v/>
      </c>
      <c r="H346" s="33" t="n"/>
      <c r="I346" s="33" t="n"/>
      <c r="J346" s="33">
        <f>IF(I346="", "", I346*$F346)</f>
        <v/>
      </c>
      <c r="K346" s="33" t="n"/>
      <c r="L346" s="33">
        <f>IF(K346="", "", K346*$F346)</f>
        <v/>
      </c>
      <c r="M346" s="30">
        <f>IF(OR(H346="",H346=0),"",IF(K346="",IF(J346="","",J346/H346),L346/H346))</f>
        <v/>
      </c>
    </row>
    <row r="347" ht="13.35" customHeight="1" s="162">
      <c r="B347" s="307" t="n"/>
      <c r="C347" s="307" t="n"/>
      <c r="E347" s="307" t="n"/>
      <c r="F347" s="32" t="n"/>
      <c r="G347" s="33">
        <f>IF(F347="", "", H347/F347)</f>
        <v/>
      </c>
      <c r="H347" s="33" t="n"/>
      <c r="I347" s="33" t="n"/>
      <c r="J347" s="33">
        <f>IF(I347="", "", I347*$F347)</f>
        <v/>
      </c>
      <c r="K347" s="33" t="n"/>
      <c r="L347" s="33">
        <f>IF(K347="", "", K347*$F347)</f>
        <v/>
      </c>
      <c r="M347" s="30">
        <f>IF(OR(H347="",H347=0),"",IF(K347="",IF(J347="","",J347/H347),L347/H347))</f>
        <v/>
      </c>
    </row>
    <row r="348" ht="13.35" customHeight="1" s="162">
      <c r="B348" s="307" t="n"/>
      <c r="C348" s="307" t="n"/>
      <c r="E348" s="307" t="n"/>
      <c r="F348" s="32" t="n"/>
      <c r="G348" s="33">
        <f>IF(F348="", "", H348/F348)</f>
        <v/>
      </c>
      <c r="H348" s="33" t="n"/>
      <c r="I348" s="33" t="n"/>
      <c r="J348" s="33">
        <f>IF(I348="", "", I348*$F348)</f>
        <v/>
      </c>
      <c r="K348" s="33" t="n"/>
      <c r="L348" s="33">
        <f>IF(K348="", "", K348*$F348)</f>
        <v/>
      </c>
      <c r="M348" s="30">
        <f>IF(OR(H348="",H348=0),"",IF(K348="",IF(J348="","",J348/H348),L348/H348))</f>
        <v/>
      </c>
    </row>
    <row r="349" ht="13.35" customHeight="1" s="162">
      <c r="B349" s="42" t="n"/>
      <c r="C349" s="231" t="inlineStr">
        <is>
          <t>Total</t>
        </is>
      </c>
      <c r="D349" s="159" t="n"/>
      <c r="E349" s="42" t="n"/>
      <c r="F349" s="42" t="n"/>
      <c r="G349" s="43" t="n"/>
      <c r="H349" s="43">
        <f>IF(SUM(H341:H348)+SUM(H372:H387)=0,"",SUM(H341:H348)+SUM(H372:H387))</f>
        <v/>
      </c>
      <c r="I349" s="43" t="n"/>
      <c r="J349" s="43">
        <f>IF(SUM(J341:J348)+SUM(J372:J387)=0,"",SUM(J341:J348)+SUM(J372:J387))</f>
        <v/>
      </c>
      <c r="K349" s="43" t="n"/>
      <c r="L349" s="43">
        <f>IF(SUM(L341:L348)+SUM(L372:L387)=0,"",SUM(L341:L348)+SUM(L372:L387))</f>
        <v/>
      </c>
      <c r="M349" s="35">
        <f>IF(OR(H349="",H349=0),"",IF(L349="",IF(J349="","",J349/H349),L349/H349))</f>
        <v/>
      </c>
    </row>
    <row r="350" ht="13.35" customHeight="1" s="162">
      <c r="B350" s="453" t="inlineStr">
        <is>
          <t>Instrument:</t>
        </is>
      </c>
      <c r="C350" s="5" t="n"/>
      <c r="D350" s="493" t="n"/>
      <c r="E350" s="414" t="n"/>
      <c r="F350" s="414" t="n"/>
      <c r="G350" s="425" t="inlineStr">
        <is>
          <t>Ak basis / notes:</t>
        </is>
      </c>
      <c r="I350" s="494" t="n"/>
      <c r="J350" s="414" t="n"/>
      <c r="K350" s="414" t="n"/>
      <c r="L350" s="414" t="n"/>
      <c r="M350" s="414" t="n"/>
    </row>
    <row r="351" ht="13.35" customHeight="1" s="162">
      <c r="B351" s="188" t="inlineStr">
        <is>
          <t>Exhaust Air Inlet Airflow</t>
        </is>
      </c>
      <c r="C351" s="174" t="n"/>
      <c r="D351" s="174" t="n"/>
      <c r="E351" s="174" t="n"/>
      <c r="F351" s="173" t="n"/>
      <c r="G351" s="233" t="inlineStr">
        <is>
          <t>Design VEL</t>
        </is>
      </c>
      <c r="H351" s="194" t="inlineStr">
        <is>
          <t>Design CFM</t>
        </is>
      </c>
      <c r="I351" s="188" t="inlineStr">
        <is>
          <t>Initial</t>
        </is>
      </c>
      <c r="J351" s="173" t="n"/>
      <c r="K351" s="188" t="inlineStr">
        <is>
          <t>Final</t>
        </is>
      </c>
      <c r="L351" s="173" t="n"/>
      <c r="M351" s="188" t="inlineStr">
        <is>
          <t>%</t>
        </is>
      </c>
    </row>
    <row r="352" ht="13.35" customHeight="1" s="162">
      <c r="B352" s="153" t="inlineStr">
        <is>
          <t>No.</t>
        </is>
      </c>
      <c r="C352" s="188" t="inlineStr">
        <is>
          <t>Area Served</t>
        </is>
      </c>
      <c r="D352" s="188" t="inlineStr">
        <is>
          <t>Type</t>
        </is>
      </c>
      <c r="E352" s="188" t="inlineStr">
        <is>
          <t>Size</t>
        </is>
      </c>
      <c r="F352" s="188" t="inlineStr">
        <is>
          <t>Ak</t>
        </is>
      </c>
      <c r="G352" s="440" t="n"/>
      <c r="H352" s="440" t="n"/>
      <c r="I352" s="188" t="inlineStr">
        <is>
          <t>VEL</t>
        </is>
      </c>
      <c r="J352" s="188" t="inlineStr">
        <is>
          <t>CFM</t>
        </is>
      </c>
      <c r="K352" s="188" t="inlineStr">
        <is>
          <t>VEL</t>
        </is>
      </c>
      <c r="L352" s="188" t="inlineStr">
        <is>
          <t>CFM</t>
        </is>
      </c>
      <c r="M352" s="440" t="n"/>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row>
    <row r="361" ht="13.35" customHeight="1" s="162">
      <c r="B361" s="42" t="n"/>
      <c r="C361" s="231" t="inlineStr">
        <is>
          <t>Total</t>
        </is>
      </c>
      <c r="D361" s="159" t="n"/>
      <c r="E361" s="42" t="n"/>
      <c r="F361" s="42" t="n"/>
      <c r="G361" s="43" t="n"/>
      <c r="H361" s="43">
        <f>IF(SUM(H353:H360)+SUM(H392:H407)=0,"",SUM(H353:H360)+SUM(H392:H407))</f>
        <v/>
      </c>
      <c r="I361" s="43" t="n"/>
      <c r="J361" s="43">
        <f>IF(SUM(J353:J360)+SUM(J392:J407)=0,"",SUM(J353:J360)+SUM(J392:J407))</f>
        <v/>
      </c>
      <c r="K361" s="43" t="n"/>
      <c r="L361" s="43">
        <f>IF(SUM(L353:L360)+SUM(L392:L407)=0,"",SUM(L353:L360)+SUM(L392:L407))</f>
        <v/>
      </c>
      <c r="M361" s="35">
        <f>IF(OR(H361="",H361=0),"",IF(L361="",IF(J361="","",J361/H361),L361/H361))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System (cont.)</t>
        </is>
      </c>
      <c r="C368" s="403" t="n"/>
      <c r="D368" s="209">
        <f>IF('{Equipment Data Entry}'!B68="","",'{Equipment Data Entry}'!B68)</f>
        <v/>
      </c>
      <c r="E368" s="418" t="n"/>
      <c r="F368" s="403" t="n"/>
      <c r="G368" s="200" t="inlineStr">
        <is>
          <t>Service</t>
        </is>
      </c>
      <c r="H368" s="403" t="n"/>
      <c r="I368" s="210">
        <f>IF('{Equipment Data Entry}'!C68="","",'{Equipment Data Entry}'!C68)</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H372/F372)</f>
        <v/>
      </c>
      <c r="H372" s="33" t="n"/>
      <c r="I372" s="33" t="n"/>
      <c r="J372" s="33">
        <f>IF(I372="", "", I372*$F372)</f>
        <v/>
      </c>
      <c r="K372" s="33" t="n"/>
      <c r="L372" s="33">
        <f>IF(K372="", "", K372*$F372)</f>
        <v/>
      </c>
      <c r="M372" s="30">
        <f>IF(OR(H372="",H372=0),"",IF(K372="",IF(J372="","",J372/H372),L372/H372))</f>
        <v/>
      </c>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row>
    <row r="387" ht="13.35" customHeight="1" s="162">
      <c r="B387" s="307" t="n"/>
      <c r="C387" s="307" t="n"/>
      <c r="E387" s="307" t="n"/>
      <c r="F387" s="32" t="n"/>
      <c r="G387" s="33">
        <f>IF(F387="", "", H387/F387)</f>
        <v/>
      </c>
      <c r="H387" s="33" t="n"/>
      <c r="I387" s="33" t="n"/>
      <c r="J387" s="33">
        <f>IF(I387="", "", I387*$F387)</f>
        <v/>
      </c>
      <c r="K387" s="33" t="n"/>
      <c r="L387" s="33">
        <f>IF(K387="", "", K387*$F387)</f>
        <v/>
      </c>
      <c r="M387" s="30">
        <f>IF(OR(H387="",H387=0),"",IF(K387="",IF(J387="","",J387/H387),L387/H387))</f>
        <v/>
      </c>
    </row>
    <row r="388" ht="13.35" customHeight="1" s="162">
      <c r="B388" s="42" t="n"/>
      <c r="C388" s="231" t="inlineStr">
        <is>
          <t>Subtotal (this page)</t>
        </is>
      </c>
      <c r="D388" s="159" t="n"/>
      <c r="E388" s="42" t="n"/>
      <c r="F388" s="42" t="n"/>
      <c r="G388" s="43" t="n"/>
      <c r="H388" s="43">
        <f>IF(SUM(H372:H387)=0,"",SUM(H372:H387))</f>
        <v/>
      </c>
      <c r="I388" s="43" t="n"/>
      <c r="J388" s="43">
        <f>IF(SUM(J372:J387)=0,"",SUM(J372:J387))</f>
        <v/>
      </c>
      <c r="K388" s="43" t="n"/>
      <c r="L388" s="43">
        <f>IF(SUM(L372:L387)=0,"",SUM(L372:L387))</f>
        <v/>
      </c>
      <c r="M388" s="35">
        <f>IF(OR(H388="",H388=0),"",IF(L388="",IF(J388="","",J388/H388),L388/H388))</f>
        <v/>
      </c>
    </row>
    <row r="389" ht="13.35" customHeight="1" s="162"/>
    <row r="390" ht="13.35" customHeight="1" s="162">
      <c r="B390" s="188" t="inlineStr">
        <is>
          <t>Exhaust Air Inlets (cont.)</t>
        </is>
      </c>
      <c r="C390" s="174" t="n"/>
      <c r="D390" s="174" t="n"/>
      <c r="E390" s="174" t="n"/>
      <c r="F390" s="173" t="n"/>
      <c r="G390" s="233" t="inlineStr">
        <is>
          <t>Design VEL</t>
        </is>
      </c>
      <c r="H390" s="194" t="inlineStr">
        <is>
          <t>Design CFM</t>
        </is>
      </c>
      <c r="I390" s="188" t="inlineStr">
        <is>
          <t>Initial</t>
        </is>
      </c>
      <c r="J390" s="173" t="n"/>
      <c r="K390" s="188" t="inlineStr">
        <is>
          <t>Final</t>
        </is>
      </c>
      <c r="L390" s="173" t="n"/>
      <c r="M390" s="188" t="inlineStr">
        <is>
          <t>%</t>
        </is>
      </c>
    </row>
    <row r="391" ht="13.35" customHeight="1" s="162">
      <c r="B391" s="153" t="inlineStr">
        <is>
          <t>No.</t>
        </is>
      </c>
      <c r="C391" s="188" t="inlineStr">
        <is>
          <t>Area Served</t>
        </is>
      </c>
      <c r="D391" s="188" t="inlineStr">
        <is>
          <t>Type</t>
        </is>
      </c>
      <c r="E391" s="188" t="inlineStr">
        <is>
          <t>Size</t>
        </is>
      </c>
      <c r="F391" s="188" t="inlineStr">
        <is>
          <t>Ak</t>
        </is>
      </c>
      <c r="G391" s="440" t="n"/>
      <c r="H391" s="440" t="n"/>
      <c r="I391" s="188" t="inlineStr">
        <is>
          <t>VEL</t>
        </is>
      </c>
      <c r="J391" s="188" t="inlineStr">
        <is>
          <t>CFM</t>
        </is>
      </c>
      <c r="K391" s="188" t="inlineStr">
        <is>
          <t>VEL</t>
        </is>
      </c>
      <c r="L391" s="188" t="inlineStr">
        <is>
          <t>CFM</t>
        </is>
      </c>
      <c r="M391" s="440" t="n"/>
    </row>
    <row r="392" ht="13.35" customHeight="1" s="162">
      <c r="B392" s="307" t="n"/>
      <c r="C392" s="307" t="n"/>
      <c r="E392" s="307" t="n"/>
      <c r="F392" s="32" t="n"/>
      <c r="G392" s="33">
        <f>IF(F392="", "", H392/F392)</f>
        <v/>
      </c>
      <c r="H392" s="33" t="n"/>
      <c r="I392" s="33" t="n"/>
      <c r="J392" s="33">
        <f>IF(I392="", "", I392*$F392)</f>
        <v/>
      </c>
      <c r="K392" s="33" t="n"/>
      <c r="L392" s="33">
        <f>IF(K392="", "", K392*$F392)</f>
        <v/>
      </c>
      <c r="M392" s="30">
        <f>IF(OR(H392="",H392=0),"",IF(K392="",IF(J392="","",J392/H392),L392/H392))</f>
        <v/>
      </c>
    </row>
    <row r="393" ht="13.35" customHeight="1" s="162">
      <c r="B393" s="307" t="n"/>
      <c r="C393" s="307" t="n"/>
      <c r="E393" s="307" t="n"/>
      <c r="F393" s="32" t="n"/>
      <c r="G393" s="33">
        <f>IF(F393="", "", H393/F393)</f>
        <v/>
      </c>
      <c r="H393" s="33" t="n"/>
      <c r="I393" s="33" t="n"/>
      <c r="J393" s="33">
        <f>IF(I393="", "", I393*$F393)</f>
        <v/>
      </c>
      <c r="K393" s="33" t="n"/>
      <c r="L393" s="33">
        <f>IF(K393="", "", K393*$F393)</f>
        <v/>
      </c>
      <c r="M393" s="30">
        <f>IF(OR(H393="",H393=0),"",IF(K393="",IF(J393="","",J393/H393),L393/H393))</f>
        <v/>
      </c>
    </row>
    <row r="394" ht="13.35" customHeight="1" s="162">
      <c r="B394" s="307" t="n"/>
      <c r="C394" s="307" t="n"/>
      <c r="E394" s="307" t="n"/>
      <c r="F394" s="32" t="n"/>
      <c r="G394" s="33">
        <f>IF(F394="", "", H394/F394)</f>
        <v/>
      </c>
      <c r="H394" s="33" t="n"/>
      <c r="I394" s="33" t="n"/>
      <c r="J394" s="33">
        <f>IF(I394="", "", I394*$F394)</f>
        <v/>
      </c>
      <c r="K394" s="33" t="n"/>
      <c r="L394" s="33">
        <f>IF(K394="", "", K394*$F394)</f>
        <v/>
      </c>
      <c r="M394" s="30">
        <f>IF(OR(H394="",H394=0),"",IF(K394="",IF(J394="","",J394/H394),L394/H394))</f>
        <v/>
      </c>
    </row>
    <row r="395" ht="13.35" customHeight="1" s="162">
      <c r="B395" s="307" t="n"/>
      <c r="C395" s="307" t="n"/>
      <c r="E395" s="307" t="n"/>
      <c r="F395" s="32" t="n"/>
      <c r="G395" s="33">
        <f>IF(F395="", "", H395/F395)</f>
        <v/>
      </c>
      <c r="H395" s="33" t="n"/>
      <c r="I395" s="33" t="n"/>
      <c r="J395" s="33">
        <f>IF(I395="", "", I395*$F395)</f>
        <v/>
      </c>
      <c r="K395" s="33" t="n"/>
      <c r="L395" s="33">
        <f>IF(K395="", "", K395*$F395)</f>
        <v/>
      </c>
      <c r="M395" s="30">
        <f>IF(OR(H395="",H395=0),"",IF(K395="",IF(J395="","",J395/H395),L395/H395))</f>
        <v/>
      </c>
    </row>
    <row r="396" ht="13.35" customHeight="1" s="162">
      <c r="B396" s="307" t="n"/>
      <c r="C396" s="307" t="n"/>
      <c r="E396" s="307" t="n"/>
      <c r="F396" s="32" t="n"/>
      <c r="G396" s="33">
        <f>IF(F396="", "", H396/F396)</f>
        <v/>
      </c>
      <c r="H396" s="33" t="n"/>
      <c r="I396" s="33" t="n"/>
      <c r="J396" s="33">
        <f>IF(I396="", "", I396*$F396)</f>
        <v/>
      </c>
      <c r="K396" s="33" t="n"/>
      <c r="L396" s="33">
        <f>IF(K396="", "", K396*$F396)</f>
        <v/>
      </c>
      <c r="M396" s="30">
        <f>IF(OR(H396="",H396=0),"",IF(K396="",IF(J396="","",J396/H396),L396/H396))</f>
        <v/>
      </c>
    </row>
    <row r="397" ht="13.35" customHeight="1" s="162">
      <c r="B397" s="307" t="n"/>
      <c r="C397" s="307" t="n"/>
      <c r="E397" s="307" t="n"/>
      <c r="F397" s="32" t="n"/>
      <c r="G397" s="33">
        <f>IF(F397="", "", H397/F397)</f>
        <v/>
      </c>
      <c r="H397" s="33" t="n"/>
      <c r="I397" s="33" t="n"/>
      <c r="J397" s="33">
        <f>IF(I397="", "", I397*$F397)</f>
        <v/>
      </c>
      <c r="K397" s="33" t="n"/>
      <c r="L397" s="33">
        <f>IF(K397="", "", K397*$F397)</f>
        <v/>
      </c>
      <c r="M397" s="30">
        <f>IF(OR(H397="",H397=0),"",IF(K397="",IF(J397="","",J397/H397),L397/H397))</f>
        <v/>
      </c>
    </row>
    <row r="398" ht="13.35" customHeight="1" s="162">
      <c r="B398" s="307" t="n"/>
      <c r="C398" s="307" t="n"/>
      <c r="E398" s="307" t="n"/>
      <c r="F398" s="32" t="n"/>
      <c r="G398" s="33">
        <f>IF(F398="", "", H398/F398)</f>
        <v/>
      </c>
      <c r="H398" s="33" t="n"/>
      <c r="I398" s="33" t="n"/>
      <c r="J398" s="33">
        <f>IF(I398="", "", I398*$F398)</f>
        <v/>
      </c>
      <c r="K398" s="33" t="n"/>
      <c r="L398" s="33">
        <f>IF(K398="", "", K398*$F398)</f>
        <v/>
      </c>
      <c r="M398" s="30">
        <f>IF(OR(H398="",H398=0),"",IF(K398="",IF(J398="","",J398/H398),L398/H398))</f>
        <v/>
      </c>
    </row>
    <row r="399" ht="13.35" customHeight="1" s="162">
      <c r="B399" s="307" t="n"/>
      <c r="C399" s="307" t="n"/>
      <c r="E399" s="307" t="n"/>
      <c r="F399" s="32" t="n"/>
      <c r="G399" s="33">
        <f>IF(F399="", "", H399/F399)</f>
        <v/>
      </c>
      <c r="H399" s="33" t="n"/>
      <c r="I399" s="33" t="n"/>
      <c r="J399" s="33">
        <f>IF(I399="", "", I399*$F399)</f>
        <v/>
      </c>
      <c r="K399" s="33" t="n"/>
      <c r="L399" s="33">
        <f>IF(K399="", "", K399*$F399)</f>
        <v/>
      </c>
      <c r="M399" s="30">
        <f>IF(OR(H399="",H399=0),"",IF(K399="",IF(J399="","",J399/H399),L399/H399))</f>
        <v/>
      </c>
    </row>
    <row r="400" ht="13.35" customHeight="1" s="162">
      <c r="B400" s="307" t="n"/>
      <c r="C400" s="307" t="n"/>
      <c r="E400" s="307" t="n"/>
      <c r="F400" s="32" t="n"/>
      <c r="G400" s="33">
        <f>IF(F400="", "", H400/F400)</f>
        <v/>
      </c>
      <c r="H400" s="33" t="n"/>
      <c r="I400" s="33" t="n"/>
      <c r="J400" s="33">
        <f>IF(I400="", "", I400*$F400)</f>
        <v/>
      </c>
      <c r="K400" s="33" t="n"/>
      <c r="L400" s="33">
        <f>IF(K400="", "", K400*$F400)</f>
        <v/>
      </c>
      <c r="M400" s="30">
        <f>IF(OR(H400="",H400=0),"",IF(K400="",IF(J400="","",J400/H400),L400/H400))</f>
        <v/>
      </c>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row>
    <row r="408" ht="13.35" customHeight="1" s="162">
      <c r="B408" s="42" t="n"/>
      <c r="C408" s="231" t="inlineStr">
        <is>
          <t>Subtotal (this page)</t>
        </is>
      </c>
      <c r="D408" s="159" t="n"/>
      <c r="E408" s="42" t="n"/>
      <c r="F408" s="42" t="n"/>
      <c r="G408" s="43" t="n"/>
      <c r="H408" s="43">
        <f>IF(SUM(H392:H407)=0,"",SUM(H392:H407))</f>
        <v/>
      </c>
      <c r="I408" s="43" t="n"/>
      <c r="J408" s="43">
        <f>IF(SUM(J392:J407)=0,"",SUM(J392:J407))</f>
        <v/>
      </c>
      <c r="K408" s="43" t="n"/>
      <c r="L408" s="43">
        <f>IF(SUM(L392:L407)=0,"",SUM(L392:L407))</f>
        <v/>
      </c>
      <c r="M408" s="35">
        <f>IF(OR(H408="",H408=0),"",IF(L408="",IF(J408="","",J408/H408),L408/H408))</f>
        <v/>
      </c>
    </row>
    <row r="409" ht="13.35" customHeight="1" s="162"/>
    <row r="410" ht="13.35" customHeight="1" s="162">
      <c r="B410" s="188" t="inlineStr">
        <is>
          <t>Remarks (cont.)</t>
        </is>
      </c>
      <c r="C410" s="173" t="n"/>
      <c r="D410" s="154" t="n"/>
      <c r="E410" s="174" t="n"/>
      <c r="F410" s="174" t="n"/>
      <c r="G410" s="174" t="n"/>
      <c r="H410" s="174" t="n"/>
      <c r="I410" s="174" t="n"/>
      <c r="J410" s="174" t="n"/>
      <c r="K410" s="174" t="n"/>
      <c r="L410" s="174" t="n"/>
      <c r="M410" s="173" t="n"/>
    </row>
    <row r="411" ht="13.35" customHeight="1" s="162">
      <c r="B411" s="154" t="n"/>
      <c r="C411" s="174" t="n"/>
      <c r="D411" s="174" t="n"/>
      <c r="E411" s="174" t="n"/>
      <c r="F411" s="174" t="n"/>
      <c r="G411" s="174" t="n"/>
      <c r="H411" s="174" t="n"/>
      <c r="I411" s="174" t="n"/>
      <c r="J411" s="174" t="n"/>
      <c r="K411" s="174" t="n"/>
      <c r="L411" s="174" t="n"/>
      <c r="M411" s="173" t="n"/>
    </row>
    <row r="412" ht="13.35" customHeight="1" s="162">
      <c r="B412" s="154" t="n"/>
      <c r="C412" s="174" t="n"/>
      <c r="D412" s="174" t="n"/>
      <c r="E412" s="174" t="n"/>
      <c r="F412" s="174" t="n"/>
      <c r="G412" s="174" t="n"/>
      <c r="H412" s="174" t="n"/>
      <c r="I412" s="174" t="n"/>
      <c r="J412" s="174" t="n"/>
      <c r="K412" s="174" t="n"/>
      <c r="L412" s="174" t="n"/>
      <c r="M412" s="173" t="n"/>
    </row>
    <row r="413" ht="13.35" customHeight="1" s="162">
      <c r="B413" s="154" t="n"/>
      <c r="C413" s="174" t="n"/>
      <c r="D413" s="174" t="n"/>
      <c r="E413" s="174" t="n"/>
      <c r="F413" s="174" t="n"/>
      <c r="G413" s="174" t="n"/>
      <c r="H413" s="174" t="n"/>
      <c r="I413" s="174" t="n"/>
      <c r="J413" s="174" t="n"/>
      <c r="K413" s="174" t="n"/>
      <c r="L413" s="174" t="n"/>
      <c r="M413" s="173" t="n"/>
    </row>
    <row r="414" ht="13.35" customHeight="1" s="162"/>
    <row r="415" ht="13.35" customHeight="1" s="162"/>
    <row r="416" ht="13.35" customHeight="1" s="162"/>
    <row r="417" ht="13.35" customHeight="1" s="162"/>
    <row r="418" ht="13.35" customHeight="1" s="162"/>
    <row r="419" ht="13.35" customHeight="1" s="162"/>
    <row r="420" ht="13.35" customHeight="1" s="162">
      <c r="B420" s="200" t="inlineStr">
        <is>
          <t>System</t>
        </is>
      </c>
      <c r="C420" s="403" t="n"/>
      <c r="D420" s="209">
        <f>IF('{Equipment Data Entry}'!B69="","",'{Equipment Data Entry}'!B69)</f>
        <v/>
      </c>
      <c r="E420" s="418" t="n"/>
      <c r="F420" s="403" t="n"/>
      <c r="G420" s="200" t="inlineStr">
        <is>
          <t>Service</t>
        </is>
      </c>
      <c r="H420" s="403" t="n"/>
      <c r="I420" s="210">
        <f>IF('{Equipment Data Entry}'!C69="","",'{Equipment Data Entry}'!C69)</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Entry}'!E69="","",'{Equipment Data Entry}'!E69)</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Entry}'!F69="","",'{Equipment Data Entry}'!F69)</f>
        <v/>
      </c>
      <c r="E425" s="400" t="n"/>
      <c r="F425" s="400" t="n"/>
      <c r="G425" s="401" t="n"/>
      <c r="H425" s="13" t="n"/>
      <c r="I425" s="199" t="inlineStr">
        <is>
          <t>Supply Airflow</t>
        </is>
      </c>
      <c r="J425" s="401" t="n"/>
      <c r="K425" s="24">
        <f>H453</f>
        <v/>
      </c>
      <c r="L425" s="24">
        <f>L453</f>
        <v/>
      </c>
      <c r="M425" s="22">
        <f>IF(OR(L425="",K425="",K425=0),"",L425/K425)</f>
        <v/>
      </c>
    </row>
    <row r="426" ht="13.35" customHeight="1" s="162">
      <c r="B426" s="199" t="inlineStr">
        <is>
          <t>Serial Number</t>
        </is>
      </c>
      <c r="C426" s="401" t="n"/>
      <c r="D426" s="204" t="n"/>
      <c r="E426" s="400" t="n"/>
      <c r="F426" s="400" t="n"/>
      <c r="G426" s="401" t="n"/>
      <c r="H426" s="13" t="n"/>
      <c r="I426" s="199" t="inlineStr">
        <is>
          <t>Exhaust Airflow</t>
        </is>
      </c>
      <c r="J426" s="401" t="n"/>
      <c r="K426" s="71">
        <f>H465</f>
        <v/>
      </c>
      <c r="L426" s="64">
        <f>L465</f>
        <v/>
      </c>
      <c r="M426" s="22">
        <f>IF(OR(L426="",K426="",K426=0),"",L426/K426)</f>
        <v/>
      </c>
    </row>
    <row r="427" ht="13.35" customHeight="1" s="162">
      <c r="B427" s="199" t="inlineStr">
        <is>
          <t>Area Served</t>
        </is>
      </c>
      <c r="C427" s="401" t="n"/>
      <c r="D427" s="204">
        <f>I420</f>
        <v/>
      </c>
      <c r="E427" s="400" t="n"/>
      <c r="F427" s="400" t="n"/>
      <c r="G427" s="401" t="n"/>
      <c r="H427" s="13" t="n"/>
      <c r="I427" s="199" t="inlineStr">
        <is>
          <t>Supply ΔP</t>
        </is>
      </c>
      <c r="J427" s="401" t="n"/>
      <c r="K427" s="24">
        <f>IF('{Equipment Data Entry}'!R69="","",'{Equipment Data Entry}'!R69)</f>
        <v/>
      </c>
      <c r="L427" s="24" t="n"/>
      <c r="M427" s="13" t="n"/>
    </row>
    <row r="428" ht="13.35" customHeight="1" s="162">
      <c r="B428" s="199" t="inlineStr">
        <is>
          <t>Location</t>
        </is>
      </c>
      <c r="C428" s="401" t="n"/>
      <c r="D428" s="204">
        <f>IF('{Equipment Data Entry}'!D69="","",'{Equipment Data Entry}'!D69)</f>
        <v/>
      </c>
      <c r="E428" s="400" t="n"/>
      <c r="F428" s="400" t="n"/>
      <c r="G428" s="401" t="n"/>
      <c r="H428" s="13" t="n"/>
      <c r="I428" s="199" t="inlineStr">
        <is>
          <t>Exhaust ΔP</t>
        </is>
      </c>
      <c r="J428" s="401" t="n"/>
      <c r="K428" s="24">
        <f>IF('{Equipment Data Entry}'!S69="","",'{Equipment Data Entry}'!S69)</f>
        <v/>
      </c>
      <c r="L428" s="24" t="n"/>
      <c r="M428" s="13" t="n"/>
    </row>
    <row r="429" ht="13.35" customHeight="1" s="162">
      <c r="B429" s="13" t="n"/>
      <c r="C429" s="13" t="n"/>
      <c r="D429" s="13" t="n"/>
      <c r="E429" s="13" t="n"/>
      <c r="F429" s="13" t="n"/>
      <c r="G429" s="13" t="n"/>
      <c r="H429" s="13" t="n"/>
      <c r="I429" s="199" t="inlineStr">
        <is>
          <t>Fan RPMs</t>
        </is>
      </c>
      <c r="J429" s="401" t="n"/>
      <c r="K429" s="24">
        <f>IF('{Equipment Data Entry}'!I69="","",'{Equipment Data Entry}'!I69)</f>
        <v/>
      </c>
      <c r="L429" s="24">
        <f>IF(L438="","",L438)</f>
        <v/>
      </c>
      <c r="M429" s="13" t="n"/>
    </row>
    <row r="430" ht="13.35" customHeight="1" s="162">
      <c r="B430" s="200" t="inlineStr">
        <is>
          <t>Motor Data</t>
        </is>
      </c>
      <c r="C430" s="400" t="n"/>
      <c r="D430" s="400" t="n"/>
      <c r="E430" s="400" t="n"/>
      <c r="F430" s="400" t="n"/>
      <c r="G430" s="401" t="n"/>
      <c r="H430" s="13"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Entry}'!G69="","",'{Equipment Data Entry}'!G69)</f>
        <v/>
      </c>
      <c r="E432" s="21" t="inlineStr">
        <is>
          <t>RPM</t>
        </is>
      </c>
      <c r="F432" s="24" t="n"/>
      <c r="G432" s="199" t="inlineStr">
        <is>
          <t>SF</t>
        </is>
      </c>
      <c r="H432" s="13" t="n"/>
      <c r="I432" s="199" t="inlineStr">
        <is>
          <t>Motor Shv OD/Bore/PD</t>
        </is>
      </c>
      <c r="J432" s="400" t="n"/>
      <c r="K432" s="401" t="n"/>
      <c r="L432">
        <f>IF('{Equipment Data Entry}'!J69="","",'{Equipment Data Entry}'!J69)</f>
        <v/>
      </c>
    </row>
    <row r="433" ht="13.35" customHeight="1" s="162">
      <c r="B433" s="198">
        <f>IF('{Equipment Data Entry}'!N69="","",'{Equipment Data Entry}'!N69)</f>
        <v/>
      </c>
      <c r="C433" s="198">
        <f>IF('{Equipment Data Entry}'!O69="","",'{Equipment Data Entry}'!O69)</f>
        <v/>
      </c>
      <c r="D433" s="21" t="inlineStr">
        <is>
          <t>FLA</t>
        </is>
      </c>
      <c r="E433" s="25" t="n"/>
      <c r="F433" s="21" t="inlineStr">
        <is>
          <t>Frame</t>
        </is>
      </c>
      <c r="G433" s="208" t="n"/>
      <c r="H433" s="13" t="n"/>
      <c r="I433" s="199" t="inlineStr">
        <is>
          <t>Fan Sheave OD/Bore</t>
        </is>
      </c>
      <c r="J433" s="400" t="n"/>
      <c r="K433" s="401" t="n"/>
      <c r="L433">
        <f>IF('{Equipment Data Entry}'!K69="","",'{Equipment Data Entry}'!K69)</f>
        <v/>
      </c>
    </row>
    <row r="434" ht="13.35" customHeight="1" s="162">
      <c r="B434" s="199" t="inlineStr">
        <is>
          <t>Corrected FLA</t>
        </is>
      </c>
      <c r="C434" s="401" t="n"/>
      <c r="D434" s="27">
        <f>IF(OR(E435="",E433="",B433=""),"",B433/AVERAGE(E435:G435)*E433)</f>
        <v/>
      </c>
      <c r="E434" s="199" t="inlineStr">
        <is>
          <t>Estimated BHP</t>
        </is>
      </c>
      <c r="F434" s="401" t="n"/>
      <c r="G434" s="27">
        <f>IF(OR(COUNT(E435:G435)=0,COUNT(E436:G436)=0),"",IF(C433="1-phase", ((0.8*0.9*E435*E436)/746), AVERAGE(E435:G435)*AVERAGE(E436:G436)*0.8*0.9*1.732/746))</f>
        <v/>
      </c>
      <c r="H434" s="13" t="n"/>
      <c r="I434" s="199" t="inlineStr">
        <is>
          <t>Belt(s)</t>
        </is>
      </c>
      <c r="J434" s="208">
        <f>IF('{Equipment Data Entry}'!L69="","",'{Equipment Data Entry}'!L69)</f>
        <v/>
      </c>
      <c r="K434" s="199" t="inlineStr">
        <is>
          <t>C to C</t>
        </is>
      </c>
      <c r="L434" s="64">
        <f>IF('{Equipment Data Entry}'!M69="","",'{Equipment Data Entry}'!M69)</f>
        <v/>
      </c>
      <c r="M434" s="13" t="n"/>
    </row>
    <row r="435" ht="13.35" customHeight="1" s="162">
      <c r="B435" s="199" t="inlineStr">
        <is>
          <t>Measured Voltage</t>
        </is>
      </c>
      <c r="C435" s="400" t="n"/>
      <c r="D435" s="401" t="n"/>
      <c r="E435" s="24" t="n"/>
      <c r="F435" s="24" t="n"/>
      <c r="G435" s="24" t="n"/>
      <c r="H435" s="13"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 xml:space="preserve">Static Pressures Profile </t>
        </is>
      </c>
      <c r="C438" s="400" t="n"/>
      <c r="D438" s="400" t="n"/>
      <c r="E438" s="400" t="n"/>
      <c r="F438" s="400" t="n"/>
      <c r="G438" s="401" t="n"/>
      <c r="H438" s="13" t="n"/>
      <c r="I438" s="199" t="inlineStr">
        <is>
          <t>Fan RPM</t>
        </is>
      </c>
      <c r="J438" s="401" t="n"/>
      <c r="K438" s="24" t="n"/>
      <c r="L438" s="24" t="n"/>
      <c r="M438" s="13" t="n"/>
    </row>
    <row r="439" ht="13.35" customHeight="1" s="162">
      <c r="B439" s="432" t="n"/>
      <c r="C439" s="401" t="n"/>
      <c r="D439" s="205" t="inlineStr">
        <is>
          <t>Flt/Coil</t>
        </is>
      </c>
      <c r="E439" s="205" t="inlineStr">
        <is>
          <t>Fan</t>
        </is>
      </c>
      <c r="F439" s="432" t="n"/>
      <c r="G439" s="401" t="n"/>
      <c r="H439" s="13" t="n"/>
      <c r="I439" s="246" t="inlineStr">
        <is>
          <t>VSD Frequency</t>
        </is>
      </c>
      <c r="J439" s="403" t="n"/>
      <c r="K439" s="65" t="n"/>
      <c r="L439" s="65" t="n"/>
      <c r="M439" s="13" t="n"/>
    </row>
    <row r="440" ht="13.35" customHeight="1" s="162">
      <c r="B440" s="198" t="inlineStr">
        <is>
          <t>Entering</t>
        </is>
      </c>
      <c r="C440" s="401" t="n"/>
      <c r="D440" s="19" t="n"/>
      <c r="E440" s="19" t="n"/>
      <c r="F440" s="19">
        <f>IF(E440="", "", E441-E440)</f>
        <v/>
      </c>
      <c r="G440" s="186" t="inlineStr">
        <is>
          <t>TSP</t>
        </is>
      </c>
      <c r="H440" s="23" t="n"/>
      <c r="I440" s="14" t="n"/>
      <c r="J440" s="14" t="n"/>
      <c r="K440" s="14" t="n"/>
      <c r="L440" s="38" t="n"/>
      <c r="M440" s="13" t="n"/>
    </row>
    <row r="441" ht="13.35" customHeight="1" s="162">
      <c r="B441" s="198" t="inlineStr">
        <is>
          <t>Exiting</t>
        </is>
      </c>
      <c r="C441" s="401" t="n"/>
      <c r="D441" s="55">
        <f>IF(E440="", "", E440)</f>
        <v/>
      </c>
      <c r="E441" s="19" t="n"/>
      <c r="F441" s="19">
        <f>IF(E441="", "", E441-D440)</f>
        <v/>
      </c>
      <c r="G441" s="186" t="inlineStr">
        <is>
          <t>ESP</t>
        </is>
      </c>
      <c r="H441" s="23" t="n"/>
      <c r="I441" s="13" t="n"/>
      <c r="J441" s="13" t="n"/>
      <c r="K441" s="13" t="n"/>
      <c r="L441" s="13" t="n"/>
      <c r="M441" s="13" t="n"/>
    </row>
    <row r="442" ht="13.35" customHeight="1" s="162">
      <c r="B442" s="453" t="inlineStr">
        <is>
          <t>Instrument:</t>
        </is>
      </c>
      <c r="C442" s="5" t="n"/>
      <c r="D442" s="493" t="n"/>
      <c r="E442" s="414" t="n"/>
      <c r="F442" s="414" t="n"/>
      <c r="G442" s="425" t="inlineStr">
        <is>
          <t>Ak basis / notes:</t>
        </is>
      </c>
      <c r="I442" s="494" t="n"/>
      <c r="J442" s="414" t="n"/>
      <c r="K442" s="414" t="n"/>
      <c r="L442" s="414" t="n"/>
      <c r="M442" s="414" t="n"/>
    </row>
    <row r="443" ht="13.35" customHeight="1" s="162">
      <c r="B443" s="188" t="inlineStr">
        <is>
          <t>Supply Air Outlet Airflow</t>
        </is>
      </c>
      <c r="C443" s="174" t="n"/>
      <c r="D443" s="174" t="n"/>
      <c r="E443" s="174" t="n"/>
      <c r="F443" s="173" t="n"/>
      <c r="G443" s="233" t="inlineStr">
        <is>
          <t>Design VEL</t>
        </is>
      </c>
      <c r="H443" s="194" t="inlineStr">
        <is>
          <t>Design CFM</t>
        </is>
      </c>
      <c r="I443" s="188" t="inlineStr">
        <is>
          <t>Initial</t>
        </is>
      </c>
      <c r="J443" s="173" t="n"/>
      <c r="K443" s="188" t="inlineStr">
        <is>
          <t>Final</t>
        </is>
      </c>
      <c r="L443" s="173" t="n"/>
      <c r="M443" s="188" t="inlineStr">
        <is>
          <t>%</t>
        </is>
      </c>
    </row>
    <row r="444" ht="13.35" customHeight="1" s="162">
      <c r="B444" s="153" t="inlineStr">
        <is>
          <t>No.</t>
        </is>
      </c>
      <c r="C444" s="188" t="inlineStr">
        <is>
          <t>Area Served</t>
        </is>
      </c>
      <c r="D444" s="188" t="inlineStr">
        <is>
          <t>Type</t>
        </is>
      </c>
      <c r="E444" s="188" t="inlineStr">
        <is>
          <t>Size</t>
        </is>
      </c>
      <c r="F444" s="188" t="inlineStr">
        <is>
          <t>Ak</t>
        </is>
      </c>
      <c r="G444" s="440" t="n"/>
      <c r="H444" s="440" t="n"/>
      <c r="I444" s="188" t="inlineStr">
        <is>
          <t>VEL</t>
        </is>
      </c>
      <c r="J444" s="188" t="inlineStr">
        <is>
          <t>CFM</t>
        </is>
      </c>
      <c r="K444" s="188" t="inlineStr">
        <is>
          <t>VEL</t>
        </is>
      </c>
      <c r="L444" s="188" t="inlineStr">
        <is>
          <t>CFM</t>
        </is>
      </c>
      <c r="M444" s="440" t="n"/>
    </row>
    <row r="445" ht="13.35" customHeight="1" s="162">
      <c r="B445" s="307" t="n"/>
      <c r="C445" s="307" t="n"/>
      <c r="E445" s="307" t="n"/>
      <c r="F445" s="32" t="n"/>
      <c r="G445" s="33">
        <f>IF(F445="", "", H445/F445)</f>
        <v/>
      </c>
      <c r="H445" s="33" t="n"/>
      <c r="I445" s="33" t="n"/>
      <c r="J445" s="33">
        <f>IF(I445="", "", I445*$F445)</f>
        <v/>
      </c>
      <c r="K445" s="33" t="n"/>
      <c r="L445" s="33">
        <f>IF(K445="", "", K445*$F445)</f>
        <v/>
      </c>
      <c r="M445" s="30">
        <f>IF(OR(H445="",H445=0),"",IF(K445="",IF(J445="","",J445/H445),L445/H445))</f>
        <v/>
      </c>
    </row>
    <row r="446" ht="13.35" customHeight="1" s="162">
      <c r="B446" s="307" t="n"/>
      <c r="C446" s="307" t="n"/>
      <c r="E446" s="307" t="n"/>
      <c r="F446" s="32" t="n"/>
      <c r="G446" s="33">
        <f>IF(F446="", "", H446/F446)</f>
        <v/>
      </c>
      <c r="H446" s="33" t="n"/>
      <c r="I446" s="33" t="n"/>
      <c r="J446" s="33">
        <f>IF(I446="", "", I446*$F446)</f>
        <v/>
      </c>
      <c r="K446" s="33" t="n"/>
      <c r="L446" s="33">
        <f>IF(K446="", "", K446*$F446)</f>
        <v/>
      </c>
      <c r="M446" s="30">
        <f>IF(OR(H446="",H446=0),"",IF(K446="",IF(J446="","",J446/H446),L446/H446))</f>
        <v/>
      </c>
    </row>
    <row r="447" ht="13.35" customHeight="1" s="162">
      <c r="B447" s="307" t="n"/>
      <c r="C447" s="307" t="n"/>
      <c r="E447" s="307" t="n"/>
      <c r="F447" s="32" t="n"/>
      <c r="G447" s="33">
        <f>IF(F447="", "", H447/F447)</f>
        <v/>
      </c>
      <c r="H447" s="33" t="n"/>
      <c r="I447" s="33" t="n"/>
      <c r="J447" s="33">
        <f>IF(I447="", "", I447*$F447)</f>
        <v/>
      </c>
      <c r="K447" s="33" t="n"/>
      <c r="L447" s="33">
        <f>IF(K447="", "", K447*$F447)</f>
        <v/>
      </c>
      <c r="M447" s="30">
        <f>IF(OR(H447="",H447=0),"",IF(K447="",IF(J447="","",J447/H447),L447/H447))</f>
        <v/>
      </c>
    </row>
    <row r="448" ht="13.35" customHeight="1" s="162">
      <c r="B448" s="307" t="n"/>
      <c r="C448" s="307" t="n"/>
      <c r="E448" s="307" t="n"/>
      <c r="F448" s="32" t="n"/>
      <c r="G448" s="33">
        <f>IF(F448="", "", H448/F448)</f>
        <v/>
      </c>
      <c r="H448" s="33" t="n"/>
      <c r="I448" s="33" t="n"/>
      <c r="J448" s="33">
        <f>IF(I448="", "", I448*$F448)</f>
        <v/>
      </c>
      <c r="K448" s="33" t="n"/>
      <c r="L448" s="33">
        <f>IF(K448="", "", K448*$F448)</f>
        <v/>
      </c>
      <c r="M448" s="30">
        <f>IF(OR(H448="",H448=0),"",IF(K448="",IF(J448="","",J448/H448),L448/H448))</f>
        <v/>
      </c>
    </row>
    <row r="449" ht="13.35" customHeight="1" s="162">
      <c r="B449" s="307" t="n"/>
      <c r="C449" s="307" t="n"/>
      <c r="E449" s="307" t="n"/>
      <c r="F449" s="32" t="n"/>
      <c r="G449" s="33">
        <f>IF(F449="", "", H449/F449)</f>
        <v/>
      </c>
      <c r="H449" s="33" t="n"/>
      <c r="I449" s="33" t="n"/>
      <c r="J449" s="33">
        <f>IF(I449="", "", I449*$F449)</f>
        <v/>
      </c>
      <c r="K449" s="33" t="n"/>
      <c r="L449" s="33">
        <f>IF(K449="", "", K449*$F449)</f>
        <v/>
      </c>
      <c r="M449" s="30">
        <f>IF(OR(H449="",H449=0),"",IF(K449="",IF(J449="","",J449/H449),L449/H449))</f>
        <v/>
      </c>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row>
    <row r="453" ht="13.35" customHeight="1" s="162">
      <c r="B453" s="42" t="n"/>
      <c r="C453" s="231" t="inlineStr">
        <is>
          <t>Total</t>
        </is>
      </c>
      <c r="D453" s="159" t="n"/>
      <c r="E453" s="42" t="n"/>
      <c r="F453" s="42" t="n"/>
      <c r="G453" s="43" t="n"/>
      <c r="H453" s="43">
        <f>IF(SUM(H445:H452)+SUM(H476:H491)=0,"",SUM(H445:H452)+SUM(H476:H491))</f>
        <v/>
      </c>
      <c r="I453" s="43" t="n"/>
      <c r="J453" s="43">
        <f>IF(SUM(J445:J452)+SUM(J476:J491)=0,"",SUM(J445:J452)+SUM(J476:J491))</f>
        <v/>
      </c>
      <c r="K453" s="43" t="n"/>
      <c r="L453" s="43">
        <f>IF(SUM(L445:L452)+SUM(L476:L491)=0,"",SUM(L445:L452)+SUM(L476:L491))</f>
        <v/>
      </c>
      <c r="M453" s="35">
        <f>IF(OR(H453="",H453=0),"",IF(L453="",IF(J453="","",J453/H453),L453/H453))</f>
        <v/>
      </c>
    </row>
    <row r="454" ht="13.35" customHeight="1" s="162">
      <c r="B454" s="453" t="inlineStr">
        <is>
          <t>Instrument:</t>
        </is>
      </c>
      <c r="C454" s="5" t="n"/>
      <c r="D454" s="493" t="n"/>
      <c r="E454" s="414" t="n"/>
      <c r="F454" s="414" t="n"/>
      <c r="G454" s="425" t="inlineStr">
        <is>
          <t>Ak basis / notes:</t>
        </is>
      </c>
      <c r="I454" s="494" t="n"/>
      <c r="J454" s="414" t="n"/>
      <c r="K454" s="414" t="n"/>
      <c r="L454" s="414" t="n"/>
      <c r="M454" s="414" t="n"/>
    </row>
    <row r="455" ht="13.35" customHeight="1" s="162">
      <c r="B455" s="188" t="inlineStr">
        <is>
          <t>Exhaust Air Inlet Airflow</t>
        </is>
      </c>
      <c r="C455" s="174" t="n"/>
      <c r="D455" s="174" t="n"/>
      <c r="E455" s="174" t="n"/>
      <c r="F455" s="173" t="n"/>
      <c r="G455" s="233" t="inlineStr">
        <is>
          <t>Design VEL</t>
        </is>
      </c>
      <c r="H455" s="194" t="inlineStr">
        <is>
          <t>Design CFM</t>
        </is>
      </c>
      <c r="I455" s="188" t="inlineStr">
        <is>
          <t>Initial</t>
        </is>
      </c>
      <c r="J455" s="173" t="n"/>
      <c r="K455" s="188" t="inlineStr">
        <is>
          <t>Final</t>
        </is>
      </c>
      <c r="L455" s="173" t="n"/>
      <c r="M455" s="188" t="inlineStr">
        <is>
          <t>%</t>
        </is>
      </c>
    </row>
    <row r="456" ht="13.35" customHeight="1" s="162">
      <c r="B456" s="153" t="inlineStr">
        <is>
          <t>No.</t>
        </is>
      </c>
      <c r="C456" s="188" t="inlineStr">
        <is>
          <t>Area Served</t>
        </is>
      </c>
      <c r="D456" s="188" t="inlineStr">
        <is>
          <t>Type</t>
        </is>
      </c>
      <c r="E456" s="188" t="inlineStr">
        <is>
          <t>Size</t>
        </is>
      </c>
      <c r="F456" s="188" t="inlineStr">
        <is>
          <t>Ak</t>
        </is>
      </c>
      <c r="G456" s="440" t="n"/>
      <c r="H456" s="440" t="n"/>
      <c r="I456" s="188" t="inlineStr">
        <is>
          <t>VEL</t>
        </is>
      </c>
      <c r="J456" s="188" t="inlineStr">
        <is>
          <t>CFM</t>
        </is>
      </c>
      <c r="K456" s="188" t="inlineStr">
        <is>
          <t>VEL</t>
        </is>
      </c>
      <c r="L456" s="188" t="inlineStr">
        <is>
          <t>CFM</t>
        </is>
      </c>
      <c r="M456" s="440" t="n"/>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row>
    <row r="464" ht="13.35" customHeight="1" s="162">
      <c r="B464" s="307" t="n"/>
      <c r="C464" s="307" t="n"/>
      <c r="E464" s="307" t="n"/>
      <c r="F464" s="32" t="n"/>
      <c r="G464" s="33">
        <f>IF(F464="", "", H464/F464)</f>
        <v/>
      </c>
      <c r="H464" s="33" t="n"/>
      <c r="I464" s="33" t="n"/>
      <c r="J464" s="33">
        <f>IF(I464="", "", I464*$F464)</f>
        <v/>
      </c>
      <c r="K464" s="33" t="n"/>
      <c r="L464" s="33">
        <f>IF(K464="", "", K464*$F464)</f>
        <v/>
      </c>
      <c r="M464" s="30">
        <f>IF(OR(H464="",H464=0),"",IF(K464="",IF(J464="","",J464/H464),L464/H464))</f>
        <v/>
      </c>
    </row>
    <row r="465" ht="13.35" customHeight="1" s="162">
      <c r="B465" s="42" t="n"/>
      <c r="C465" s="231" t="inlineStr">
        <is>
          <t>Total</t>
        </is>
      </c>
      <c r="D465" s="159" t="n"/>
      <c r="E465" s="42" t="n"/>
      <c r="F465" s="42" t="n"/>
      <c r="G465" s="43" t="n"/>
      <c r="H465" s="43">
        <f>IF(SUM(H457:H464)+SUM(H496:H511)=0,"",SUM(H457:H464)+SUM(H496:H511))</f>
        <v/>
      </c>
      <c r="I465" s="43" t="n"/>
      <c r="J465" s="43">
        <f>IF(SUM(J457:J464)+SUM(J496:J511)=0,"",SUM(J457:J464)+SUM(J496:J511))</f>
        <v/>
      </c>
      <c r="K465" s="43" t="n"/>
      <c r="L465" s="43">
        <f>IF(SUM(L457:L464)+SUM(L496:L511)=0,"",SUM(L457:L464)+SUM(L496:L511))</f>
        <v/>
      </c>
      <c r="M465" s="35">
        <f>IF(OR(H465="",H465=0),"",IF(L465="",IF(J465="","",J465/H465),L465/H465))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System (cont.)</t>
        </is>
      </c>
      <c r="C472" s="403" t="n"/>
      <c r="D472" s="209">
        <f>IF('{Equipment Data Entry}'!B69="","",'{Equipment Data Entry}'!B69)</f>
        <v/>
      </c>
      <c r="E472" s="418" t="n"/>
      <c r="F472" s="403" t="n"/>
      <c r="G472" s="200" t="inlineStr">
        <is>
          <t>Service</t>
        </is>
      </c>
      <c r="H472" s="403" t="n"/>
      <c r="I472" s="210">
        <f>IF('{Equipment Data Entry}'!C69="","",'{Equipment Data Entry}'!C69)</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row>
    <row r="485" ht="13.35" customHeight="1" s="162">
      <c r="B485" s="307" t="n"/>
      <c r="C485" s="307" t="n"/>
      <c r="E485" s="307" t="n"/>
      <c r="F485" s="32" t="n"/>
      <c r="G485" s="33">
        <f>IF(F485="", "", H485/F485)</f>
        <v/>
      </c>
      <c r="H485" s="33" t="n"/>
      <c r="I485" s="33" t="n"/>
      <c r="J485" s="33">
        <f>IF(I485="", "", I485*$F485)</f>
        <v/>
      </c>
      <c r="K485" s="33" t="n"/>
      <c r="L485" s="33">
        <f>IF(K485="", "", K485*$F485)</f>
        <v/>
      </c>
      <c r="M485" s="30">
        <f>IF(OR(H485="",H485=0),"",IF(K485="",IF(J485="","",J485/H485),L485/H485))</f>
        <v/>
      </c>
    </row>
    <row r="486" ht="13.35" customHeight="1" s="162">
      <c r="B486" s="307" t="n"/>
      <c r="C486" s="307" t="n"/>
      <c r="E486" s="307" t="n"/>
      <c r="F486" s="32" t="n"/>
      <c r="G486" s="33">
        <f>IF(F486="", "", H486/F486)</f>
        <v/>
      </c>
      <c r="H486" s="33" t="n"/>
      <c r="I486" s="33" t="n"/>
      <c r="J486" s="33">
        <f>IF(I486="", "", I486*$F486)</f>
        <v/>
      </c>
      <c r="K486" s="33" t="n"/>
      <c r="L486" s="33">
        <f>IF(K486="", "", K486*$F486)</f>
        <v/>
      </c>
      <c r="M486" s="30">
        <f>IF(OR(H486="",H486=0),"",IF(K486="",IF(J486="","",J486/H486),L486/H486))</f>
        <v/>
      </c>
    </row>
    <row r="487" ht="13.35" customHeight="1" s="162">
      <c r="B487" s="307" t="n"/>
      <c r="C487" s="307" t="n"/>
      <c r="E487" s="307" t="n"/>
      <c r="F487" s="32" t="n"/>
      <c r="G487" s="33">
        <f>IF(F487="", "", H487/F487)</f>
        <v/>
      </c>
      <c r="H487" s="33" t="n"/>
      <c r="I487" s="33" t="n"/>
      <c r="J487" s="33">
        <f>IF(I487="", "", I487*$F487)</f>
        <v/>
      </c>
      <c r="K487" s="33" t="n"/>
      <c r="L487" s="33">
        <f>IF(K487="", "", K487*$F487)</f>
        <v/>
      </c>
      <c r="M487" s="30">
        <f>IF(OR(H487="",H487=0),"",IF(K487="",IF(J487="","",J487/H487),L487/H487))</f>
        <v/>
      </c>
    </row>
    <row r="488" ht="13.35" customHeight="1" s="162">
      <c r="B488" s="307" t="n"/>
      <c r="C488" s="307" t="n"/>
      <c r="E488" s="307" t="n"/>
      <c r="F488" s="32" t="n"/>
      <c r="G488" s="33">
        <f>IF(F488="", "", H488/F488)</f>
        <v/>
      </c>
      <c r="H488" s="33" t="n"/>
      <c r="I488" s="33" t="n"/>
      <c r="J488" s="33">
        <f>IF(I488="", "", I488*$F488)</f>
        <v/>
      </c>
      <c r="K488" s="33" t="n"/>
      <c r="L488" s="33">
        <f>IF(K488="", "", K488*$F488)</f>
        <v/>
      </c>
      <c r="M488" s="30">
        <f>IF(OR(H488="",H488=0),"",IF(K488="",IF(J488="","",J488/H488),L488/H488))</f>
        <v/>
      </c>
    </row>
    <row r="489" ht="13.35" customHeight="1" s="162">
      <c r="B489" s="307" t="n"/>
      <c r="C489" s="307" t="n"/>
      <c r="E489" s="307" t="n"/>
      <c r="F489" s="32" t="n"/>
      <c r="G489" s="33">
        <f>IF(F489="", "", H489/F489)</f>
        <v/>
      </c>
      <c r="H489" s="33" t="n"/>
      <c r="I489" s="33" t="n"/>
      <c r="J489" s="33">
        <f>IF(I489="", "", I489*$F489)</f>
        <v/>
      </c>
      <c r="K489" s="33" t="n"/>
      <c r="L489" s="33">
        <f>IF(K489="", "", K489*$F489)</f>
        <v/>
      </c>
      <c r="M489" s="30">
        <f>IF(OR(H489="",H489=0),"",IF(K489="",IF(J489="","",J489/H489),L489/H489))</f>
        <v/>
      </c>
    </row>
    <row r="490" ht="13.35" customHeight="1" s="162">
      <c r="B490" s="307" t="n"/>
      <c r="C490" s="307" t="n"/>
      <c r="E490" s="307" t="n"/>
      <c r="F490" s="32" t="n"/>
      <c r="G490" s="33">
        <f>IF(F490="", "", H490/F490)</f>
        <v/>
      </c>
      <c r="H490" s="33" t="n"/>
      <c r="I490" s="33" t="n"/>
      <c r="J490" s="33">
        <f>IF(I490="", "", I490*$F490)</f>
        <v/>
      </c>
      <c r="K490" s="33" t="n"/>
      <c r="L490" s="33">
        <f>IF(K490="", "", K490*$F490)</f>
        <v/>
      </c>
      <c r="M490" s="30">
        <f>IF(OR(H490="",H490=0),"",IF(K490="",IF(J490="","",J490/H490),L490/H490))</f>
        <v/>
      </c>
    </row>
    <row r="491" ht="13.35" customHeight="1" s="162">
      <c r="B491" s="307" t="n"/>
      <c r="C491" s="307" t="n"/>
      <c r="E491" s="307" t="n"/>
      <c r="F491" s="32" t="n"/>
      <c r="G491" s="33">
        <f>IF(F491="", "", H491/F491)</f>
        <v/>
      </c>
      <c r="H491" s="33" t="n"/>
      <c r="I491" s="33" t="n"/>
      <c r="J491" s="33">
        <f>IF(I491="", "", I491*$F491)</f>
        <v/>
      </c>
      <c r="K491" s="33" t="n"/>
      <c r="L491" s="33">
        <f>IF(K491="", "", K491*$F491)</f>
        <v/>
      </c>
      <c r="M491" s="30">
        <f>IF(OR(H491="",H491=0),"",IF(K491="",IF(J491="","",J491/H491),L491/H491))</f>
        <v/>
      </c>
    </row>
    <row r="492" ht="13.35" customHeight="1" s="162">
      <c r="B492" s="42" t="n"/>
      <c r="C492" s="231" t="inlineStr">
        <is>
          <t>Subtotal (this page)</t>
        </is>
      </c>
      <c r="D492" s="159" t="n"/>
      <c r="E492" s="42" t="n"/>
      <c r="F492" s="42" t="n"/>
      <c r="G492" s="43" t="n"/>
      <c r="H492" s="43">
        <f>IF(SUM(H476:H491)=0,"",SUM(H476:H491))</f>
        <v/>
      </c>
      <c r="I492" s="43" t="n"/>
      <c r="J492" s="43">
        <f>IF(SUM(J476:J491)=0,"",SUM(J476:J491))</f>
        <v/>
      </c>
      <c r="K492" s="43" t="n"/>
      <c r="L492" s="43">
        <f>IF(SUM(L476:L491)=0,"",SUM(L476:L491))</f>
        <v/>
      </c>
      <c r="M492" s="35">
        <f>IF(OR(H492="",H492=0),"",IF(L492="",IF(J492="","",J492/H492),L492/H492))</f>
        <v/>
      </c>
    </row>
    <row r="493" ht="13.35" customHeight="1" s="162"/>
    <row r="494" ht="13.35" customHeight="1" s="162">
      <c r="B494" s="188" t="inlineStr">
        <is>
          <t>Exhaust Air Inlets (cont.)</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H496/F496)</f>
        <v/>
      </c>
      <c r="H496" s="33" t="n"/>
      <c r="I496" s="33" t="n"/>
      <c r="J496" s="33">
        <f>IF(I496="", "", I496*$F496)</f>
        <v/>
      </c>
      <c r="K496" s="33" t="n"/>
      <c r="L496" s="33">
        <f>IF(K496="", "", K496*$F496)</f>
        <v/>
      </c>
      <c r="M496" s="30">
        <f>IF(OR(H496="",H496=0),"",IF(K496="",IF(J496="","",J496/H496),L496/H496))</f>
        <v/>
      </c>
    </row>
    <row r="497" ht="13.35" customHeight="1" s="162">
      <c r="B497" s="307" t="n"/>
      <c r="C497" s="307" t="n"/>
      <c r="E497" s="307" t="n"/>
      <c r="F497" s="32" t="n"/>
      <c r="G497" s="33">
        <f>IF(F497="", "", H497/F497)</f>
        <v/>
      </c>
      <c r="H497" s="33" t="n"/>
      <c r="I497" s="33" t="n"/>
      <c r="J497" s="33">
        <f>IF(I497="", "", I497*$F497)</f>
        <v/>
      </c>
      <c r="K497" s="33" t="n"/>
      <c r="L497" s="33">
        <f>IF(K497="", "", K497*$F497)</f>
        <v/>
      </c>
      <c r="M497" s="30">
        <f>IF(OR(H497="",H497=0),"",IF(K497="",IF(J497="","",J497/H497),L497/H497))</f>
        <v/>
      </c>
    </row>
    <row r="498" ht="13.35" customHeight="1" s="162">
      <c r="B498" s="307" t="n"/>
      <c r="C498" s="307" t="n"/>
      <c r="E498" s="307" t="n"/>
      <c r="F498" s="32" t="n"/>
      <c r="G498" s="33">
        <f>IF(F498="", "", H498/F498)</f>
        <v/>
      </c>
      <c r="H498" s="33" t="n"/>
      <c r="I498" s="33" t="n"/>
      <c r="J498" s="33">
        <f>IF(I498="", "", I498*$F498)</f>
        <v/>
      </c>
      <c r="K498" s="33" t="n"/>
      <c r="L498" s="33">
        <f>IF(K498="", "", K498*$F498)</f>
        <v/>
      </c>
      <c r="M498" s="30">
        <f>IF(OR(H498="",H498=0),"",IF(K498="",IF(J498="","",J498/H498),L498/H498))</f>
        <v/>
      </c>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row>
    <row r="509" ht="13.35" customHeight="1" s="162">
      <c r="B509" s="307" t="n"/>
      <c r="C509" s="307" t="n"/>
      <c r="E509" s="307" t="n"/>
      <c r="F509" s="32" t="n"/>
      <c r="G509" s="33">
        <f>IF(F509="", "", H509/F509)</f>
        <v/>
      </c>
      <c r="H509" s="33" t="n"/>
      <c r="I509" s="33" t="n"/>
      <c r="J509" s="33">
        <f>IF(I509="", "", I509*$F509)</f>
        <v/>
      </c>
      <c r="K509" s="33" t="n"/>
      <c r="L509" s="33">
        <f>IF(K509="", "", K509*$F509)</f>
        <v/>
      </c>
      <c r="M509" s="30">
        <f>IF(OR(H509="",H509=0),"",IF(K509="",IF(J509="","",J509/H509),L509/H509))</f>
        <v/>
      </c>
    </row>
    <row r="510" ht="13.35" customHeight="1" s="162">
      <c r="B510" s="307" t="n"/>
      <c r="C510" s="307" t="n"/>
      <c r="E510" s="307" t="n"/>
      <c r="F510" s="32" t="n"/>
      <c r="G510" s="33">
        <f>IF(F510="", "", H510/F510)</f>
        <v/>
      </c>
      <c r="H510" s="33" t="n"/>
      <c r="I510" s="33" t="n"/>
      <c r="J510" s="33">
        <f>IF(I510="", "", I510*$F510)</f>
        <v/>
      </c>
      <c r="K510" s="33" t="n"/>
      <c r="L510" s="33">
        <f>IF(K510="", "", K510*$F510)</f>
        <v/>
      </c>
      <c r="M510" s="30">
        <f>IF(OR(H510="",H510=0),"",IF(K510="",IF(J510="","",J510/H510),L510/H510))</f>
        <v/>
      </c>
    </row>
    <row r="511" ht="13.35" customHeight="1" s="162">
      <c r="B511" s="307" t="n"/>
      <c r="C511" s="307" t="n"/>
      <c r="E511" s="307" t="n"/>
      <c r="F511" s="32" t="n"/>
      <c r="G511" s="33">
        <f>IF(F511="", "", H511/F511)</f>
        <v/>
      </c>
      <c r="H511" s="33" t="n"/>
      <c r="I511" s="33" t="n"/>
      <c r="J511" s="33">
        <f>IF(I511="", "", I511*$F511)</f>
        <v/>
      </c>
      <c r="K511" s="33" t="n"/>
      <c r="L511" s="33">
        <f>IF(K511="", "", K511*$F511)</f>
        <v/>
      </c>
      <c r="M511" s="30">
        <f>IF(OR(H511="",H511=0),"",IF(K511="",IF(J511="","",J511/H511),L511/H511))</f>
        <v/>
      </c>
    </row>
    <row r="512" ht="13.35" customHeight="1" s="162">
      <c r="B512" s="42" t="n"/>
      <c r="C512" s="231" t="inlineStr">
        <is>
          <t>Subtotal (this page)</t>
        </is>
      </c>
      <c r="D512" s="159" t="n"/>
      <c r="E512" s="42" t="n"/>
      <c r="F512" s="42" t="n"/>
      <c r="G512" s="43" t="n"/>
      <c r="H512" s="43">
        <f>IF(SUM(H496:H511)=0,"",SUM(H496:H511))</f>
        <v/>
      </c>
      <c r="I512" s="43" t="n"/>
      <c r="J512" s="43">
        <f>IF(SUM(J496:J511)=0,"",SUM(J496:J511))</f>
        <v/>
      </c>
      <c r="K512" s="43" t="n"/>
      <c r="L512" s="43">
        <f>IF(SUM(L496:L511)=0,"",SUM(L496:L511))</f>
        <v/>
      </c>
      <c r="M512" s="35">
        <f>IF(OR(H512="",H512=0),"",IF(L512="",IF(J512="","",J512/H512),L512/H512))</f>
        <v/>
      </c>
    </row>
    <row r="513" ht="13.35" customHeight="1" s="162"/>
    <row r="514" ht="13.35" customHeight="1" s="162">
      <c r="B514" s="188" t="inlineStr">
        <is>
          <t>Remarks (cont.)</t>
        </is>
      </c>
      <c r="C514" s="173" t="n"/>
      <c r="D514" s="154" t="n"/>
      <c r="E514" s="174" t="n"/>
      <c r="F514" s="174" t="n"/>
      <c r="G514" s="174" t="n"/>
      <c r="H514" s="174" t="n"/>
      <c r="I514" s="174" t="n"/>
      <c r="J514" s="174" t="n"/>
      <c r="K514" s="174" t="n"/>
      <c r="L514" s="174" t="n"/>
      <c r="M514" s="173" t="n"/>
    </row>
    <row r="515" ht="13.35" customHeight="1" s="162">
      <c r="B515" s="154" t="n"/>
      <c r="C515" s="174" t="n"/>
      <c r="D515" s="174" t="n"/>
      <c r="E515" s="174" t="n"/>
      <c r="F515" s="174" t="n"/>
      <c r="G515" s="174" t="n"/>
      <c r="H515" s="174" t="n"/>
      <c r="I515" s="174" t="n"/>
      <c r="J515" s="174" t="n"/>
      <c r="K515" s="174" t="n"/>
      <c r="L515" s="174" t="n"/>
      <c r="M515" s="173" t="n"/>
    </row>
    <row r="516" ht="13.35" customHeight="1" s="162">
      <c r="B516" s="154" t="n"/>
      <c r="C516" s="174" t="n"/>
      <c r="D516" s="174" t="n"/>
      <c r="E516" s="174" t="n"/>
      <c r="F516" s="174" t="n"/>
      <c r="G516" s="174" t="n"/>
      <c r="H516" s="174" t="n"/>
      <c r="I516" s="174" t="n"/>
      <c r="J516" s="174" t="n"/>
      <c r="K516" s="174" t="n"/>
      <c r="L516" s="174" t="n"/>
      <c r="M516" s="173" t="n"/>
    </row>
    <row r="517" ht="13.35" customHeight="1" s="162">
      <c r="B517" s="154" t="n"/>
      <c r="C517" s="174" t="n"/>
      <c r="D517" s="174" t="n"/>
      <c r="E517" s="174" t="n"/>
      <c r="F517" s="174" t="n"/>
      <c r="G517" s="174" t="n"/>
      <c r="H517" s="174" t="n"/>
      <c r="I517" s="174" t="n"/>
      <c r="J517" s="174" t="n"/>
      <c r="K517" s="174" t="n"/>
      <c r="L517" s="174" t="n"/>
      <c r="M517" s="173" t="n"/>
    </row>
    <row r="518" ht="13.35" customHeight="1" s="162"/>
    <row r="519" ht="13.35" customHeight="1" s="162"/>
    <row r="520" ht="13.35" customHeight="1" s="162"/>
    <row r="521" ht="13.35" customHeight="1" s="162"/>
    <row r="522" ht="13.35" customHeight="1" s="162"/>
    <row r="523" ht="13.35" customHeight="1" s="162"/>
    <row r="524" ht="13.35" customHeight="1" s="162">
      <c r="B524" s="200" t="inlineStr">
        <is>
          <t>System</t>
        </is>
      </c>
      <c r="C524" s="403" t="n"/>
      <c r="D524" s="209">
        <f>IF('{Equipment Data Entry}'!B70="","",'{Equipment Data Entry}'!B70)</f>
        <v/>
      </c>
      <c r="E524" s="418" t="n"/>
      <c r="F524" s="403" t="n"/>
      <c r="G524" s="200" t="inlineStr">
        <is>
          <t>Service</t>
        </is>
      </c>
      <c r="H524" s="403" t="n"/>
      <c r="I524" s="210">
        <f>IF('{Equipment Data Entry}'!C70="","",'{Equipment Data Entry}'!C70)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Entry}'!E70="","",'{Equipment Data Entry}'!E70)</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Entry}'!F70="","",'{Equipment Data Entry}'!F70)</f>
        <v/>
      </c>
      <c r="E529" s="400" t="n"/>
      <c r="F529" s="400" t="n"/>
      <c r="G529" s="401" t="n"/>
      <c r="H529" s="13" t="n"/>
      <c r="I529" s="199" t="inlineStr">
        <is>
          <t>Supply Airflow</t>
        </is>
      </c>
      <c r="J529" s="401" t="n"/>
      <c r="K529" s="24">
        <f>H557</f>
        <v/>
      </c>
      <c r="L529" s="24">
        <f>L557</f>
        <v/>
      </c>
      <c r="M529" s="22">
        <f>IF(OR(L529="",K529="",K529=0),"",L529/K529)</f>
        <v/>
      </c>
    </row>
    <row r="530" ht="13.35" customHeight="1" s="162">
      <c r="B530" s="199" t="inlineStr">
        <is>
          <t>Serial Number</t>
        </is>
      </c>
      <c r="C530" s="401" t="n"/>
      <c r="D530" s="204" t="n"/>
      <c r="E530" s="400" t="n"/>
      <c r="F530" s="400" t="n"/>
      <c r="G530" s="401" t="n"/>
      <c r="H530" s="13" t="n"/>
      <c r="I530" s="199" t="inlineStr">
        <is>
          <t>Exhaust Airflow</t>
        </is>
      </c>
      <c r="J530" s="401" t="n"/>
      <c r="K530" s="71">
        <f>H569</f>
        <v/>
      </c>
      <c r="L530" s="64">
        <f>L569</f>
        <v/>
      </c>
      <c r="M530" s="22">
        <f>IF(OR(L530="",K530="",K530=0),"",L530/K530)</f>
        <v/>
      </c>
    </row>
    <row r="531" ht="13.35" customHeight="1" s="162">
      <c r="B531" s="199" t="inlineStr">
        <is>
          <t>Area Served</t>
        </is>
      </c>
      <c r="C531" s="401" t="n"/>
      <c r="D531" s="204">
        <f>I524</f>
        <v/>
      </c>
      <c r="E531" s="400" t="n"/>
      <c r="F531" s="400" t="n"/>
      <c r="G531" s="401" t="n"/>
      <c r="H531" s="13" t="n"/>
      <c r="I531" s="199" t="inlineStr">
        <is>
          <t>Supply ΔP</t>
        </is>
      </c>
      <c r="J531" s="401" t="n"/>
      <c r="K531" s="24">
        <f>IF('{Equipment Data Entry}'!R70="","",'{Equipment Data Entry}'!R70)</f>
        <v/>
      </c>
      <c r="L531" s="24" t="n"/>
      <c r="M531" s="13" t="n"/>
    </row>
    <row r="532" ht="13.35" customHeight="1" s="162">
      <c r="B532" s="199" t="inlineStr">
        <is>
          <t>Location</t>
        </is>
      </c>
      <c r="C532" s="401" t="n"/>
      <c r="D532" s="204">
        <f>IF('{Equipment Data Entry}'!D70="","",'{Equipment Data Entry}'!D70)</f>
        <v/>
      </c>
      <c r="E532" s="400" t="n"/>
      <c r="F532" s="400" t="n"/>
      <c r="G532" s="401" t="n"/>
      <c r="H532" s="13" t="n"/>
      <c r="I532" s="199" t="inlineStr">
        <is>
          <t>Exhaust ΔP</t>
        </is>
      </c>
      <c r="J532" s="401" t="n"/>
      <c r="K532" s="24">
        <f>IF('{Equipment Data Entry}'!S70="","",'{Equipment Data Entry}'!S70)</f>
        <v/>
      </c>
      <c r="L532" s="24" t="n"/>
      <c r="M532" s="13" t="n"/>
    </row>
    <row r="533" ht="13.35" customHeight="1" s="162">
      <c r="B533" s="13" t="n"/>
      <c r="C533" s="13" t="n"/>
      <c r="D533" s="13" t="n"/>
      <c r="E533" s="13" t="n"/>
      <c r="F533" s="13" t="n"/>
      <c r="G533" s="13" t="n"/>
      <c r="H533" s="13" t="n"/>
      <c r="I533" s="199" t="inlineStr">
        <is>
          <t>Fan RPMs</t>
        </is>
      </c>
      <c r="J533" s="401" t="n"/>
      <c r="K533" s="24">
        <f>IF('{Equipment Data Entry}'!I70="","",'{Equipment Data Entry}'!I70)</f>
        <v/>
      </c>
      <c r="L533" s="24">
        <f>IF(L542="","",L542)</f>
        <v/>
      </c>
      <c r="M533" s="13" t="n"/>
    </row>
    <row r="534" ht="13.35" customHeight="1" s="162">
      <c r="B534" s="200" t="inlineStr">
        <is>
          <t>Motor Data</t>
        </is>
      </c>
      <c r="C534" s="400" t="n"/>
      <c r="D534" s="400" t="n"/>
      <c r="E534" s="400" t="n"/>
      <c r="F534" s="400" t="n"/>
      <c r="G534" s="401" t="n"/>
      <c r="H534" s="13"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Entry}'!G70="","",'{Equipment Data Entry}'!G70)</f>
        <v/>
      </c>
      <c r="E536" s="21" t="inlineStr">
        <is>
          <t>RPM</t>
        </is>
      </c>
      <c r="F536" s="24" t="n"/>
      <c r="G536" s="199" t="inlineStr">
        <is>
          <t>SF</t>
        </is>
      </c>
      <c r="H536" s="13" t="n"/>
      <c r="I536" s="199" t="inlineStr">
        <is>
          <t>Motor Shv OD/Bore/PD</t>
        </is>
      </c>
      <c r="J536" s="400" t="n"/>
      <c r="K536" s="401" t="n"/>
      <c r="L536">
        <f>IF('{Equipment Data Entry}'!J70="","",'{Equipment Data Entry}'!J70)</f>
        <v/>
      </c>
    </row>
    <row r="537" ht="13.35" customHeight="1" s="162">
      <c r="B537" s="198">
        <f>IF('{Equipment Data Entry}'!N70="","",'{Equipment Data Entry}'!N70)</f>
        <v/>
      </c>
      <c r="C537" s="198">
        <f>IF('{Equipment Data Entry}'!O70="","",'{Equipment Data Entry}'!O70)</f>
        <v/>
      </c>
      <c r="D537" s="21" t="inlineStr">
        <is>
          <t>FLA</t>
        </is>
      </c>
      <c r="E537" s="25" t="n"/>
      <c r="F537" s="21" t="inlineStr">
        <is>
          <t>Frame</t>
        </is>
      </c>
      <c r="G537" s="208" t="n"/>
      <c r="H537" s="13" t="n"/>
      <c r="I537" s="199" t="inlineStr">
        <is>
          <t>Fan Sheave OD/Bore</t>
        </is>
      </c>
      <c r="J537" s="400" t="n"/>
      <c r="K537" s="401" t="n"/>
      <c r="L537">
        <f>IF('{Equipment Data Entry}'!K70="","",'{Equipment Data Entry}'!K70)</f>
        <v/>
      </c>
    </row>
    <row r="538" ht="13.35" customHeight="1" s="162">
      <c r="B538" s="199" t="inlineStr">
        <is>
          <t>Corrected FLA</t>
        </is>
      </c>
      <c r="C538" s="401" t="n"/>
      <c r="D538" s="27">
        <f>IF(OR(E539="",E537="",B537=""),"",B537/AVERAGE(E539:G539)*E537)</f>
        <v/>
      </c>
      <c r="E538" s="199" t="inlineStr">
        <is>
          <t>Estimated BHP</t>
        </is>
      </c>
      <c r="F538" s="401" t="n"/>
      <c r="G538" s="27">
        <f>IF(OR(COUNT(E539:G539)=0,COUNT(E540:G540)=0),"",IF(C537="1-phase", ((0.8*0.9*E539*E540)/746), AVERAGE(E539:G539)*AVERAGE(E540:G540)*0.8*0.9*1.732/746))</f>
        <v/>
      </c>
      <c r="H538" s="13" t="n"/>
      <c r="I538" s="199" t="inlineStr">
        <is>
          <t>Belt(s)</t>
        </is>
      </c>
      <c r="J538" s="208">
        <f>IF('{Equipment Data Entry}'!L70="","",'{Equipment Data Entry}'!L70)</f>
        <v/>
      </c>
      <c r="K538" s="199" t="inlineStr">
        <is>
          <t>C to C</t>
        </is>
      </c>
      <c r="L538" s="64">
        <f>IF('{Equipment Data Entry}'!M70="","",'{Equipment Data Entry}'!M70)</f>
        <v/>
      </c>
      <c r="M538" s="13" t="n"/>
    </row>
    <row r="539" ht="13.35" customHeight="1" s="162">
      <c r="B539" s="199" t="inlineStr">
        <is>
          <t>Measured Voltage</t>
        </is>
      </c>
      <c r="C539" s="400" t="n"/>
      <c r="D539" s="401" t="n"/>
      <c r="E539" s="24" t="n"/>
      <c r="F539" s="24" t="n"/>
      <c r="G539" s="24" t="n"/>
      <c r="H539" s="13"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 xml:space="preserve">Static Pressures Profile </t>
        </is>
      </c>
      <c r="C542" s="400" t="n"/>
      <c r="D542" s="400" t="n"/>
      <c r="E542" s="400" t="n"/>
      <c r="F542" s="400" t="n"/>
      <c r="G542" s="401" t="n"/>
      <c r="H542" s="13" t="n"/>
      <c r="I542" s="199" t="inlineStr">
        <is>
          <t>Fan RPM</t>
        </is>
      </c>
      <c r="J542" s="401" t="n"/>
      <c r="K542" s="24" t="n"/>
      <c r="L542" s="24" t="n"/>
      <c r="M542" s="13" t="n"/>
    </row>
    <row r="543" ht="13.35" customHeight="1" s="162">
      <c r="B543" s="432" t="n"/>
      <c r="C543" s="401" t="n"/>
      <c r="D543" s="205" t="inlineStr">
        <is>
          <t>Flt/Coil</t>
        </is>
      </c>
      <c r="E543" s="205" t="inlineStr">
        <is>
          <t>Fan</t>
        </is>
      </c>
      <c r="F543" s="432" t="n"/>
      <c r="G543" s="401" t="n"/>
      <c r="H543" s="13" t="n"/>
      <c r="I543" s="246" t="inlineStr">
        <is>
          <t>VSD Frequency</t>
        </is>
      </c>
      <c r="J543" s="403" t="n"/>
      <c r="K543" s="65" t="n"/>
      <c r="L543" s="65" t="n"/>
      <c r="M543" s="13" t="n"/>
    </row>
    <row r="544" ht="13.35" customHeight="1" s="162">
      <c r="B544" s="198" t="inlineStr">
        <is>
          <t>Entering</t>
        </is>
      </c>
      <c r="C544" s="401" t="n"/>
      <c r="D544" s="19" t="n"/>
      <c r="E544" s="19" t="n"/>
      <c r="F544" s="19">
        <f>IF(E544="", "", E545-E544)</f>
        <v/>
      </c>
      <c r="G544" s="186" t="inlineStr">
        <is>
          <t>TSP</t>
        </is>
      </c>
      <c r="H544" s="23" t="n"/>
      <c r="I544" s="14" t="n"/>
      <c r="J544" s="14" t="n"/>
      <c r="K544" s="14" t="n"/>
      <c r="L544" s="38" t="n"/>
      <c r="M544" s="13" t="n"/>
    </row>
    <row r="545" ht="13.35" customHeight="1" s="162">
      <c r="B545" s="198" t="inlineStr">
        <is>
          <t>Exiting</t>
        </is>
      </c>
      <c r="C545" s="401" t="n"/>
      <c r="D545" s="55">
        <f>IF(E544="", "", E544)</f>
        <v/>
      </c>
      <c r="E545" s="19" t="n"/>
      <c r="F545" s="19">
        <f>IF(E545="", "", E545-D544)</f>
        <v/>
      </c>
      <c r="G545" s="186" t="inlineStr">
        <is>
          <t>ESP</t>
        </is>
      </c>
      <c r="H545" s="23" t="n"/>
      <c r="I545" s="13" t="n"/>
      <c r="J545" s="13" t="n"/>
      <c r="K545" s="13" t="n"/>
      <c r="L545" s="13" t="n"/>
      <c r="M545" s="13" t="n"/>
    </row>
    <row r="546" ht="13.35" customHeight="1" s="162">
      <c r="B546" s="453" t="inlineStr">
        <is>
          <t>Instrument:</t>
        </is>
      </c>
      <c r="C546" s="5" t="n"/>
      <c r="D546" s="493" t="n"/>
      <c r="E546" s="414" t="n"/>
      <c r="F546" s="414" t="n"/>
      <c r="G546" s="425" t="inlineStr">
        <is>
          <t>Ak basis / notes:</t>
        </is>
      </c>
      <c r="I546" s="494" t="n"/>
      <c r="J546" s="414" t="n"/>
      <c r="K546" s="414" t="n"/>
      <c r="L546" s="414" t="n"/>
      <c r="M546" s="414" t="n"/>
    </row>
    <row r="547" ht="13.35" customHeight="1" s="162">
      <c r="B547" s="188" t="inlineStr">
        <is>
          <t>Supply Air Outlet Airflow</t>
        </is>
      </c>
      <c r="C547" s="174" t="n"/>
      <c r="D547" s="174" t="n"/>
      <c r="E547" s="174" t="n"/>
      <c r="F547" s="173" t="n"/>
      <c r="G547" s="233" t="inlineStr">
        <is>
          <t>Design VEL</t>
        </is>
      </c>
      <c r="H547" s="194" t="inlineStr">
        <is>
          <t>Design CFM</t>
        </is>
      </c>
      <c r="I547" s="188" t="inlineStr">
        <is>
          <t>Initial</t>
        </is>
      </c>
      <c r="J547" s="173" t="n"/>
      <c r="K547" s="188" t="inlineStr">
        <is>
          <t>Final</t>
        </is>
      </c>
      <c r="L547" s="173" t="n"/>
      <c r="M547" s="188" t="inlineStr">
        <is>
          <t>%</t>
        </is>
      </c>
    </row>
    <row r="548" ht="13.35" customHeight="1" s="162">
      <c r="B548" s="153" t="inlineStr">
        <is>
          <t>No.</t>
        </is>
      </c>
      <c r="C548" s="188" t="inlineStr">
        <is>
          <t>Area Served</t>
        </is>
      </c>
      <c r="D548" s="188" t="inlineStr">
        <is>
          <t>Type</t>
        </is>
      </c>
      <c r="E548" s="188" t="inlineStr">
        <is>
          <t>Size</t>
        </is>
      </c>
      <c r="F548" s="188" t="inlineStr">
        <is>
          <t>Ak</t>
        </is>
      </c>
      <c r="G548" s="440" t="n"/>
      <c r="H548" s="440" t="n"/>
      <c r="I548" s="188" t="inlineStr">
        <is>
          <t>VEL</t>
        </is>
      </c>
      <c r="J548" s="188" t="inlineStr">
        <is>
          <t>CFM</t>
        </is>
      </c>
      <c r="K548" s="188" t="inlineStr">
        <is>
          <t>VEL</t>
        </is>
      </c>
      <c r="L548" s="188" t="inlineStr">
        <is>
          <t>CFM</t>
        </is>
      </c>
      <c r="M548" s="440" t="n"/>
    </row>
    <row r="549" ht="13.35" customHeight="1" s="162">
      <c r="B549" s="307" t="n"/>
      <c r="C549" s="307" t="n"/>
      <c r="E549" s="307" t="n"/>
      <c r="F549" s="32" t="n"/>
      <c r="G549" s="33">
        <f>IF(F549="", "", H549/F549)</f>
        <v/>
      </c>
      <c r="H549" s="33" t="n"/>
      <c r="I549" s="33" t="n"/>
      <c r="J549" s="33">
        <f>IF(I549="", "", I549*$F549)</f>
        <v/>
      </c>
      <c r="K549" s="33" t="n"/>
      <c r="L549" s="33">
        <f>IF(K549="", "", K549*$F549)</f>
        <v/>
      </c>
      <c r="M549" s="30">
        <f>IF(OR(H549="",H549=0),"",IF(K549="",IF(J549="","",J549/H549),L549/H549))</f>
        <v/>
      </c>
    </row>
    <row r="550" ht="13.35" customHeight="1" s="162">
      <c r="B550" s="307" t="n"/>
      <c r="C550" s="307" t="n"/>
      <c r="E550" s="307" t="n"/>
      <c r="F550" s="32" t="n"/>
      <c r="G550" s="33">
        <f>IF(F550="", "", H550/F550)</f>
        <v/>
      </c>
      <c r="H550" s="33" t="n"/>
      <c r="I550" s="33" t="n"/>
      <c r="J550" s="33">
        <f>IF(I550="", "", I550*$F550)</f>
        <v/>
      </c>
      <c r="K550" s="33" t="n"/>
      <c r="L550" s="33">
        <f>IF(K550="", "", K550*$F550)</f>
        <v/>
      </c>
      <c r="M550" s="30">
        <f>IF(OR(H550="",H550=0),"",IF(K550="",IF(J550="","",J550/H550),L550/H550))</f>
        <v/>
      </c>
    </row>
    <row r="551" ht="13.35" customHeight="1" s="162">
      <c r="B551" s="307" t="n"/>
      <c r="C551" s="307" t="n"/>
      <c r="E551" s="307" t="n"/>
      <c r="F551" s="32" t="n"/>
      <c r="G551" s="33">
        <f>IF(F551="", "", H551/F551)</f>
        <v/>
      </c>
      <c r="H551" s="33" t="n"/>
      <c r="I551" s="33" t="n"/>
      <c r="J551" s="33">
        <f>IF(I551="", "", I551*$F551)</f>
        <v/>
      </c>
      <c r="K551" s="33" t="n"/>
      <c r="L551" s="33">
        <f>IF(K551="", "", K551*$F551)</f>
        <v/>
      </c>
      <c r="M551" s="30">
        <f>IF(OR(H551="",H551=0),"",IF(K551="",IF(J551="","",J551/H551),L551/H551))</f>
        <v/>
      </c>
    </row>
    <row r="552" ht="13.35" customHeight="1" s="162">
      <c r="B552" s="307" t="n"/>
      <c r="C552" s="307" t="n"/>
      <c r="E552" s="307" t="n"/>
      <c r="F552" s="32" t="n"/>
      <c r="G552" s="33">
        <f>IF(F552="", "", H552/F552)</f>
        <v/>
      </c>
      <c r="H552" s="33" t="n"/>
      <c r="I552" s="33" t="n"/>
      <c r="J552" s="33">
        <f>IF(I552="", "", I552*$F552)</f>
        <v/>
      </c>
      <c r="K552" s="33" t="n"/>
      <c r="L552" s="33">
        <f>IF(K552="", "", K552*$F552)</f>
        <v/>
      </c>
      <c r="M552" s="30">
        <f>IF(OR(H552="",H552=0),"",IF(K552="",IF(J552="","",J552/H552),L552/H552))</f>
        <v/>
      </c>
    </row>
    <row r="553" ht="13.35" customHeight="1" s="162">
      <c r="B553" s="307" t="n"/>
      <c r="C553" s="307" t="n"/>
      <c r="E553" s="307" t="n"/>
      <c r="F553" s="32" t="n"/>
      <c r="G553" s="33">
        <f>IF(F553="", "", H553/F553)</f>
        <v/>
      </c>
      <c r="H553" s="33" t="n"/>
      <c r="I553" s="33" t="n"/>
      <c r="J553" s="33">
        <f>IF(I553="", "", I553*$F553)</f>
        <v/>
      </c>
      <c r="K553" s="33" t="n"/>
      <c r="L553" s="33">
        <f>IF(K553="", "", K553*$F553)</f>
        <v/>
      </c>
      <c r="M553" s="30">
        <f>IF(OR(H553="",H553=0),"",IF(K553="",IF(J553="","",J553/H553),L553/H553))</f>
        <v/>
      </c>
    </row>
    <row r="554" ht="13.35" customHeight="1" s="162">
      <c r="B554" s="307" t="n"/>
      <c r="C554" s="307" t="n"/>
      <c r="E554" s="307" t="n"/>
      <c r="F554" s="32" t="n"/>
      <c r="G554" s="33">
        <f>IF(F554="", "", H554/F554)</f>
        <v/>
      </c>
      <c r="H554" s="33" t="n"/>
      <c r="I554" s="33" t="n"/>
      <c r="J554" s="33">
        <f>IF(I554="", "", I554*$F554)</f>
        <v/>
      </c>
      <c r="K554" s="33" t="n"/>
      <c r="L554" s="33">
        <f>IF(K554="", "", K554*$F554)</f>
        <v/>
      </c>
      <c r="M554" s="30">
        <f>IF(OR(H554="",H554=0),"",IF(K554="",IF(J554="","",J554/H554),L554/H554))</f>
        <v/>
      </c>
    </row>
    <row r="555" ht="13.35" customHeight="1" s="162">
      <c r="B555" s="307" t="n"/>
      <c r="C555" s="307" t="n"/>
      <c r="E555" s="307" t="n"/>
      <c r="F555" s="32" t="n"/>
      <c r="G555" s="33">
        <f>IF(F555="", "", H555/F555)</f>
        <v/>
      </c>
      <c r="H555" s="33" t="n"/>
      <c r="I555" s="33" t="n"/>
      <c r="J555" s="33">
        <f>IF(I555="", "", I555*$F555)</f>
        <v/>
      </c>
      <c r="K555" s="33" t="n"/>
      <c r="L555" s="33">
        <f>IF(K555="", "", K555*$F555)</f>
        <v/>
      </c>
      <c r="M555" s="30">
        <f>IF(OR(H555="",H555=0),"",IF(K555="",IF(J555="","",J555/H555),L555/H555))</f>
        <v/>
      </c>
    </row>
    <row r="556" ht="13.35" customHeight="1" s="162">
      <c r="B556" s="307" t="n"/>
      <c r="C556" s="307" t="n"/>
      <c r="E556" s="307" t="n"/>
      <c r="F556" s="32" t="n"/>
      <c r="G556" s="33">
        <f>IF(F556="", "", H556/F556)</f>
        <v/>
      </c>
      <c r="H556" s="33" t="n"/>
      <c r="I556" s="33" t="n"/>
      <c r="J556" s="33">
        <f>IF(I556="", "", I556*$F556)</f>
        <v/>
      </c>
      <c r="K556" s="33" t="n"/>
      <c r="L556" s="33">
        <f>IF(K556="", "", K556*$F556)</f>
        <v/>
      </c>
      <c r="M556" s="30">
        <f>IF(OR(H556="",H556=0),"",IF(K556="",IF(J556="","",J556/H556),L556/H556))</f>
        <v/>
      </c>
    </row>
    <row r="557" ht="13.35" customHeight="1" s="162">
      <c r="B557" s="42" t="n"/>
      <c r="C557" s="231" t="inlineStr">
        <is>
          <t>Total</t>
        </is>
      </c>
      <c r="D557" s="159" t="n"/>
      <c r="E557" s="42" t="n"/>
      <c r="F557" s="42" t="n"/>
      <c r="G557" s="43" t="n"/>
      <c r="H557" s="43">
        <f>IF(SUM(H549:H556)+SUM(H580:H595)=0,"",SUM(H549:H556)+SUM(H580:H595))</f>
        <v/>
      </c>
      <c r="I557" s="43" t="n"/>
      <c r="J557" s="43">
        <f>IF(SUM(J549:J556)+SUM(J580:J595)=0,"",SUM(J549:J556)+SUM(J580:J595))</f>
        <v/>
      </c>
      <c r="K557" s="43" t="n"/>
      <c r="L557" s="43">
        <f>IF(SUM(L549:L556)+SUM(L580:L595)=0,"",SUM(L549:L556)+SUM(L580:L595))</f>
        <v/>
      </c>
      <c r="M557" s="35">
        <f>IF(OR(H557="",H557=0),"",IF(L557="",IF(J557="","",J557/H557),L557/H557))</f>
        <v/>
      </c>
    </row>
    <row r="558" ht="13.35" customHeight="1" s="162">
      <c r="B558" s="453" t="inlineStr">
        <is>
          <t>Instrument:</t>
        </is>
      </c>
      <c r="C558" s="5" t="n"/>
      <c r="D558" s="493" t="n"/>
      <c r="E558" s="414" t="n"/>
      <c r="F558" s="414" t="n"/>
      <c r="G558" s="425" t="inlineStr">
        <is>
          <t>Ak basis / notes:</t>
        </is>
      </c>
      <c r="I558" s="494" t="n"/>
      <c r="J558" s="414" t="n"/>
      <c r="K558" s="414" t="n"/>
      <c r="L558" s="414" t="n"/>
      <c r="M558" s="414" t="n"/>
    </row>
    <row r="559" ht="13.35" customHeight="1" s="162">
      <c r="B559" s="188" t="inlineStr">
        <is>
          <t>Exhaust Air Inlet Airflow</t>
        </is>
      </c>
      <c r="C559" s="174" t="n"/>
      <c r="D559" s="174" t="n"/>
      <c r="E559" s="174" t="n"/>
      <c r="F559" s="173" t="n"/>
      <c r="G559" s="233" t="inlineStr">
        <is>
          <t>Design VEL</t>
        </is>
      </c>
      <c r="H559" s="194" t="inlineStr">
        <is>
          <t>Design CFM</t>
        </is>
      </c>
      <c r="I559" s="188" t="inlineStr">
        <is>
          <t>Initial</t>
        </is>
      </c>
      <c r="J559" s="173" t="n"/>
      <c r="K559" s="188" t="inlineStr">
        <is>
          <t>Final</t>
        </is>
      </c>
      <c r="L559" s="173" t="n"/>
      <c r="M559" s="188" t="inlineStr">
        <is>
          <t>%</t>
        </is>
      </c>
    </row>
    <row r="560" ht="13.35" customHeight="1" s="162">
      <c r="B560" s="153" t="inlineStr">
        <is>
          <t>No.</t>
        </is>
      </c>
      <c r="C560" s="188" t="inlineStr">
        <is>
          <t>Area Served</t>
        </is>
      </c>
      <c r="D560" s="188" t="inlineStr">
        <is>
          <t>Type</t>
        </is>
      </c>
      <c r="E560" s="188" t="inlineStr">
        <is>
          <t>Size</t>
        </is>
      </c>
      <c r="F560" s="188" t="inlineStr">
        <is>
          <t>Ak</t>
        </is>
      </c>
      <c r="G560" s="440" t="n"/>
      <c r="H560" s="440" t="n"/>
      <c r="I560" s="188" t="inlineStr">
        <is>
          <t>VEL</t>
        </is>
      </c>
      <c r="J560" s="188" t="inlineStr">
        <is>
          <t>CFM</t>
        </is>
      </c>
      <c r="K560" s="188" t="inlineStr">
        <is>
          <t>VEL</t>
        </is>
      </c>
      <c r="L560" s="188" t="inlineStr">
        <is>
          <t>CFM</t>
        </is>
      </c>
      <c r="M560" s="440" t="n"/>
    </row>
    <row r="561" ht="13.35" customHeight="1" s="162">
      <c r="B561" s="307" t="n"/>
      <c r="C561" s="307" t="n"/>
      <c r="E561" s="307" t="n"/>
      <c r="F561" s="32" t="n"/>
      <c r="G561" s="33">
        <f>IF(F561="", "", H561/F561)</f>
        <v/>
      </c>
      <c r="H561" s="33" t="n"/>
      <c r="I561" s="33" t="n"/>
      <c r="J561" s="33">
        <f>IF(I561="", "", I561*$F561)</f>
        <v/>
      </c>
      <c r="K561" s="33" t="n"/>
      <c r="L561" s="33">
        <f>IF(K561="", "", K561*$F561)</f>
        <v/>
      </c>
      <c r="M561" s="30">
        <f>IF(OR(H561="",H561=0),"",IF(K561="",IF(J561="","",J561/H561),L561/H561))</f>
        <v/>
      </c>
    </row>
    <row r="562" ht="13.35" customHeight="1" s="162">
      <c r="B562" s="307" t="n"/>
      <c r="C562" s="307" t="n"/>
      <c r="E562" s="307" t="n"/>
      <c r="F562" s="32" t="n"/>
      <c r="G562" s="33">
        <f>IF(F562="", "", H562/F562)</f>
        <v/>
      </c>
      <c r="H562" s="33" t="n"/>
      <c r="I562" s="33" t="n"/>
      <c r="J562" s="33">
        <f>IF(I562="", "", I562*$F562)</f>
        <v/>
      </c>
      <c r="K562" s="33" t="n"/>
      <c r="L562" s="33">
        <f>IF(K562="", "", K562*$F562)</f>
        <v/>
      </c>
      <c r="M562" s="30">
        <f>IF(OR(H562="",H562=0),"",IF(K562="",IF(J562="","",J562/H562),L562/H562))</f>
        <v/>
      </c>
    </row>
    <row r="563" ht="13.35" customHeight="1" s="162">
      <c r="B563" s="307" t="n"/>
      <c r="C563" s="307" t="n"/>
      <c r="E563" s="307" t="n"/>
      <c r="F563" s="32" t="n"/>
      <c r="G563" s="33">
        <f>IF(F563="", "", H563/F563)</f>
        <v/>
      </c>
      <c r="H563" s="33" t="n"/>
      <c r="I563" s="33" t="n"/>
      <c r="J563" s="33">
        <f>IF(I563="", "", I563*$F563)</f>
        <v/>
      </c>
      <c r="K563" s="33" t="n"/>
      <c r="L563" s="33">
        <f>IF(K563="", "", K563*$F563)</f>
        <v/>
      </c>
      <c r="M563" s="30">
        <f>IF(OR(H563="",H563=0),"",IF(K563="",IF(J563="","",J563/H563),L563/H563))</f>
        <v/>
      </c>
    </row>
    <row r="564" ht="13.35" customHeight="1" s="162">
      <c r="B564" s="307" t="n"/>
      <c r="C564" s="307" t="n"/>
      <c r="E564" s="307" t="n"/>
      <c r="F564" s="32" t="n"/>
      <c r="G564" s="33">
        <f>IF(F564="", "", H564/F564)</f>
        <v/>
      </c>
      <c r="H564" s="33" t="n"/>
      <c r="I564" s="33" t="n"/>
      <c r="J564" s="33">
        <f>IF(I564="", "", I564*$F564)</f>
        <v/>
      </c>
      <c r="K564" s="33" t="n"/>
      <c r="L564" s="33">
        <f>IF(K564="", "", K564*$F564)</f>
        <v/>
      </c>
      <c r="M564" s="30">
        <f>IF(OR(H564="",H564=0),"",IF(K564="",IF(J564="","",J564/H564),L564/H564))</f>
        <v/>
      </c>
    </row>
    <row r="565" ht="13.35" customHeight="1" s="162">
      <c r="B565" s="307" t="n"/>
      <c r="C565" s="307" t="n"/>
      <c r="E565" s="307" t="n"/>
      <c r="F565" s="32" t="n"/>
      <c r="G565" s="33">
        <f>IF(F565="", "", H565/F565)</f>
        <v/>
      </c>
      <c r="H565" s="33" t="n"/>
      <c r="I565" s="33" t="n"/>
      <c r="J565" s="33">
        <f>IF(I565="", "", I565*$F565)</f>
        <v/>
      </c>
      <c r="K565" s="33" t="n"/>
      <c r="L565" s="33">
        <f>IF(K565="", "", K565*$F565)</f>
        <v/>
      </c>
      <c r="M565" s="30">
        <f>IF(OR(H565="",H565=0),"",IF(K565="",IF(J565="","",J565/H565),L565/H565))</f>
        <v/>
      </c>
    </row>
    <row r="566" ht="13.35" customHeight="1" s="162">
      <c r="B566" s="307" t="n"/>
      <c r="C566" s="307" t="n"/>
      <c r="E566" s="307" t="n"/>
      <c r="F566" s="32" t="n"/>
      <c r="G566" s="33">
        <f>IF(F566="", "", H566/F566)</f>
        <v/>
      </c>
      <c r="H566" s="33" t="n"/>
      <c r="I566" s="33" t="n"/>
      <c r="J566" s="33">
        <f>IF(I566="", "", I566*$F566)</f>
        <v/>
      </c>
      <c r="K566" s="33" t="n"/>
      <c r="L566" s="33">
        <f>IF(K566="", "", K566*$F566)</f>
        <v/>
      </c>
      <c r="M566" s="30">
        <f>IF(OR(H566="",H566=0),"",IF(K566="",IF(J566="","",J566/H566),L566/H566))</f>
        <v/>
      </c>
    </row>
    <row r="567" ht="13.35" customHeight="1" s="162">
      <c r="B567" s="307" t="n"/>
      <c r="C567" s="307" t="n"/>
      <c r="E567" s="307" t="n"/>
      <c r="F567" s="32" t="n"/>
      <c r="G567" s="33">
        <f>IF(F567="", "", H567/F567)</f>
        <v/>
      </c>
      <c r="H567" s="33" t="n"/>
      <c r="I567" s="33" t="n"/>
      <c r="J567" s="33">
        <f>IF(I567="", "", I567*$F567)</f>
        <v/>
      </c>
      <c r="K567" s="33" t="n"/>
      <c r="L567" s="33">
        <f>IF(K567="", "", K567*$F567)</f>
        <v/>
      </c>
      <c r="M567" s="30">
        <f>IF(OR(H567="",H567=0),"",IF(K567="",IF(J567="","",J567/H567),L567/H567))</f>
        <v/>
      </c>
    </row>
    <row r="568" ht="13.35" customHeight="1" s="162">
      <c r="B568" s="307" t="n"/>
      <c r="C568" s="307" t="n"/>
      <c r="E568" s="307" t="n"/>
      <c r="F568" s="32" t="n"/>
      <c r="G568" s="33">
        <f>IF(F568="", "", H568/F568)</f>
        <v/>
      </c>
      <c r="H568" s="33" t="n"/>
      <c r="I568" s="33" t="n"/>
      <c r="J568" s="33">
        <f>IF(I568="", "", I568*$F568)</f>
        <v/>
      </c>
      <c r="K568" s="33" t="n"/>
      <c r="L568" s="33">
        <f>IF(K568="", "", K568*$F568)</f>
        <v/>
      </c>
      <c r="M568" s="30">
        <f>IF(OR(H568="",H568=0),"",IF(K568="",IF(J568="","",J568/H568),L568/H568))</f>
        <v/>
      </c>
    </row>
    <row r="569" ht="13.35" customHeight="1" s="162">
      <c r="B569" s="42" t="n"/>
      <c r="C569" s="231" t="inlineStr">
        <is>
          <t>Total</t>
        </is>
      </c>
      <c r="D569" s="159" t="n"/>
      <c r="E569" s="42" t="n"/>
      <c r="F569" s="42" t="n"/>
      <c r="G569" s="43" t="n"/>
      <c r="H569" s="43">
        <f>IF(SUM(H561:H568)+SUM(H600:H615)=0,"",SUM(H561:H568)+SUM(H600:H615))</f>
        <v/>
      </c>
      <c r="I569" s="43" t="n"/>
      <c r="J569" s="43">
        <f>IF(SUM(J561:J568)+SUM(J600:J615)=0,"",SUM(J561:J568)+SUM(J600:J615))</f>
        <v/>
      </c>
      <c r="K569" s="43" t="n"/>
      <c r="L569" s="43">
        <f>IF(SUM(L561:L568)+SUM(L600:L615)=0,"",SUM(L561:L568)+SUM(L600:L615))</f>
        <v/>
      </c>
      <c r="M569" s="35">
        <f>IF(OR(H569="",H569=0),"",IF(L569="",IF(J569="","",J569/H569),L569/H569))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row r="575" ht="13.35" customHeight="1" s="162"/>
    <row r="576" ht="13.35" customHeight="1" s="162">
      <c r="B576" s="200" t="inlineStr">
        <is>
          <t>System (cont.)</t>
        </is>
      </c>
      <c r="C576" s="403" t="n"/>
      <c r="D576" s="209">
        <f>IF('{Equipment Data Entry}'!B70="","",'{Equipment Data Entry}'!B70)</f>
        <v/>
      </c>
      <c r="E576" s="418" t="n"/>
      <c r="F576" s="403" t="n"/>
      <c r="G576" s="200" t="inlineStr">
        <is>
          <t>Service</t>
        </is>
      </c>
      <c r="H576" s="403" t="n"/>
      <c r="I576" s="210">
        <f>IF('{Equipment Data Entry}'!C70="","",'{Equipment Data Entry}'!C70)</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H580/F580)</f>
        <v/>
      </c>
      <c r="H580" s="33" t="n"/>
      <c r="I580" s="33" t="n"/>
      <c r="J580" s="33">
        <f>IF(I580="", "", I580*$F580)</f>
        <v/>
      </c>
      <c r="K580" s="33" t="n"/>
      <c r="L580" s="33">
        <f>IF(K580="", "", K580*$F580)</f>
        <v/>
      </c>
      <c r="M580" s="30">
        <f>IF(OR(H580="",H580=0),"",IF(K580="",IF(J580="","",J580/H580),L580/H580))</f>
        <v/>
      </c>
    </row>
    <row r="581" ht="13.35" customHeight="1" s="162">
      <c r="B581" s="307" t="n"/>
      <c r="C581" s="307" t="n"/>
      <c r="E581" s="307" t="n"/>
      <c r="F581" s="32" t="n"/>
      <c r="G581" s="33">
        <f>IF(F581="", "", H581/F581)</f>
        <v/>
      </c>
      <c r="H581" s="33" t="n"/>
      <c r="I581" s="33" t="n"/>
      <c r="J581" s="33">
        <f>IF(I581="", "", I581*$F581)</f>
        <v/>
      </c>
      <c r="K581" s="33" t="n"/>
      <c r="L581" s="33">
        <f>IF(K581="", "", K581*$F581)</f>
        <v/>
      </c>
      <c r="M581" s="30">
        <f>IF(OR(H581="",H581=0),"",IF(K581="",IF(J581="","",J581/H581),L581/H581))</f>
        <v/>
      </c>
    </row>
    <row r="582" ht="13.35" customHeight="1" s="162">
      <c r="B582" s="307" t="n"/>
      <c r="C582" s="307" t="n"/>
      <c r="E582" s="307" t="n"/>
      <c r="F582" s="32" t="n"/>
      <c r="G582" s="33">
        <f>IF(F582="", "", H582/F582)</f>
        <v/>
      </c>
      <c r="H582" s="33" t="n"/>
      <c r="I582" s="33" t="n"/>
      <c r="J582" s="33">
        <f>IF(I582="", "", I582*$F582)</f>
        <v/>
      </c>
      <c r="K582" s="33" t="n"/>
      <c r="L582" s="33">
        <f>IF(K582="", "", K582*$F582)</f>
        <v/>
      </c>
      <c r="M582" s="30">
        <f>IF(OR(H582="",H582=0),"",IF(K582="",IF(J582="","",J582/H582),L582/H582))</f>
        <v/>
      </c>
    </row>
    <row r="583" ht="13.35" customHeight="1" s="162">
      <c r="B583" s="307" t="n"/>
      <c r="C583" s="307" t="n"/>
      <c r="E583" s="307" t="n"/>
      <c r="F583" s="32" t="n"/>
      <c r="G583" s="33">
        <f>IF(F583="", "", H583/F583)</f>
        <v/>
      </c>
      <c r="H583" s="33" t="n"/>
      <c r="I583" s="33" t="n"/>
      <c r="J583" s="33">
        <f>IF(I583="", "", I583*$F583)</f>
        <v/>
      </c>
      <c r="K583" s="33" t="n"/>
      <c r="L583" s="33">
        <f>IF(K583="", "", K583*$F583)</f>
        <v/>
      </c>
      <c r="M583" s="30">
        <f>IF(OR(H583="",H583=0),"",IF(K583="",IF(J583="","",J583/H583),L583/H583))</f>
        <v/>
      </c>
    </row>
    <row r="584" ht="13.35" customHeight="1" s="162">
      <c r="B584" s="307" t="n"/>
      <c r="C584" s="307" t="n"/>
      <c r="E584" s="307" t="n"/>
      <c r="F584" s="32" t="n"/>
      <c r="G584" s="33">
        <f>IF(F584="", "", H584/F584)</f>
        <v/>
      </c>
      <c r="H584" s="33" t="n"/>
      <c r="I584" s="33" t="n"/>
      <c r="J584" s="33">
        <f>IF(I584="", "", I584*$F584)</f>
        <v/>
      </c>
      <c r="K584" s="33" t="n"/>
      <c r="L584" s="33">
        <f>IF(K584="", "", K584*$F584)</f>
        <v/>
      </c>
      <c r="M584" s="30">
        <f>IF(OR(H584="",H584=0),"",IF(K584="",IF(J584="","",J584/H584),L584/H584))</f>
        <v/>
      </c>
    </row>
    <row r="585" ht="13.35" customHeight="1" s="162">
      <c r="B585" s="307" t="n"/>
      <c r="C585" s="307" t="n"/>
      <c r="E585" s="307" t="n"/>
      <c r="F585" s="32" t="n"/>
      <c r="G585" s="33">
        <f>IF(F585="", "", H585/F585)</f>
        <v/>
      </c>
      <c r="H585" s="33" t="n"/>
      <c r="I585" s="33" t="n"/>
      <c r="J585" s="33">
        <f>IF(I585="", "", I585*$F585)</f>
        <v/>
      </c>
      <c r="K585" s="33" t="n"/>
      <c r="L585" s="33">
        <f>IF(K585="", "", K585*$F585)</f>
        <v/>
      </c>
      <c r="M585" s="30">
        <f>IF(OR(H585="",H585=0),"",IF(K585="",IF(J585="","",J585/H585),L585/H585))</f>
        <v/>
      </c>
    </row>
    <row r="586" ht="13.35" customHeight="1" s="162">
      <c r="B586" s="307" t="n"/>
      <c r="C586" s="307" t="n"/>
      <c r="E586" s="307" t="n"/>
      <c r="F586" s="32" t="n"/>
      <c r="G586" s="33">
        <f>IF(F586="", "", H586/F586)</f>
        <v/>
      </c>
      <c r="H586" s="33" t="n"/>
      <c r="I586" s="33" t="n"/>
      <c r="J586" s="33">
        <f>IF(I586="", "", I586*$F586)</f>
        <v/>
      </c>
      <c r="K586" s="33" t="n"/>
      <c r="L586" s="33">
        <f>IF(K586="", "", K586*$F586)</f>
        <v/>
      </c>
      <c r="M586" s="30">
        <f>IF(OR(H586="",H586=0),"",IF(K586="",IF(J586="","",J586/H586),L586/H586))</f>
        <v/>
      </c>
    </row>
    <row r="587" ht="13.35" customHeight="1" s="162">
      <c r="B587" s="307" t="n"/>
      <c r="C587" s="307" t="n"/>
      <c r="E587" s="307" t="n"/>
      <c r="F587" s="32" t="n"/>
      <c r="G587" s="33">
        <f>IF(F587="", "", H587/F587)</f>
        <v/>
      </c>
      <c r="H587" s="33" t="n"/>
      <c r="I587" s="33" t="n"/>
      <c r="J587" s="33">
        <f>IF(I587="", "", I587*$F587)</f>
        <v/>
      </c>
      <c r="K587" s="33" t="n"/>
      <c r="L587" s="33">
        <f>IF(K587="", "", K587*$F587)</f>
        <v/>
      </c>
      <c r="M587" s="30">
        <f>IF(OR(H587="",H587=0),"",IF(K587="",IF(J587="","",J587/H587),L587/H587))</f>
        <v/>
      </c>
    </row>
    <row r="588" ht="13.35" customHeight="1" s="162">
      <c r="B588" s="307" t="n"/>
      <c r="C588" s="307" t="n"/>
      <c r="E588" s="307" t="n"/>
      <c r="F588" s="32" t="n"/>
      <c r="G588" s="33">
        <f>IF(F588="", "", H588/F588)</f>
        <v/>
      </c>
      <c r="H588" s="33" t="n"/>
      <c r="I588" s="33" t="n"/>
      <c r="J588" s="33">
        <f>IF(I588="", "", I588*$F588)</f>
        <v/>
      </c>
      <c r="K588" s="33" t="n"/>
      <c r="L588" s="33">
        <f>IF(K588="", "", K588*$F588)</f>
        <v/>
      </c>
      <c r="M588" s="30">
        <f>IF(OR(H588="",H588=0),"",IF(K588="",IF(J588="","",J588/H588),L588/H588))</f>
        <v/>
      </c>
    </row>
    <row r="589" ht="13.35" customHeight="1" s="162">
      <c r="B589" s="307" t="n"/>
      <c r="C589" s="307" t="n"/>
      <c r="E589" s="307" t="n"/>
      <c r="F589" s="32" t="n"/>
      <c r="G589" s="33">
        <f>IF(F589="", "", H589/F589)</f>
        <v/>
      </c>
      <c r="H589" s="33" t="n"/>
      <c r="I589" s="33" t="n"/>
      <c r="J589" s="33">
        <f>IF(I589="", "", I589*$F589)</f>
        <v/>
      </c>
      <c r="K589" s="33" t="n"/>
      <c r="L589" s="33">
        <f>IF(K589="", "", K589*$F589)</f>
        <v/>
      </c>
      <c r="M589" s="30">
        <f>IF(OR(H589="",H589=0),"",IF(K589="",IF(J589="","",J589/H589),L589/H589))</f>
        <v/>
      </c>
    </row>
    <row r="590" ht="13.35" customHeight="1" s="162">
      <c r="B590" s="307" t="n"/>
      <c r="C590" s="307" t="n"/>
      <c r="E590" s="307" t="n"/>
      <c r="F590" s="32" t="n"/>
      <c r="G590" s="33">
        <f>IF(F590="", "", H590/F590)</f>
        <v/>
      </c>
      <c r="H590" s="33" t="n"/>
      <c r="I590" s="33" t="n"/>
      <c r="J590" s="33">
        <f>IF(I590="", "", I590*$F590)</f>
        <v/>
      </c>
      <c r="K590" s="33" t="n"/>
      <c r="L590" s="33">
        <f>IF(K590="", "", K590*$F590)</f>
        <v/>
      </c>
      <c r="M590" s="30">
        <f>IF(OR(H590="",H590=0),"",IF(K590="",IF(J590="","",J590/H590),L590/H590))</f>
        <v/>
      </c>
    </row>
    <row r="591" ht="13.35" customHeight="1" s="162">
      <c r="B591" s="307" t="n"/>
      <c r="C591" s="307" t="n"/>
      <c r="E591" s="307" t="n"/>
      <c r="F591" s="32" t="n"/>
      <c r="G591" s="33">
        <f>IF(F591="", "", H591/F591)</f>
        <v/>
      </c>
      <c r="H591" s="33" t="n"/>
      <c r="I591" s="33" t="n"/>
      <c r="J591" s="33">
        <f>IF(I591="", "", I591*$F591)</f>
        <v/>
      </c>
      <c r="K591" s="33" t="n"/>
      <c r="L591" s="33">
        <f>IF(K591="", "", K591*$F591)</f>
        <v/>
      </c>
      <c r="M591" s="30">
        <f>IF(OR(H591="",H591=0),"",IF(K591="",IF(J591="","",J591/H591),L591/H591))</f>
        <v/>
      </c>
    </row>
    <row r="592" ht="13.35" customHeight="1" s="162">
      <c r="B592" s="307" t="n"/>
      <c r="C592" s="307" t="n"/>
      <c r="E592" s="307" t="n"/>
      <c r="F592" s="32" t="n"/>
      <c r="G592" s="33">
        <f>IF(F592="", "", H592/F592)</f>
        <v/>
      </c>
      <c r="H592" s="33" t="n"/>
      <c r="I592" s="33" t="n"/>
      <c r="J592" s="33">
        <f>IF(I592="", "", I592*$F592)</f>
        <v/>
      </c>
      <c r="K592" s="33" t="n"/>
      <c r="L592" s="33">
        <f>IF(K592="", "", K592*$F592)</f>
        <v/>
      </c>
      <c r="M592" s="30">
        <f>IF(OR(H592="",H592=0),"",IF(K592="",IF(J592="","",J592/H592),L592/H592))</f>
        <v/>
      </c>
    </row>
    <row r="593" ht="13.35" customHeight="1" s="162">
      <c r="B593" s="307" t="n"/>
      <c r="C593" s="307" t="n"/>
      <c r="E593" s="307" t="n"/>
      <c r="F593" s="32" t="n"/>
      <c r="G593" s="33">
        <f>IF(F593="", "", H593/F593)</f>
        <v/>
      </c>
      <c r="H593" s="33" t="n"/>
      <c r="I593" s="33" t="n"/>
      <c r="J593" s="33">
        <f>IF(I593="", "", I593*$F593)</f>
        <v/>
      </c>
      <c r="K593" s="33" t="n"/>
      <c r="L593" s="33">
        <f>IF(K593="", "", K593*$F593)</f>
        <v/>
      </c>
      <c r="M593" s="30">
        <f>IF(OR(H593="",H593=0),"",IF(K593="",IF(J593="","",J593/H593),L593/H593))</f>
        <v/>
      </c>
    </row>
    <row r="594" ht="13.35" customHeight="1" s="162">
      <c r="B594" s="307" t="n"/>
      <c r="C594" s="307" t="n"/>
      <c r="E594" s="307" t="n"/>
      <c r="F594" s="32" t="n"/>
      <c r="G594" s="33">
        <f>IF(F594="", "", H594/F594)</f>
        <v/>
      </c>
      <c r="H594" s="33" t="n"/>
      <c r="I594" s="33" t="n"/>
      <c r="J594" s="33">
        <f>IF(I594="", "", I594*$F594)</f>
        <v/>
      </c>
      <c r="K594" s="33" t="n"/>
      <c r="L594" s="33">
        <f>IF(K594="", "", K594*$F594)</f>
        <v/>
      </c>
      <c r="M594" s="30">
        <f>IF(OR(H594="",H594=0),"",IF(K594="",IF(J594="","",J594/H594),L594/H594))</f>
        <v/>
      </c>
    </row>
    <row r="595" ht="13.35" customHeight="1" s="162">
      <c r="B595" s="307" t="n"/>
      <c r="C595" s="307" t="n"/>
      <c r="E595" s="307" t="n"/>
      <c r="F595" s="32" t="n"/>
      <c r="G595" s="33">
        <f>IF(F595="", "", H595/F595)</f>
        <v/>
      </c>
      <c r="H595" s="33" t="n"/>
      <c r="I595" s="33" t="n"/>
      <c r="J595" s="33">
        <f>IF(I595="", "", I595*$F595)</f>
        <v/>
      </c>
      <c r="K595" s="33" t="n"/>
      <c r="L595" s="33">
        <f>IF(K595="", "", K595*$F595)</f>
        <v/>
      </c>
      <c r="M595" s="30">
        <f>IF(OR(H595="",H595=0),"",IF(K595="",IF(J595="","",J595/H595),L595/H595))</f>
        <v/>
      </c>
    </row>
    <row r="596" ht="13.35" customHeight="1" s="162">
      <c r="B596" s="42" t="n"/>
      <c r="C596" s="231" t="inlineStr">
        <is>
          <t>Subtotal (this page)</t>
        </is>
      </c>
      <c r="D596" s="159" t="n"/>
      <c r="E596" s="42" t="n"/>
      <c r="F596" s="42" t="n"/>
      <c r="G596" s="43" t="n"/>
      <c r="H596" s="43">
        <f>IF(SUM(H580:H595)=0,"",SUM(H580:H595))</f>
        <v/>
      </c>
      <c r="I596" s="43" t="n"/>
      <c r="J596" s="43">
        <f>IF(SUM(J580:J595)=0,"",SUM(J580:J595))</f>
        <v/>
      </c>
      <c r="K596" s="43" t="n"/>
      <c r="L596" s="43">
        <f>IF(SUM(L580:L595)=0,"",SUM(L580:L595))</f>
        <v/>
      </c>
      <c r="M596" s="35">
        <f>IF(OR(H596="",H596=0),"",IF(L596="",IF(J596="","",J596/H596),L596/H596))</f>
        <v/>
      </c>
    </row>
    <row r="597" ht="13.35" customHeight="1" s="162"/>
    <row r="598" ht="13.35" customHeight="1" s="162">
      <c r="B598" s="188" t="inlineStr">
        <is>
          <t>Exhaust Air Inlets (cont.)</t>
        </is>
      </c>
      <c r="C598" s="174" t="n"/>
      <c r="D598" s="174" t="n"/>
      <c r="E598" s="174" t="n"/>
      <c r="F598" s="173" t="n"/>
      <c r="G598" s="233" t="inlineStr">
        <is>
          <t>Design VEL</t>
        </is>
      </c>
      <c r="H598" s="194" t="inlineStr">
        <is>
          <t>Design CFM</t>
        </is>
      </c>
      <c r="I598" s="188" t="inlineStr">
        <is>
          <t>Initial</t>
        </is>
      </c>
      <c r="J598" s="173" t="n"/>
      <c r="K598" s="188" t="inlineStr">
        <is>
          <t>Final</t>
        </is>
      </c>
      <c r="L598" s="173" t="n"/>
      <c r="M598" s="188" t="inlineStr">
        <is>
          <t>%</t>
        </is>
      </c>
    </row>
    <row r="599" ht="13.35" customHeight="1" s="162">
      <c r="B599" s="153" t="inlineStr">
        <is>
          <t>No.</t>
        </is>
      </c>
      <c r="C599" s="188" t="inlineStr">
        <is>
          <t>Area Served</t>
        </is>
      </c>
      <c r="D599" s="188" t="inlineStr">
        <is>
          <t>Type</t>
        </is>
      </c>
      <c r="E599" s="188" t="inlineStr">
        <is>
          <t>Size</t>
        </is>
      </c>
      <c r="F599" s="188" t="inlineStr">
        <is>
          <t>Ak</t>
        </is>
      </c>
      <c r="G599" s="440" t="n"/>
      <c r="H599" s="440" t="n"/>
      <c r="I599" s="188" t="inlineStr">
        <is>
          <t>VEL</t>
        </is>
      </c>
      <c r="J599" s="188" t="inlineStr">
        <is>
          <t>CFM</t>
        </is>
      </c>
      <c r="K599" s="188" t="inlineStr">
        <is>
          <t>VEL</t>
        </is>
      </c>
      <c r="L599" s="188" t="inlineStr">
        <is>
          <t>CFM</t>
        </is>
      </c>
      <c r="M599" s="440" t="n"/>
    </row>
    <row r="600" ht="13.35" customHeight="1" s="162">
      <c r="B600" s="307" t="n"/>
      <c r="C600" s="307" t="n"/>
      <c r="E600" s="307" t="n"/>
      <c r="F600" s="32" t="n"/>
      <c r="G600" s="33">
        <f>IF(F600="", "", H600/F600)</f>
        <v/>
      </c>
      <c r="H600" s="33" t="n"/>
      <c r="I600" s="33" t="n"/>
      <c r="J600" s="33">
        <f>IF(I600="", "", I600*$F600)</f>
        <v/>
      </c>
      <c r="K600" s="33" t="n"/>
      <c r="L600" s="33">
        <f>IF(K600="", "", K600*$F600)</f>
        <v/>
      </c>
      <c r="M600" s="30">
        <f>IF(OR(H600="",H600=0),"",IF(K600="",IF(J600="","",J600/H600),L600/H600))</f>
        <v/>
      </c>
    </row>
    <row r="601" ht="13.35" customHeight="1" s="162">
      <c r="B601" s="307" t="n"/>
      <c r="C601" s="307" t="n"/>
      <c r="E601" s="307" t="n"/>
      <c r="F601" s="32" t="n"/>
      <c r="G601" s="33">
        <f>IF(F601="", "", H601/F601)</f>
        <v/>
      </c>
      <c r="H601" s="33" t="n"/>
      <c r="I601" s="33" t="n"/>
      <c r="J601" s="33">
        <f>IF(I601="", "", I601*$F601)</f>
        <v/>
      </c>
      <c r="K601" s="33" t="n"/>
      <c r="L601" s="33">
        <f>IF(K601="", "", K601*$F601)</f>
        <v/>
      </c>
      <c r="M601" s="30">
        <f>IF(OR(H601="",H601=0),"",IF(K601="",IF(J601="","",J601/H601),L601/H601))</f>
        <v/>
      </c>
    </row>
    <row r="602" ht="13.35" customHeight="1" s="162">
      <c r="B602" s="307" t="n"/>
      <c r="C602" s="307" t="n"/>
      <c r="E602" s="307" t="n"/>
      <c r="F602" s="32" t="n"/>
      <c r="G602" s="33">
        <f>IF(F602="", "", H602/F602)</f>
        <v/>
      </c>
      <c r="H602" s="33" t="n"/>
      <c r="I602" s="33" t="n"/>
      <c r="J602" s="33">
        <f>IF(I602="", "", I602*$F602)</f>
        <v/>
      </c>
      <c r="K602" s="33" t="n"/>
      <c r="L602" s="33">
        <f>IF(K602="", "", K602*$F602)</f>
        <v/>
      </c>
      <c r="M602" s="30">
        <f>IF(OR(H602="",H602=0),"",IF(K602="",IF(J602="","",J602/H602),L602/H602))</f>
        <v/>
      </c>
    </row>
    <row r="603" ht="13.35" customHeight="1" s="162">
      <c r="B603" s="307" t="n"/>
      <c r="C603" s="307" t="n"/>
      <c r="E603" s="307" t="n"/>
      <c r="F603" s="32" t="n"/>
      <c r="G603" s="33">
        <f>IF(F603="", "", H603/F603)</f>
        <v/>
      </c>
      <c r="H603" s="33" t="n"/>
      <c r="I603" s="33" t="n"/>
      <c r="J603" s="33">
        <f>IF(I603="", "", I603*$F603)</f>
        <v/>
      </c>
      <c r="K603" s="33" t="n"/>
      <c r="L603" s="33">
        <f>IF(K603="", "", K603*$F603)</f>
        <v/>
      </c>
      <c r="M603" s="30">
        <f>IF(OR(H603="",H603=0),"",IF(K603="",IF(J603="","",J603/H603),L603/H603))</f>
        <v/>
      </c>
    </row>
    <row r="604" ht="13.35" customHeight="1" s="162">
      <c r="B604" s="307" t="n"/>
      <c r="C604" s="307" t="n"/>
      <c r="E604" s="307" t="n"/>
      <c r="F604" s="32" t="n"/>
      <c r="G604" s="33">
        <f>IF(F604="", "", H604/F604)</f>
        <v/>
      </c>
      <c r="H604" s="33" t="n"/>
      <c r="I604" s="33" t="n"/>
      <c r="J604" s="33">
        <f>IF(I604="", "", I604*$F604)</f>
        <v/>
      </c>
      <c r="K604" s="33" t="n"/>
      <c r="L604" s="33">
        <f>IF(K604="", "", K604*$F604)</f>
        <v/>
      </c>
      <c r="M604" s="30">
        <f>IF(OR(H604="",H604=0),"",IF(K604="",IF(J604="","",J604/H604),L604/H604))</f>
        <v/>
      </c>
    </row>
    <row r="605" ht="13.35" customHeight="1" s="162">
      <c r="B605" s="307" t="n"/>
      <c r="C605" s="307" t="n"/>
      <c r="E605" s="307" t="n"/>
      <c r="F605" s="32" t="n"/>
      <c r="G605" s="33">
        <f>IF(F605="", "", H605/F605)</f>
        <v/>
      </c>
      <c r="H605" s="33" t="n"/>
      <c r="I605" s="33" t="n"/>
      <c r="J605" s="33">
        <f>IF(I605="", "", I605*$F605)</f>
        <v/>
      </c>
      <c r="K605" s="33" t="n"/>
      <c r="L605" s="33">
        <f>IF(K605="", "", K605*$F605)</f>
        <v/>
      </c>
      <c r="M605" s="30">
        <f>IF(OR(H605="",H605=0),"",IF(K605="",IF(J605="","",J605/H605),L605/H605))</f>
        <v/>
      </c>
    </row>
    <row r="606" ht="13.35" customHeight="1" s="162">
      <c r="B606" s="307" t="n"/>
      <c r="C606" s="307" t="n"/>
      <c r="E606" s="307" t="n"/>
      <c r="F606" s="32" t="n"/>
      <c r="G606" s="33">
        <f>IF(F606="", "", H606/F606)</f>
        <v/>
      </c>
      <c r="H606" s="33" t="n"/>
      <c r="I606" s="33" t="n"/>
      <c r="J606" s="33">
        <f>IF(I606="", "", I606*$F606)</f>
        <v/>
      </c>
      <c r="K606" s="33" t="n"/>
      <c r="L606" s="33">
        <f>IF(K606="", "", K606*$F606)</f>
        <v/>
      </c>
      <c r="M606" s="30">
        <f>IF(OR(H606="",H606=0),"",IF(K606="",IF(J606="","",J606/H606),L606/H606))</f>
        <v/>
      </c>
    </row>
    <row r="607" ht="13.35" customHeight="1" s="162">
      <c r="B607" s="307" t="n"/>
      <c r="C607" s="307" t="n"/>
      <c r="E607" s="307" t="n"/>
      <c r="F607" s="32" t="n"/>
      <c r="G607" s="33">
        <f>IF(F607="", "", H607/F607)</f>
        <v/>
      </c>
      <c r="H607" s="33" t="n"/>
      <c r="I607" s="33" t="n"/>
      <c r="J607" s="33">
        <f>IF(I607="", "", I607*$F607)</f>
        <v/>
      </c>
      <c r="K607" s="33" t="n"/>
      <c r="L607" s="33">
        <f>IF(K607="", "", K607*$F607)</f>
        <v/>
      </c>
      <c r="M607" s="30">
        <f>IF(OR(H607="",H607=0),"",IF(K607="",IF(J607="","",J607/H607),L607/H607))</f>
        <v/>
      </c>
    </row>
    <row r="608" ht="13.35" customHeight="1" s="162">
      <c r="B608" s="307" t="n"/>
      <c r="C608" s="307" t="n"/>
      <c r="E608" s="307" t="n"/>
      <c r="F608" s="32" t="n"/>
      <c r="G608" s="33">
        <f>IF(F608="", "", H608/F608)</f>
        <v/>
      </c>
      <c r="H608" s="33" t="n"/>
      <c r="I608" s="33" t="n"/>
      <c r="J608" s="33">
        <f>IF(I608="", "", I608*$F608)</f>
        <v/>
      </c>
      <c r="K608" s="33" t="n"/>
      <c r="L608" s="33">
        <f>IF(K608="", "", K608*$F608)</f>
        <v/>
      </c>
      <c r="M608" s="30">
        <f>IF(OR(H608="",H608=0),"",IF(K608="",IF(J608="","",J608/H608),L608/H608))</f>
        <v/>
      </c>
    </row>
    <row r="609" ht="13.35" customHeight="1" s="162">
      <c r="B609" s="307" t="n"/>
      <c r="C609" s="307" t="n"/>
      <c r="E609" s="307" t="n"/>
      <c r="F609" s="32" t="n"/>
      <c r="G609" s="33">
        <f>IF(F609="", "", H609/F609)</f>
        <v/>
      </c>
      <c r="H609" s="33" t="n"/>
      <c r="I609" s="33" t="n"/>
      <c r="J609" s="33">
        <f>IF(I609="", "", I609*$F609)</f>
        <v/>
      </c>
      <c r="K609" s="33" t="n"/>
      <c r="L609" s="33">
        <f>IF(K609="", "", K609*$F609)</f>
        <v/>
      </c>
      <c r="M609" s="30">
        <f>IF(OR(H609="",H609=0),"",IF(K609="",IF(J609="","",J609/H609),L609/H609))</f>
        <v/>
      </c>
    </row>
    <row r="610" ht="13.35" customHeight="1" s="162">
      <c r="B610" s="307" t="n"/>
      <c r="C610" s="307" t="n"/>
      <c r="E610" s="307" t="n"/>
      <c r="F610" s="32" t="n"/>
      <c r="G610" s="33">
        <f>IF(F610="", "", H610/F610)</f>
        <v/>
      </c>
      <c r="H610" s="33" t="n"/>
      <c r="I610" s="33" t="n"/>
      <c r="J610" s="33">
        <f>IF(I610="", "", I610*$F610)</f>
        <v/>
      </c>
      <c r="K610" s="33" t="n"/>
      <c r="L610" s="33">
        <f>IF(K610="", "", K610*$F610)</f>
        <v/>
      </c>
      <c r="M610" s="30">
        <f>IF(OR(H610="",H610=0),"",IF(K610="",IF(J610="","",J610/H610),L610/H610))</f>
        <v/>
      </c>
    </row>
    <row r="611" ht="13.35" customHeight="1" s="162">
      <c r="B611" s="307" t="n"/>
      <c r="C611" s="307" t="n"/>
      <c r="E611" s="307" t="n"/>
      <c r="F611" s="32" t="n"/>
      <c r="G611" s="33">
        <f>IF(F611="", "", H611/F611)</f>
        <v/>
      </c>
      <c r="H611" s="33" t="n"/>
      <c r="I611" s="33" t="n"/>
      <c r="J611" s="33">
        <f>IF(I611="", "", I611*$F611)</f>
        <v/>
      </c>
      <c r="K611" s="33" t="n"/>
      <c r="L611" s="33">
        <f>IF(K611="", "", K611*$F611)</f>
        <v/>
      </c>
      <c r="M611" s="30">
        <f>IF(OR(H611="",H611=0),"",IF(K611="",IF(J611="","",J611/H611),L611/H611))</f>
        <v/>
      </c>
    </row>
    <row r="612" ht="13.35" customHeight="1" s="162">
      <c r="B612" s="307" t="n"/>
      <c r="C612" s="307" t="n"/>
      <c r="E612" s="307" t="n"/>
      <c r="F612" s="32" t="n"/>
      <c r="G612" s="33">
        <f>IF(F612="", "", H612/F612)</f>
        <v/>
      </c>
      <c r="H612" s="33" t="n"/>
      <c r="I612" s="33" t="n"/>
      <c r="J612" s="33">
        <f>IF(I612="", "", I612*$F612)</f>
        <v/>
      </c>
      <c r="K612" s="33" t="n"/>
      <c r="L612" s="33">
        <f>IF(K612="", "", K612*$F612)</f>
        <v/>
      </c>
      <c r="M612" s="30">
        <f>IF(OR(H612="",H612=0),"",IF(K612="",IF(J612="","",J612/H612),L612/H612))</f>
        <v/>
      </c>
    </row>
    <row r="613" ht="13.35" customHeight="1" s="162">
      <c r="B613" s="307" t="n"/>
      <c r="C613" s="307" t="n"/>
      <c r="E613" s="307" t="n"/>
      <c r="F613" s="32" t="n"/>
      <c r="G613" s="33">
        <f>IF(F613="", "", H613/F613)</f>
        <v/>
      </c>
      <c r="H613" s="33" t="n"/>
      <c r="I613" s="33" t="n"/>
      <c r="J613" s="33">
        <f>IF(I613="", "", I613*$F613)</f>
        <v/>
      </c>
      <c r="K613" s="33" t="n"/>
      <c r="L613" s="33">
        <f>IF(K613="", "", K613*$F613)</f>
        <v/>
      </c>
      <c r="M613" s="30">
        <f>IF(OR(H613="",H613=0),"",IF(K613="",IF(J613="","",J613/H613),L613/H613))</f>
        <v/>
      </c>
    </row>
    <row r="614" ht="13.35" customHeight="1" s="162">
      <c r="B614" s="307" t="n"/>
      <c r="C614" s="307" t="n"/>
      <c r="E614" s="307" t="n"/>
      <c r="F614" s="32" t="n"/>
      <c r="G614" s="33">
        <f>IF(F614="", "", H614/F614)</f>
        <v/>
      </c>
      <c r="H614" s="33" t="n"/>
      <c r="I614" s="33" t="n"/>
      <c r="J614" s="33">
        <f>IF(I614="", "", I614*$F614)</f>
        <v/>
      </c>
      <c r="K614" s="33" t="n"/>
      <c r="L614" s="33">
        <f>IF(K614="", "", K614*$F614)</f>
        <v/>
      </c>
      <c r="M614" s="30">
        <f>IF(OR(H614="",H614=0),"",IF(K614="",IF(J614="","",J614/H614),L614/H614))</f>
        <v/>
      </c>
    </row>
    <row r="615" ht="13.35" customHeight="1" s="162">
      <c r="B615" s="307" t="n"/>
      <c r="C615" s="307" t="n"/>
      <c r="E615" s="307" t="n"/>
      <c r="F615" s="32" t="n"/>
      <c r="G615" s="33">
        <f>IF(F615="", "", H615/F615)</f>
        <v/>
      </c>
      <c r="H615" s="33" t="n"/>
      <c r="I615" s="33" t="n"/>
      <c r="J615" s="33">
        <f>IF(I615="", "", I615*$F615)</f>
        <v/>
      </c>
      <c r="K615" s="33" t="n"/>
      <c r="L615" s="33">
        <f>IF(K615="", "", K615*$F615)</f>
        <v/>
      </c>
      <c r="M615" s="30">
        <f>IF(OR(H615="",H615=0),"",IF(K615="",IF(J615="","",J615/H615),L615/H615))</f>
        <v/>
      </c>
    </row>
    <row r="616" ht="13.35" customHeight="1" s="162">
      <c r="B616" s="42" t="n"/>
      <c r="C616" s="231" t="inlineStr">
        <is>
          <t>Subtotal (this page)</t>
        </is>
      </c>
      <c r="D616" s="159" t="n"/>
      <c r="E616" s="42" t="n"/>
      <c r="F616" s="42" t="n"/>
      <c r="G616" s="43" t="n"/>
      <c r="H616" s="43">
        <f>IF(SUM(H600:H615)=0,"",SUM(H600:H615))</f>
        <v/>
      </c>
      <c r="I616" s="43" t="n"/>
      <c r="J616" s="43">
        <f>IF(SUM(J600:J615)=0,"",SUM(J600:J615))</f>
        <v/>
      </c>
      <c r="K616" s="43" t="n"/>
      <c r="L616" s="43">
        <f>IF(SUM(L600:L615)=0,"",SUM(L600:L615))</f>
        <v/>
      </c>
      <c r="M616" s="35">
        <f>IF(OR(H616="",H616=0),"",IF(L616="",IF(J616="","",J616/H616),L616/H616))</f>
        <v/>
      </c>
    </row>
    <row r="617" ht="13.35" customHeight="1" s="162"/>
    <row r="618" ht="13.35" customHeight="1" s="162">
      <c r="B618" s="188" t="inlineStr">
        <is>
          <t>Remarks (cont.)</t>
        </is>
      </c>
      <c r="C618" s="173" t="n"/>
      <c r="D618" s="154" t="n"/>
      <c r="E618" s="174" t="n"/>
      <c r="F618" s="174" t="n"/>
      <c r="G618" s="174" t="n"/>
      <c r="H618" s="174" t="n"/>
      <c r="I618" s="174" t="n"/>
      <c r="J618" s="174" t="n"/>
      <c r="K618" s="174" t="n"/>
      <c r="L618" s="174" t="n"/>
      <c r="M618" s="173" t="n"/>
    </row>
    <row r="619" ht="13.35" customHeight="1" s="162">
      <c r="B619" s="154" t="n"/>
      <c r="C619" s="174" t="n"/>
      <c r="D619" s="174" t="n"/>
      <c r="E619" s="174" t="n"/>
      <c r="F619" s="174" t="n"/>
      <c r="G619" s="174" t="n"/>
      <c r="H619" s="174" t="n"/>
      <c r="I619" s="174" t="n"/>
      <c r="J619" s="174" t="n"/>
      <c r="K619" s="174" t="n"/>
      <c r="L619" s="174" t="n"/>
      <c r="M619" s="173" t="n"/>
    </row>
    <row r="620" ht="13.35" customHeight="1" s="162">
      <c r="B620" s="154" t="n"/>
      <c r="C620" s="174" t="n"/>
      <c r="D620" s="174" t="n"/>
      <c r="E620" s="174" t="n"/>
      <c r="F620" s="174" t="n"/>
      <c r="G620" s="174" t="n"/>
      <c r="H620" s="174" t="n"/>
      <c r="I620" s="174" t="n"/>
      <c r="J620" s="174" t="n"/>
      <c r="K620" s="174" t="n"/>
      <c r="L620" s="174" t="n"/>
      <c r="M620" s="173" t="n"/>
    </row>
    <row r="621" ht="13.35" customHeight="1" s="162">
      <c r="B621" s="154" t="n"/>
      <c r="C621" s="174" t="n"/>
      <c r="D621" s="174" t="n"/>
      <c r="E621" s="174" t="n"/>
      <c r="F621" s="174" t="n"/>
      <c r="G621" s="174" t="n"/>
      <c r="H621" s="174" t="n"/>
      <c r="I621" s="174" t="n"/>
      <c r="J621" s="174" t="n"/>
      <c r="K621" s="174" t="n"/>
      <c r="L621" s="174" t="n"/>
      <c r="M621" s="173" t="n"/>
    </row>
    <row r="622" ht="13.35" customHeight="1" s="162"/>
    <row r="623" ht="13.35" customHeight="1" s="162"/>
    <row r="624" ht="13.35" customHeight="1" s="162"/>
    <row r="625" ht="13.35" customHeight="1" s="162"/>
    <row r="626" ht="13.35" customHeight="1" s="162"/>
    <row r="627" ht="13.35" customHeight="1" s="162"/>
    <row r="628" ht="13.35" customHeight="1" s="162">
      <c r="B628" s="200" t="inlineStr">
        <is>
          <t>System</t>
        </is>
      </c>
      <c r="C628" s="403" t="n"/>
      <c r="D628" s="209">
        <f>IF('{Equipment Data Entry}'!B71="","",'{Equipment Data Entry}'!B71)</f>
        <v/>
      </c>
      <c r="E628" s="418" t="n"/>
      <c r="F628" s="403" t="n"/>
      <c r="G628" s="200" t="inlineStr">
        <is>
          <t>Service</t>
        </is>
      </c>
      <c r="H628" s="403" t="n"/>
      <c r="I628" s="210">
        <f>IF('{Equipment Data Entry}'!C71="","",'{Equipment Data Entry}'!C71)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Entry}'!E71="","",'{Equipment Data Entry}'!E71)</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Entry}'!F71="","",'{Equipment Data Entry}'!F71)</f>
        <v/>
      </c>
      <c r="E633" s="400" t="n"/>
      <c r="F633" s="400" t="n"/>
      <c r="G633" s="401" t="n"/>
      <c r="H633" s="13" t="n"/>
      <c r="I633" s="199" t="inlineStr">
        <is>
          <t>Supply Airflow</t>
        </is>
      </c>
      <c r="J633" s="401" t="n"/>
      <c r="K633" s="24">
        <f>H661</f>
        <v/>
      </c>
      <c r="L633" s="24">
        <f>L661</f>
        <v/>
      </c>
      <c r="M633" s="22">
        <f>IF(OR(L633="",K633="",K633=0),"",L633/K633)</f>
        <v/>
      </c>
    </row>
    <row r="634" ht="13.35" customHeight="1" s="162">
      <c r="B634" s="199" t="inlineStr">
        <is>
          <t>Serial Number</t>
        </is>
      </c>
      <c r="C634" s="401" t="n"/>
      <c r="D634" s="204" t="n"/>
      <c r="E634" s="400" t="n"/>
      <c r="F634" s="400" t="n"/>
      <c r="G634" s="401" t="n"/>
      <c r="H634" s="13" t="n"/>
      <c r="I634" s="199" t="inlineStr">
        <is>
          <t>Exhaust Airflow</t>
        </is>
      </c>
      <c r="J634" s="401" t="n"/>
      <c r="K634" s="71">
        <f>H673</f>
        <v/>
      </c>
      <c r="L634" s="64">
        <f>L673</f>
        <v/>
      </c>
      <c r="M634" s="22">
        <f>IF(OR(L634="",K634="",K634=0),"",L634/K634)</f>
        <v/>
      </c>
    </row>
    <row r="635" ht="13.35" customHeight="1" s="162">
      <c r="B635" s="199" t="inlineStr">
        <is>
          <t>Area Served</t>
        </is>
      </c>
      <c r="C635" s="401" t="n"/>
      <c r="D635" s="204">
        <f>I628</f>
        <v/>
      </c>
      <c r="E635" s="400" t="n"/>
      <c r="F635" s="400" t="n"/>
      <c r="G635" s="401" t="n"/>
      <c r="H635" s="13" t="n"/>
      <c r="I635" s="199" t="inlineStr">
        <is>
          <t>Supply ΔP</t>
        </is>
      </c>
      <c r="J635" s="401" t="n"/>
      <c r="K635" s="24">
        <f>IF('{Equipment Data Entry}'!R71="","",'{Equipment Data Entry}'!R71)</f>
        <v/>
      </c>
      <c r="L635" s="24" t="n"/>
      <c r="M635" s="13" t="n"/>
    </row>
    <row r="636" ht="13.35" customHeight="1" s="162">
      <c r="B636" s="199" t="inlineStr">
        <is>
          <t>Location</t>
        </is>
      </c>
      <c r="C636" s="401" t="n"/>
      <c r="D636" s="204">
        <f>IF('{Equipment Data Entry}'!D71="","",'{Equipment Data Entry}'!D71)</f>
        <v/>
      </c>
      <c r="E636" s="400" t="n"/>
      <c r="F636" s="400" t="n"/>
      <c r="G636" s="401" t="n"/>
      <c r="H636" s="13" t="n"/>
      <c r="I636" s="199" t="inlineStr">
        <is>
          <t>Exhaust ΔP</t>
        </is>
      </c>
      <c r="J636" s="401" t="n"/>
      <c r="K636" s="24">
        <f>IF('{Equipment Data Entry}'!S71="","",'{Equipment Data Entry}'!S71)</f>
        <v/>
      </c>
      <c r="L636" s="24" t="n"/>
      <c r="M636" s="13" t="n"/>
    </row>
    <row r="637" ht="13.35" customHeight="1" s="162">
      <c r="B637" s="13" t="n"/>
      <c r="C637" s="13" t="n"/>
      <c r="D637" s="13" t="n"/>
      <c r="E637" s="13" t="n"/>
      <c r="F637" s="13" t="n"/>
      <c r="G637" s="13" t="n"/>
      <c r="H637" s="13" t="n"/>
      <c r="I637" s="199" t="inlineStr">
        <is>
          <t>Fan RPMs</t>
        </is>
      </c>
      <c r="J637" s="401" t="n"/>
      <c r="K637" s="24">
        <f>IF('{Equipment Data Entry}'!I71="","",'{Equipment Data Entry}'!I71)</f>
        <v/>
      </c>
      <c r="L637" s="24">
        <f>IF(L646="","",L646)</f>
        <v/>
      </c>
      <c r="M637" s="13" t="n"/>
    </row>
    <row r="638" ht="13.35" customHeight="1" s="162">
      <c r="B638" s="200" t="inlineStr">
        <is>
          <t>Motor Data</t>
        </is>
      </c>
      <c r="C638" s="400" t="n"/>
      <c r="D638" s="400" t="n"/>
      <c r="E638" s="400" t="n"/>
      <c r="F638" s="400" t="n"/>
      <c r="G638" s="401" t="n"/>
      <c r="H638" s="13"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Entry}'!G71="","",'{Equipment Data Entry}'!G71)</f>
        <v/>
      </c>
      <c r="E640" s="21" t="inlineStr">
        <is>
          <t>RPM</t>
        </is>
      </c>
      <c r="F640" s="24" t="n"/>
      <c r="G640" s="199" t="inlineStr">
        <is>
          <t>SF</t>
        </is>
      </c>
      <c r="H640" s="13" t="n"/>
      <c r="I640" s="199" t="inlineStr">
        <is>
          <t>Motor Shv OD/Bore/PD</t>
        </is>
      </c>
      <c r="J640" s="400" t="n"/>
      <c r="K640" s="401" t="n"/>
      <c r="L640">
        <f>IF('{Equipment Data Entry}'!J71="","",'{Equipment Data Entry}'!J71)</f>
        <v/>
      </c>
    </row>
    <row r="641" ht="13.35" customHeight="1" s="162">
      <c r="B641" s="198">
        <f>IF('{Equipment Data Entry}'!N71="","",'{Equipment Data Entry}'!N71)</f>
        <v/>
      </c>
      <c r="C641" s="198">
        <f>IF('{Equipment Data Entry}'!O71="","",'{Equipment Data Entry}'!O71)</f>
        <v/>
      </c>
      <c r="D641" s="21" t="inlineStr">
        <is>
          <t>FLA</t>
        </is>
      </c>
      <c r="E641" s="25" t="n"/>
      <c r="F641" s="21" t="inlineStr">
        <is>
          <t>Frame</t>
        </is>
      </c>
      <c r="G641" s="208" t="n"/>
      <c r="H641" s="13" t="n"/>
      <c r="I641" s="199" t="inlineStr">
        <is>
          <t>Fan Sheave OD/Bore</t>
        </is>
      </c>
      <c r="J641" s="400" t="n"/>
      <c r="K641" s="401" t="n"/>
      <c r="L641">
        <f>IF('{Equipment Data Entry}'!K71="","",'{Equipment Data Entry}'!K71)</f>
        <v/>
      </c>
    </row>
    <row r="642" ht="13.35" customHeight="1" s="162">
      <c r="B642" s="199" t="inlineStr">
        <is>
          <t>Corrected FLA</t>
        </is>
      </c>
      <c r="C642" s="401" t="n"/>
      <c r="D642" s="27">
        <f>IF(OR(E643="",E641="",B641=""),"",B641/AVERAGE(E643:G643)*E641)</f>
        <v/>
      </c>
      <c r="E642" s="199" t="inlineStr">
        <is>
          <t>Estimated BHP</t>
        </is>
      </c>
      <c r="F642" s="401" t="n"/>
      <c r="G642" s="27">
        <f>IF(OR(COUNT(E643:G643)=0,COUNT(E644:G644)=0),"",IF(C641="1-phase", ((0.8*0.9*E643*E644)/746), AVERAGE(E643:G643)*AVERAGE(E644:G644)*0.8*0.9*1.732/746))</f>
        <v/>
      </c>
      <c r="H642" s="13" t="n"/>
      <c r="I642" s="199" t="inlineStr">
        <is>
          <t>Belt(s)</t>
        </is>
      </c>
      <c r="J642" s="208">
        <f>IF('{Equipment Data Entry}'!L71="","",'{Equipment Data Entry}'!L71)</f>
        <v/>
      </c>
      <c r="K642" s="199" t="inlineStr">
        <is>
          <t>C to C</t>
        </is>
      </c>
      <c r="L642" s="64">
        <f>IF('{Equipment Data Entry}'!M71="","",'{Equipment Data Entry}'!M71)</f>
        <v/>
      </c>
      <c r="M642" s="13" t="n"/>
    </row>
    <row r="643" ht="13.35" customHeight="1" s="162">
      <c r="B643" s="199" t="inlineStr">
        <is>
          <t>Measured Voltage</t>
        </is>
      </c>
      <c r="C643" s="400" t="n"/>
      <c r="D643" s="401" t="n"/>
      <c r="E643" s="24" t="n"/>
      <c r="F643" s="24" t="n"/>
      <c r="G643" s="24" t="n"/>
      <c r="H643" s="13"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 xml:space="preserve">Static Pressures Profile </t>
        </is>
      </c>
      <c r="C646" s="400" t="n"/>
      <c r="D646" s="400" t="n"/>
      <c r="E646" s="400" t="n"/>
      <c r="F646" s="400" t="n"/>
      <c r="G646" s="401" t="n"/>
      <c r="H646" s="13" t="n"/>
      <c r="I646" s="199" t="inlineStr">
        <is>
          <t>Fan RPM</t>
        </is>
      </c>
      <c r="J646" s="401" t="n"/>
      <c r="K646" s="24" t="n"/>
      <c r="L646" s="24" t="n"/>
      <c r="M646" s="13" t="n"/>
    </row>
    <row r="647" ht="13.35" customHeight="1" s="162">
      <c r="B647" s="432" t="n"/>
      <c r="C647" s="401" t="n"/>
      <c r="D647" s="205" t="inlineStr">
        <is>
          <t>Flt/Coil</t>
        </is>
      </c>
      <c r="E647" s="205" t="inlineStr">
        <is>
          <t>Fan</t>
        </is>
      </c>
      <c r="F647" s="432" t="n"/>
      <c r="G647" s="401" t="n"/>
      <c r="H647" s="13" t="n"/>
      <c r="I647" s="246" t="inlineStr">
        <is>
          <t>VSD Frequency</t>
        </is>
      </c>
      <c r="J647" s="403" t="n"/>
      <c r="K647" s="65" t="n"/>
      <c r="L647" s="65" t="n"/>
      <c r="M647" s="13" t="n"/>
    </row>
    <row r="648" ht="13.35" customHeight="1" s="162">
      <c r="B648" s="198" t="inlineStr">
        <is>
          <t>Entering</t>
        </is>
      </c>
      <c r="C648" s="401" t="n"/>
      <c r="D648" s="19" t="n"/>
      <c r="E648" s="19" t="n"/>
      <c r="F648" s="19">
        <f>IF(E648="", "", E649-E648)</f>
        <v/>
      </c>
      <c r="G648" s="186" t="inlineStr">
        <is>
          <t>TSP</t>
        </is>
      </c>
      <c r="H648" s="23" t="n"/>
      <c r="I648" s="14" t="n"/>
      <c r="J648" s="14" t="n"/>
      <c r="K648" s="14" t="n"/>
      <c r="L648" s="38" t="n"/>
      <c r="M648" s="13" t="n"/>
    </row>
    <row r="649" ht="13.35" customHeight="1" s="162">
      <c r="B649" s="198" t="inlineStr">
        <is>
          <t>Exiting</t>
        </is>
      </c>
      <c r="C649" s="401" t="n"/>
      <c r="D649" s="55">
        <f>IF(E648="", "", E648)</f>
        <v/>
      </c>
      <c r="E649" s="19" t="n"/>
      <c r="F649" s="19">
        <f>IF(E649="", "", E649-D648)</f>
        <v/>
      </c>
      <c r="G649" s="186" t="inlineStr">
        <is>
          <t>ESP</t>
        </is>
      </c>
      <c r="H649" s="23" t="n"/>
      <c r="I649" s="13" t="n"/>
      <c r="J649" s="13" t="n"/>
      <c r="K649" s="13" t="n"/>
      <c r="L649" s="13" t="n"/>
      <c r="M649" s="13" t="n"/>
    </row>
    <row r="650" ht="13.35" customHeight="1" s="162">
      <c r="B650" s="453" t="inlineStr">
        <is>
          <t>Instrument:</t>
        </is>
      </c>
      <c r="C650" s="5" t="n"/>
      <c r="D650" s="493" t="n"/>
      <c r="E650" s="414" t="n"/>
      <c r="F650" s="414" t="n"/>
      <c r="G650" s="425" t="inlineStr">
        <is>
          <t>Ak basis / notes:</t>
        </is>
      </c>
      <c r="I650" s="494" t="n"/>
      <c r="J650" s="414" t="n"/>
      <c r="K650" s="414" t="n"/>
      <c r="L650" s="414" t="n"/>
      <c r="M650" s="414" t="n"/>
    </row>
    <row r="651" ht="13.35" customHeight="1" s="162">
      <c r="B651" s="188" t="inlineStr">
        <is>
          <t>Supply Air Outlet Airflow</t>
        </is>
      </c>
      <c r="C651" s="174" t="n"/>
      <c r="D651" s="174" t="n"/>
      <c r="E651" s="174" t="n"/>
      <c r="F651" s="173" t="n"/>
      <c r="G651" s="233" t="inlineStr">
        <is>
          <t>Design VEL</t>
        </is>
      </c>
      <c r="H651" s="194" t="inlineStr">
        <is>
          <t>Design CFM</t>
        </is>
      </c>
      <c r="I651" s="188" t="inlineStr">
        <is>
          <t>Initial</t>
        </is>
      </c>
      <c r="J651" s="173" t="n"/>
      <c r="K651" s="188" t="inlineStr">
        <is>
          <t>Final</t>
        </is>
      </c>
      <c r="L651" s="173" t="n"/>
      <c r="M651" s="188" t="inlineStr">
        <is>
          <t>%</t>
        </is>
      </c>
    </row>
    <row r="652" ht="13.35" customHeight="1" s="162">
      <c r="B652" s="153" t="inlineStr">
        <is>
          <t>No.</t>
        </is>
      </c>
      <c r="C652" s="188" t="inlineStr">
        <is>
          <t>Area Served</t>
        </is>
      </c>
      <c r="D652" s="188" t="inlineStr">
        <is>
          <t>Type</t>
        </is>
      </c>
      <c r="E652" s="188" t="inlineStr">
        <is>
          <t>Size</t>
        </is>
      </c>
      <c r="F652" s="188" t="inlineStr">
        <is>
          <t>Ak</t>
        </is>
      </c>
      <c r="G652" s="440" t="n"/>
      <c r="H652" s="440" t="n"/>
      <c r="I652" s="188" t="inlineStr">
        <is>
          <t>VEL</t>
        </is>
      </c>
      <c r="J652" s="188" t="inlineStr">
        <is>
          <t>CFM</t>
        </is>
      </c>
      <c r="K652" s="188" t="inlineStr">
        <is>
          <t>VEL</t>
        </is>
      </c>
      <c r="L652" s="188" t="inlineStr">
        <is>
          <t>CFM</t>
        </is>
      </c>
      <c r="M652" s="440" t="n"/>
    </row>
    <row r="653" ht="13.35" customHeight="1" s="162">
      <c r="B653" s="307" t="n"/>
      <c r="C653" s="307" t="n"/>
      <c r="E653" s="307" t="n"/>
      <c r="F653" s="32" t="n"/>
      <c r="G653" s="33">
        <f>IF(F653="", "", H653/F653)</f>
        <v/>
      </c>
      <c r="H653" s="33" t="n"/>
      <c r="I653" s="33" t="n"/>
      <c r="J653" s="33">
        <f>IF(I653="", "", I653*$F653)</f>
        <v/>
      </c>
      <c r="K653" s="33" t="n"/>
      <c r="L653" s="33">
        <f>IF(K653="", "", K653*$F653)</f>
        <v/>
      </c>
      <c r="M653" s="30">
        <f>IF(OR(H653="",H653=0),"",IF(K653="",IF(J653="","",J653/H653),L653/H653))</f>
        <v/>
      </c>
    </row>
    <row r="654" ht="13.35" customHeight="1" s="162">
      <c r="B654" s="307" t="n"/>
      <c r="C654" s="307" t="n"/>
      <c r="E654" s="307" t="n"/>
      <c r="F654" s="32" t="n"/>
      <c r="G654" s="33">
        <f>IF(F654="", "", H654/F654)</f>
        <v/>
      </c>
      <c r="H654" s="33" t="n"/>
      <c r="I654" s="33" t="n"/>
      <c r="J654" s="33">
        <f>IF(I654="", "", I654*$F654)</f>
        <v/>
      </c>
      <c r="K654" s="33" t="n"/>
      <c r="L654" s="33">
        <f>IF(K654="", "", K654*$F654)</f>
        <v/>
      </c>
      <c r="M654" s="30">
        <f>IF(OR(H654="",H654=0),"",IF(K654="",IF(J654="","",J654/H654),L654/H654))</f>
        <v/>
      </c>
    </row>
    <row r="655" ht="13.35" customHeight="1" s="162">
      <c r="B655" s="307" t="n"/>
      <c r="C655" s="307" t="n"/>
      <c r="E655" s="307" t="n"/>
      <c r="F655" s="32" t="n"/>
      <c r="G655" s="33">
        <f>IF(F655="", "", H655/F655)</f>
        <v/>
      </c>
      <c r="H655" s="33" t="n"/>
      <c r="I655" s="33" t="n"/>
      <c r="J655" s="33">
        <f>IF(I655="", "", I655*$F655)</f>
        <v/>
      </c>
      <c r="K655" s="33" t="n"/>
      <c r="L655" s="33">
        <f>IF(K655="", "", K655*$F655)</f>
        <v/>
      </c>
      <c r="M655" s="30">
        <f>IF(OR(H655="",H655=0),"",IF(K655="",IF(J655="","",J655/H655),L655/H655))</f>
        <v/>
      </c>
    </row>
    <row r="656" ht="13.35" customHeight="1" s="162">
      <c r="B656" s="307" t="n"/>
      <c r="C656" s="307" t="n"/>
      <c r="E656" s="307" t="n"/>
      <c r="F656" s="32" t="n"/>
      <c r="G656" s="33">
        <f>IF(F656="", "", H656/F656)</f>
        <v/>
      </c>
      <c r="H656" s="33" t="n"/>
      <c r="I656" s="33" t="n"/>
      <c r="J656" s="33">
        <f>IF(I656="", "", I656*$F656)</f>
        <v/>
      </c>
      <c r="K656" s="33" t="n"/>
      <c r="L656" s="33">
        <f>IF(K656="", "", K656*$F656)</f>
        <v/>
      </c>
      <c r="M656" s="30">
        <f>IF(OR(H656="",H656=0),"",IF(K656="",IF(J656="","",J656/H656),L656/H656))</f>
        <v/>
      </c>
    </row>
    <row r="657" ht="13.35" customHeight="1" s="162">
      <c r="B657" s="307" t="n"/>
      <c r="C657" s="307" t="n"/>
      <c r="E657" s="307" t="n"/>
      <c r="F657" s="32" t="n"/>
      <c r="G657" s="33">
        <f>IF(F657="", "", H657/F657)</f>
        <v/>
      </c>
      <c r="H657" s="33" t="n"/>
      <c r="I657" s="33" t="n"/>
      <c r="J657" s="33">
        <f>IF(I657="", "", I657*$F657)</f>
        <v/>
      </c>
      <c r="K657" s="33" t="n"/>
      <c r="L657" s="33">
        <f>IF(K657="", "", K657*$F657)</f>
        <v/>
      </c>
      <c r="M657" s="30">
        <f>IF(OR(H657="",H657=0),"",IF(K657="",IF(J657="","",J657/H657),L657/H657))</f>
        <v/>
      </c>
    </row>
    <row r="658" ht="13.35" customHeight="1" s="162">
      <c r="B658" s="307" t="n"/>
      <c r="C658" s="307" t="n"/>
      <c r="E658" s="307" t="n"/>
      <c r="F658" s="32" t="n"/>
      <c r="G658" s="33">
        <f>IF(F658="", "", H658/F658)</f>
        <v/>
      </c>
      <c r="H658" s="33" t="n"/>
      <c r="I658" s="33" t="n"/>
      <c r="J658" s="33">
        <f>IF(I658="", "", I658*$F658)</f>
        <v/>
      </c>
      <c r="K658" s="33" t="n"/>
      <c r="L658" s="33">
        <f>IF(K658="", "", K658*$F658)</f>
        <v/>
      </c>
      <c r="M658" s="30">
        <f>IF(OR(H658="",H658=0),"",IF(K658="",IF(J658="","",J658/H658),L658/H658))</f>
        <v/>
      </c>
    </row>
    <row r="659" ht="13.35" customHeight="1" s="162">
      <c r="B659" s="307" t="n"/>
      <c r="C659" s="307" t="n"/>
      <c r="E659" s="307" t="n"/>
      <c r="F659" s="32" t="n"/>
      <c r="G659" s="33">
        <f>IF(F659="", "", H659/F659)</f>
        <v/>
      </c>
      <c r="H659" s="33" t="n"/>
      <c r="I659" s="33" t="n"/>
      <c r="J659" s="33">
        <f>IF(I659="", "", I659*$F659)</f>
        <v/>
      </c>
      <c r="K659" s="33" t="n"/>
      <c r="L659" s="33">
        <f>IF(K659="", "", K659*$F659)</f>
        <v/>
      </c>
      <c r="M659" s="30">
        <f>IF(OR(H659="",H659=0),"",IF(K659="",IF(J659="","",J659/H659),L659/H659))</f>
        <v/>
      </c>
    </row>
    <row r="660" ht="13.35" customHeight="1" s="162">
      <c r="B660" s="307" t="n"/>
      <c r="C660" s="307" t="n"/>
      <c r="E660" s="307" t="n"/>
      <c r="F660" s="32" t="n"/>
      <c r="G660" s="33">
        <f>IF(F660="", "", H660/F660)</f>
        <v/>
      </c>
      <c r="H660" s="33" t="n"/>
      <c r="I660" s="33" t="n"/>
      <c r="J660" s="33">
        <f>IF(I660="", "", I660*$F660)</f>
        <v/>
      </c>
      <c r="K660" s="33" t="n"/>
      <c r="L660" s="33">
        <f>IF(K660="", "", K660*$F660)</f>
        <v/>
      </c>
      <c r="M660" s="30">
        <f>IF(OR(H660="",H660=0),"",IF(K660="",IF(J660="","",J660/H660),L660/H660))</f>
        <v/>
      </c>
    </row>
    <row r="661" ht="13.35" customHeight="1" s="162">
      <c r="B661" s="42" t="n"/>
      <c r="C661" s="231" t="inlineStr">
        <is>
          <t>Total</t>
        </is>
      </c>
      <c r="D661" s="159" t="n"/>
      <c r="E661" s="42" t="n"/>
      <c r="F661" s="42" t="n"/>
      <c r="G661" s="43" t="n"/>
      <c r="H661" s="43">
        <f>IF(SUM(H653:H660)+SUM(H684:H699)=0,"",SUM(H653:H660)+SUM(H684:H699))</f>
        <v/>
      </c>
      <c r="I661" s="43" t="n"/>
      <c r="J661" s="43">
        <f>IF(SUM(J653:J660)+SUM(J684:J699)=0,"",SUM(J653:J660)+SUM(J684:J699))</f>
        <v/>
      </c>
      <c r="K661" s="43" t="n"/>
      <c r="L661" s="43">
        <f>IF(SUM(L653:L660)+SUM(L684:L699)=0,"",SUM(L653:L660)+SUM(L684:L699))</f>
        <v/>
      </c>
      <c r="M661" s="35">
        <f>IF(OR(H661="",H661=0),"",IF(L661="",IF(J661="","",J661/H661),L661/H661))</f>
        <v/>
      </c>
    </row>
    <row r="662" ht="13.35" customHeight="1" s="162">
      <c r="B662" s="453" t="inlineStr">
        <is>
          <t>Instrument:</t>
        </is>
      </c>
      <c r="C662" s="5" t="n"/>
      <c r="D662" s="493" t="n"/>
      <c r="E662" s="414" t="n"/>
      <c r="F662" s="414" t="n"/>
      <c r="G662" s="425" t="inlineStr">
        <is>
          <t>Ak basis / notes:</t>
        </is>
      </c>
      <c r="I662" s="494" t="n"/>
      <c r="J662" s="414" t="n"/>
      <c r="K662" s="414" t="n"/>
      <c r="L662" s="414" t="n"/>
      <c r="M662" s="414" t="n"/>
    </row>
    <row r="663" ht="13.35" customHeight="1" s="162">
      <c r="B663" s="188" t="inlineStr">
        <is>
          <t>Exhaust Air Inlet Airflow</t>
        </is>
      </c>
      <c r="C663" s="174" t="n"/>
      <c r="D663" s="174" t="n"/>
      <c r="E663" s="174" t="n"/>
      <c r="F663" s="173" t="n"/>
      <c r="G663" s="233" t="inlineStr">
        <is>
          <t>Design VEL</t>
        </is>
      </c>
      <c r="H663" s="194" t="inlineStr">
        <is>
          <t>Design CFM</t>
        </is>
      </c>
      <c r="I663" s="188" t="inlineStr">
        <is>
          <t>Initial</t>
        </is>
      </c>
      <c r="J663" s="173" t="n"/>
      <c r="K663" s="188" t="inlineStr">
        <is>
          <t>Final</t>
        </is>
      </c>
      <c r="L663" s="173" t="n"/>
      <c r="M663" s="188" t="inlineStr">
        <is>
          <t>%</t>
        </is>
      </c>
    </row>
    <row r="664" ht="13.35" customHeight="1" s="162">
      <c r="B664" s="153" t="inlineStr">
        <is>
          <t>No.</t>
        </is>
      </c>
      <c r="C664" s="188" t="inlineStr">
        <is>
          <t>Area Served</t>
        </is>
      </c>
      <c r="D664" s="188" t="inlineStr">
        <is>
          <t>Type</t>
        </is>
      </c>
      <c r="E664" s="188" t="inlineStr">
        <is>
          <t>Size</t>
        </is>
      </c>
      <c r="F664" s="188" t="inlineStr">
        <is>
          <t>Ak</t>
        </is>
      </c>
      <c r="G664" s="440" t="n"/>
      <c r="H664" s="440" t="n"/>
      <c r="I664" s="188" t="inlineStr">
        <is>
          <t>VEL</t>
        </is>
      </c>
      <c r="J664" s="188" t="inlineStr">
        <is>
          <t>CFM</t>
        </is>
      </c>
      <c r="K664" s="188" t="inlineStr">
        <is>
          <t>VEL</t>
        </is>
      </c>
      <c r="L664" s="188" t="inlineStr">
        <is>
          <t>CFM</t>
        </is>
      </c>
      <c r="M664" s="440" t="n"/>
    </row>
    <row r="665" ht="13.35" customHeight="1" s="162">
      <c r="B665" s="307" t="n"/>
      <c r="C665" s="307" t="n"/>
      <c r="E665" s="307" t="n"/>
      <c r="F665" s="32" t="n"/>
      <c r="G665" s="33">
        <f>IF(F665="", "", H665/F665)</f>
        <v/>
      </c>
      <c r="H665" s="33" t="n"/>
      <c r="I665" s="33" t="n"/>
      <c r="J665" s="33">
        <f>IF(I665="", "", I665*$F665)</f>
        <v/>
      </c>
      <c r="K665" s="33" t="n"/>
      <c r="L665" s="33">
        <f>IF(K665="", "", K665*$F665)</f>
        <v/>
      </c>
      <c r="M665" s="30">
        <f>IF(OR(H665="",H665=0),"",IF(K665="",IF(J665="","",J665/H665),L665/H665))</f>
        <v/>
      </c>
    </row>
    <row r="666" ht="13.35" customHeight="1" s="162">
      <c r="B666" s="307" t="n"/>
      <c r="C666" s="307" t="n"/>
      <c r="E666" s="307" t="n"/>
      <c r="F666" s="32" t="n"/>
      <c r="G666" s="33">
        <f>IF(F666="", "", H666/F666)</f>
        <v/>
      </c>
      <c r="H666" s="33" t="n"/>
      <c r="I666" s="33" t="n"/>
      <c r="J666" s="33">
        <f>IF(I666="", "", I666*$F666)</f>
        <v/>
      </c>
      <c r="K666" s="33" t="n"/>
      <c r="L666" s="33">
        <f>IF(K666="", "", K666*$F666)</f>
        <v/>
      </c>
      <c r="M666" s="30">
        <f>IF(OR(H666="",H666=0),"",IF(K666="",IF(J666="","",J666/H666),L666/H666))</f>
        <v/>
      </c>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row>
    <row r="670" ht="13.35" customHeight="1" s="162">
      <c r="B670" s="307" t="n"/>
      <c r="C670" s="307" t="n"/>
      <c r="E670" s="307" t="n"/>
      <c r="F670" s="32" t="n"/>
      <c r="G670" s="33">
        <f>IF(F670="", "", H670/F670)</f>
        <v/>
      </c>
      <c r="H670" s="33" t="n"/>
      <c r="I670" s="33" t="n"/>
      <c r="J670" s="33">
        <f>IF(I670="", "", I670*$F670)</f>
        <v/>
      </c>
      <c r="K670" s="33" t="n"/>
      <c r="L670" s="33">
        <f>IF(K670="", "", K670*$F670)</f>
        <v/>
      </c>
      <c r="M670" s="30">
        <f>IF(OR(H670="",H670=0),"",IF(K670="",IF(J670="","",J670/H670),L670/H670))</f>
        <v/>
      </c>
    </row>
    <row r="671" ht="13.35" customHeight="1" s="162">
      <c r="B671" s="307" t="n"/>
      <c r="C671" s="307" t="n"/>
      <c r="E671" s="307" t="n"/>
      <c r="F671" s="32" t="n"/>
      <c r="G671" s="33">
        <f>IF(F671="", "", H671/F671)</f>
        <v/>
      </c>
      <c r="H671" s="33" t="n"/>
      <c r="I671" s="33" t="n"/>
      <c r="J671" s="33">
        <f>IF(I671="", "", I671*$F671)</f>
        <v/>
      </c>
      <c r="K671" s="33" t="n"/>
      <c r="L671" s="33">
        <f>IF(K671="", "", K671*$F671)</f>
        <v/>
      </c>
      <c r="M671" s="30">
        <f>IF(OR(H671="",H671=0),"",IF(K671="",IF(J671="","",J671/H671),L671/H671))</f>
        <v/>
      </c>
    </row>
    <row r="672" ht="13.35" customHeight="1" s="162">
      <c r="B672" s="307" t="n"/>
      <c r="C672" s="307" t="n"/>
      <c r="E672" s="307" t="n"/>
      <c r="F672" s="32" t="n"/>
      <c r="G672" s="33">
        <f>IF(F672="", "", H672/F672)</f>
        <v/>
      </c>
      <c r="H672" s="33" t="n"/>
      <c r="I672" s="33" t="n"/>
      <c r="J672" s="33">
        <f>IF(I672="", "", I672*$F672)</f>
        <v/>
      </c>
      <c r="K672" s="33" t="n"/>
      <c r="L672" s="33">
        <f>IF(K672="", "", K672*$F672)</f>
        <v/>
      </c>
      <c r="M672" s="30">
        <f>IF(OR(H672="",H672=0),"",IF(K672="",IF(J672="","",J672/H672),L672/H672))</f>
        <v/>
      </c>
    </row>
    <row r="673" ht="13.35" customHeight="1" s="162">
      <c r="B673" s="42" t="n"/>
      <c r="C673" s="231" t="inlineStr">
        <is>
          <t>Total</t>
        </is>
      </c>
      <c r="D673" s="159" t="n"/>
      <c r="E673" s="42" t="n"/>
      <c r="F673" s="42" t="n"/>
      <c r="G673" s="43" t="n"/>
      <c r="H673" s="43">
        <f>IF(SUM(H665:H672)+SUM(H704:H719)=0,"",SUM(H665:H672)+SUM(H704:H719))</f>
        <v/>
      </c>
      <c r="I673" s="43" t="n"/>
      <c r="J673" s="43">
        <f>IF(SUM(J665:J672)+SUM(J704:J719)=0,"",SUM(J665:J672)+SUM(J704:J719))</f>
        <v/>
      </c>
      <c r="K673" s="43" t="n"/>
      <c r="L673" s="43">
        <f>IF(SUM(L665:L672)+SUM(L704:L719)=0,"",SUM(L665:L672)+SUM(L704:L719))</f>
        <v/>
      </c>
      <c r="M673" s="35">
        <f>IF(OR(H673="",H673=0),"",IF(L673="",IF(J673="","",J673/H673),L673/H673))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row r="679" ht="13.35" customHeight="1" s="162"/>
    <row r="680" ht="13.35" customHeight="1" s="162">
      <c r="B680" s="200" t="inlineStr">
        <is>
          <t>System (cont.)</t>
        </is>
      </c>
      <c r="C680" s="403" t="n"/>
      <c r="D680" s="209">
        <f>IF('{Equipment Data Entry}'!B71="","",'{Equipment Data Entry}'!B71)</f>
        <v/>
      </c>
      <c r="E680" s="418" t="n"/>
      <c r="F680" s="403" t="n"/>
      <c r="G680" s="200" t="inlineStr">
        <is>
          <t>Service</t>
        </is>
      </c>
      <c r="H680" s="403" t="n"/>
      <c r="I680" s="210">
        <f>IF('{Equipment Data Entry}'!C71="","",'{Equipment Data Entry}'!C71)</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H684/F684)</f>
        <v/>
      </c>
      <c r="H684" s="33" t="n"/>
      <c r="I684" s="33" t="n"/>
      <c r="J684" s="33">
        <f>IF(I684="", "", I684*$F684)</f>
        <v/>
      </c>
      <c r="K684" s="33" t="n"/>
      <c r="L684" s="33">
        <f>IF(K684="", "", K684*$F684)</f>
        <v/>
      </c>
      <c r="M684" s="30">
        <f>IF(OR(H684="",H684=0),"",IF(K684="",IF(J684="","",J684/H684),L684/H684))</f>
        <v/>
      </c>
    </row>
    <row r="685" ht="13.35" customHeight="1" s="162">
      <c r="B685" s="307" t="n"/>
      <c r="C685" s="307" t="n"/>
      <c r="E685" s="307" t="n"/>
      <c r="F685" s="32" t="n"/>
      <c r="G685" s="33">
        <f>IF(F685="", "", H685/F685)</f>
        <v/>
      </c>
      <c r="H685" s="33" t="n"/>
      <c r="I685" s="33" t="n"/>
      <c r="J685" s="33">
        <f>IF(I685="", "", I685*$F685)</f>
        <v/>
      </c>
      <c r="K685" s="33" t="n"/>
      <c r="L685" s="33">
        <f>IF(K685="", "", K685*$F685)</f>
        <v/>
      </c>
      <c r="M685" s="30">
        <f>IF(OR(H685="",H685=0),"",IF(K685="",IF(J685="","",J685/H685),L685/H685))</f>
        <v/>
      </c>
    </row>
    <row r="686" ht="13.35" customHeight="1" s="162">
      <c r="B686" s="307" t="n"/>
      <c r="C686" s="307" t="n"/>
      <c r="E686" s="307" t="n"/>
      <c r="F686" s="32" t="n"/>
      <c r="G686" s="33">
        <f>IF(F686="", "", H686/F686)</f>
        <v/>
      </c>
      <c r="H686" s="33" t="n"/>
      <c r="I686" s="33" t="n"/>
      <c r="J686" s="33">
        <f>IF(I686="", "", I686*$F686)</f>
        <v/>
      </c>
      <c r="K686" s="33" t="n"/>
      <c r="L686" s="33">
        <f>IF(K686="", "", K686*$F686)</f>
        <v/>
      </c>
      <c r="M686" s="30">
        <f>IF(OR(H686="",H686=0),"",IF(K686="",IF(J686="","",J686/H686),L686/H686))</f>
        <v/>
      </c>
    </row>
    <row r="687" ht="13.35" customHeight="1" s="162">
      <c r="B687" s="307" t="n"/>
      <c r="C687" s="307" t="n"/>
      <c r="E687" s="307" t="n"/>
      <c r="F687" s="32" t="n"/>
      <c r="G687" s="33">
        <f>IF(F687="", "", H687/F687)</f>
        <v/>
      </c>
      <c r="H687" s="33" t="n"/>
      <c r="I687" s="33" t="n"/>
      <c r="J687" s="33">
        <f>IF(I687="", "", I687*$F687)</f>
        <v/>
      </c>
      <c r="K687" s="33" t="n"/>
      <c r="L687" s="33">
        <f>IF(K687="", "", K687*$F687)</f>
        <v/>
      </c>
      <c r="M687" s="30">
        <f>IF(OR(H687="",H687=0),"",IF(K687="",IF(J687="","",J687/H687),L687/H687))</f>
        <v/>
      </c>
    </row>
    <row r="688" ht="13.35" customHeight="1" s="162">
      <c r="B688" s="307" t="n"/>
      <c r="C688" s="307" t="n"/>
      <c r="E688" s="307" t="n"/>
      <c r="F688" s="32" t="n"/>
      <c r="G688" s="33">
        <f>IF(F688="", "", H688/F688)</f>
        <v/>
      </c>
      <c r="H688" s="33" t="n"/>
      <c r="I688" s="33" t="n"/>
      <c r="J688" s="33">
        <f>IF(I688="", "", I688*$F688)</f>
        <v/>
      </c>
      <c r="K688" s="33" t="n"/>
      <c r="L688" s="33">
        <f>IF(K688="", "", K688*$F688)</f>
        <v/>
      </c>
      <c r="M688" s="30">
        <f>IF(OR(H688="",H688=0),"",IF(K688="",IF(J688="","",J688/H688),L688/H688))</f>
        <v/>
      </c>
    </row>
    <row r="689" ht="13.35" customHeight="1" s="162">
      <c r="B689" s="307" t="n"/>
      <c r="C689" s="307" t="n"/>
      <c r="E689" s="307" t="n"/>
      <c r="F689" s="32" t="n"/>
      <c r="G689" s="33">
        <f>IF(F689="", "", H689/F689)</f>
        <v/>
      </c>
      <c r="H689" s="33" t="n"/>
      <c r="I689" s="33" t="n"/>
      <c r="J689" s="33">
        <f>IF(I689="", "", I689*$F689)</f>
        <v/>
      </c>
      <c r="K689" s="33" t="n"/>
      <c r="L689" s="33">
        <f>IF(K689="", "", K689*$F689)</f>
        <v/>
      </c>
      <c r="M689" s="30">
        <f>IF(OR(H689="",H689=0),"",IF(K689="",IF(J689="","",J689/H689),L689/H689))</f>
        <v/>
      </c>
    </row>
    <row r="690" ht="13.35" customHeight="1" s="162">
      <c r="B690" s="307" t="n"/>
      <c r="C690" s="307" t="n"/>
      <c r="E690" s="307" t="n"/>
      <c r="F690" s="32" t="n"/>
      <c r="G690" s="33">
        <f>IF(F690="", "", H690/F690)</f>
        <v/>
      </c>
      <c r="H690" s="33" t="n"/>
      <c r="I690" s="33" t="n"/>
      <c r="J690" s="33">
        <f>IF(I690="", "", I690*$F690)</f>
        <v/>
      </c>
      <c r="K690" s="33" t="n"/>
      <c r="L690" s="33">
        <f>IF(K690="", "", K690*$F690)</f>
        <v/>
      </c>
      <c r="M690" s="30">
        <f>IF(OR(H690="",H690=0),"",IF(K690="",IF(J690="","",J690/H690),L690/H690))</f>
        <v/>
      </c>
    </row>
    <row r="691" ht="13.35" customHeight="1" s="162">
      <c r="B691" s="307" t="n"/>
      <c r="C691" s="307" t="n"/>
      <c r="E691" s="307" t="n"/>
      <c r="F691" s="32" t="n"/>
      <c r="G691" s="33">
        <f>IF(F691="", "", H691/F691)</f>
        <v/>
      </c>
      <c r="H691" s="33" t="n"/>
      <c r="I691" s="33" t="n"/>
      <c r="J691" s="33">
        <f>IF(I691="", "", I691*$F691)</f>
        <v/>
      </c>
      <c r="K691" s="33" t="n"/>
      <c r="L691" s="33">
        <f>IF(K691="", "", K691*$F691)</f>
        <v/>
      </c>
      <c r="M691" s="30">
        <f>IF(OR(H691="",H691=0),"",IF(K691="",IF(J691="","",J691/H691),L691/H691))</f>
        <v/>
      </c>
    </row>
    <row r="692" ht="13.35" customHeight="1" s="162">
      <c r="B692" s="307" t="n"/>
      <c r="C692" s="307" t="n"/>
      <c r="E692" s="307" t="n"/>
      <c r="F692" s="32" t="n"/>
      <c r="G692" s="33">
        <f>IF(F692="", "", H692/F692)</f>
        <v/>
      </c>
      <c r="H692" s="33" t="n"/>
      <c r="I692" s="33" t="n"/>
      <c r="J692" s="33">
        <f>IF(I692="", "", I692*$F692)</f>
        <v/>
      </c>
      <c r="K692" s="33" t="n"/>
      <c r="L692" s="33">
        <f>IF(K692="", "", K692*$F692)</f>
        <v/>
      </c>
      <c r="M692" s="30">
        <f>IF(OR(H692="",H692=0),"",IF(K692="",IF(J692="","",J692/H692),L692/H692))</f>
        <v/>
      </c>
    </row>
    <row r="693" ht="13.35" customHeight="1" s="162">
      <c r="B693" s="307" t="n"/>
      <c r="C693" s="307" t="n"/>
      <c r="E693" s="307" t="n"/>
      <c r="F693" s="32" t="n"/>
      <c r="G693" s="33">
        <f>IF(F693="", "", H693/F693)</f>
        <v/>
      </c>
      <c r="H693" s="33" t="n"/>
      <c r="I693" s="33" t="n"/>
      <c r="J693" s="33">
        <f>IF(I693="", "", I693*$F693)</f>
        <v/>
      </c>
      <c r="K693" s="33" t="n"/>
      <c r="L693" s="33">
        <f>IF(K693="", "", K693*$F693)</f>
        <v/>
      </c>
      <c r="M693" s="30">
        <f>IF(OR(H693="",H693=0),"",IF(K693="",IF(J693="","",J693/H693),L693/H693))</f>
        <v/>
      </c>
    </row>
    <row r="694" ht="13.35" customHeight="1" s="162">
      <c r="B694" s="307" t="n"/>
      <c r="C694" s="307" t="n"/>
      <c r="E694" s="307" t="n"/>
      <c r="F694" s="32" t="n"/>
      <c r="G694" s="33">
        <f>IF(F694="", "", H694/F694)</f>
        <v/>
      </c>
      <c r="H694" s="33" t="n"/>
      <c r="I694" s="33" t="n"/>
      <c r="J694" s="33">
        <f>IF(I694="", "", I694*$F694)</f>
        <v/>
      </c>
      <c r="K694" s="33" t="n"/>
      <c r="L694" s="33">
        <f>IF(K694="", "", K694*$F694)</f>
        <v/>
      </c>
      <c r="M694" s="30">
        <f>IF(OR(H694="",H694=0),"",IF(K694="",IF(J694="","",J694/H694),L694/H694))</f>
        <v/>
      </c>
    </row>
    <row r="695" ht="13.35" customHeight="1" s="162">
      <c r="B695" s="307" t="n"/>
      <c r="C695" s="307" t="n"/>
      <c r="E695" s="307" t="n"/>
      <c r="F695" s="32" t="n"/>
      <c r="G695" s="33">
        <f>IF(F695="", "", H695/F695)</f>
        <v/>
      </c>
      <c r="H695" s="33" t="n"/>
      <c r="I695" s="33" t="n"/>
      <c r="J695" s="33">
        <f>IF(I695="", "", I695*$F695)</f>
        <v/>
      </c>
      <c r="K695" s="33" t="n"/>
      <c r="L695" s="33">
        <f>IF(K695="", "", K695*$F695)</f>
        <v/>
      </c>
      <c r="M695" s="30">
        <f>IF(OR(H695="",H695=0),"",IF(K695="",IF(J695="","",J695/H695),L695/H695))</f>
        <v/>
      </c>
    </row>
    <row r="696" ht="13.35" customHeight="1" s="162">
      <c r="B696" s="307" t="n"/>
      <c r="C696" s="307" t="n"/>
      <c r="E696" s="307" t="n"/>
      <c r="F696" s="32" t="n"/>
      <c r="G696" s="33">
        <f>IF(F696="", "", H696/F696)</f>
        <v/>
      </c>
      <c r="H696" s="33" t="n"/>
      <c r="I696" s="33" t="n"/>
      <c r="J696" s="33">
        <f>IF(I696="", "", I696*$F696)</f>
        <v/>
      </c>
      <c r="K696" s="33" t="n"/>
      <c r="L696" s="33">
        <f>IF(K696="", "", K696*$F696)</f>
        <v/>
      </c>
      <c r="M696" s="30">
        <f>IF(OR(H696="",H696=0),"",IF(K696="",IF(J696="","",J696/H696),L696/H696))</f>
        <v/>
      </c>
    </row>
    <row r="697" ht="13.35" customHeight="1" s="162">
      <c r="B697" s="307" t="n"/>
      <c r="C697" s="307" t="n"/>
      <c r="E697" s="307" t="n"/>
      <c r="F697" s="32" t="n"/>
      <c r="G697" s="33">
        <f>IF(F697="", "", H697/F697)</f>
        <v/>
      </c>
      <c r="H697" s="33" t="n"/>
      <c r="I697" s="33" t="n"/>
      <c r="J697" s="33">
        <f>IF(I697="", "", I697*$F697)</f>
        <v/>
      </c>
      <c r="K697" s="33" t="n"/>
      <c r="L697" s="33">
        <f>IF(K697="", "", K697*$F697)</f>
        <v/>
      </c>
      <c r="M697" s="30">
        <f>IF(OR(H697="",H697=0),"",IF(K697="",IF(J697="","",J697/H697),L697/H697))</f>
        <v/>
      </c>
    </row>
    <row r="698" ht="13.35" customHeight="1" s="162">
      <c r="B698" s="307" t="n"/>
      <c r="C698" s="307" t="n"/>
      <c r="E698" s="307" t="n"/>
      <c r="F698" s="32" t="n"/>
      <c r="G698" s="33">
        <f>IF(F698="", "", H698/F698)</f>
        <v/>
      </c>
      <c r="H698" s="33" t="n"/>
      <c r="I698" s="33" t="n"/>
      <c r="J698" s="33">
        <f>IF(I698="", "", I698*$F698)</f>
        <v/>
      </c>
      <c r="K698" s="33" t="n"/>
      <c r="L698" s="33">
        <f>IF(K698="", "", K698*$F698)</f>
        <v/>
      </c>
      <c r="M698" s="30">
        <f>IF(OR(H698="",H698=0),"",IF(K698="",IF(J698="","",J698/H698),L698/H698))</f>
        <v/>
      </c>
    </row>
    <row r="699" ht="13.35" customHeight="1" s="162">
      <c r="B699" s="307" t="n"/>
      <c r="C699" s="307" t="n"/>
      <c r="E699" s="307" t="n"/>
      <c r="F699" s="32" t="n"/>
      <c r="G699" s="33">
        <f>IF(F699="", "", H699/F699)</f>
        <v/>
      </c>
      <c r="H699" s="33" t="n"/>
      <c r="I699" s="33" t="n"/>
      <c r="J699" s="33">
        <f>IF(I699="", "", I699*$F699)</f>
        <v/>
      </c>
      <c r="K699" s="33" t="n"/>
      <c r="L699" s="33">
        <f>IF(K699="", "", K699*$F699)</f>
        <v/>
      </c>
      <c r="M699" s="30">
        <f>IF(OR(H699="",H699=0),"",IF(K699="",IF(J699="","",J699/H699),L699/H699))</f>
        <v/>
      </c>
    </row>
    <row r="700" ht="13.35" customHeight="1" s="162">
      <c r="B700" s="42" t="n"/>
      <c r="C700" s="231" t="inlineStr">
        <is>
          <t>Subtotal (this page)</t>
        </is>
      </c>
      <c r="D700" s="159" t="n"/>
      <c r="E700" s="42" t="n"/>
      <c r="F700" s="42" t="n"/>
      <c r="G700" s="43" t="n"/>
      <c r="H700" s="43">
        <f>IF(SUM(H684:H699)=0,"",SUM(H684:H699))</f>
        <v/>
      </c>
      <c r="I700" s="43" t="n"/>
      <c r="J700" s="43">
        <f>IF(SUM(J684:J699)=0,"",SUM(J684:J699))</f>
        <v/>
      </c>
      <c r="K700" s="43" t="n"/>
      <c r="L700" s="43">
        <f>IF(SUM(L684:L699)=0,"",SUM(L684:L699))</f>
        <v/>
      </c>
      <c r="M700" s="35">
        <f>IF(OR(H700="",H700=0),"",IF(L700="",IF(J700="","",J700/H700),L700/H700))</f>
        <v/>
      </c>
    </row>
    <row r="701" ht="13.35" customHeight="1" s="162"/>
    <row r="702" ht="13.35" customHeight="1" s="162">
      <c r="B702" s="188" t="inlineStr">
        <is>
          <t>Exhaust Air Inlets (cont.)</t>
        </is>
      </c>
      <c r="C702" s="174" t="n"/>
      <c r="D702" s="174" t="n"/>
      <c r="E702" s="174" t="n"/>
      <c r="F702" s="173" t="n"/>
      <c r="G702" s="233" t="inlineStr">
        <is>
          <t>Design VEL</t>
        </is>
      </c>
      <c r="H702" s="194" t="inlineStr">
        <is>
          <t>Design CFM</t>
        </is>
      </c>
      <c r="I702" s="188" t="inlineStr">
        <is>
          <t>Initial</t>
        </is>
      </c>
      <c r="J702" s="173" t="n"/>
      <c r="K702" s="188" t="inlineStr">
        <is>
          <t>Final</t>
        </is>
      </c>
      <c r="L702" s="173" t="n"/>
      <c r="M702" s="188" t="inlineStr">
        <is>
          <t>%</t>
        </is>
      </c>
    </row>
    <row r="703" ht="13.35" customHeight="1" s="162">
      <c r="B703" s="153" t="inlineStr">
        <is>
          <t>No.</t>
        </is>
      </c>
      <c r="C703" s="188" t="inlineStr">
        <is>
          <t>Area Served</t>
        </is>
      </c>
      <c r="D703" s="188" t="inlineStr">
        <is>
          <t>Type</t>
        </is>
      </c>
      <c r="E703" s="188" t="inlineStr">
        <is>
          <t>Size</t>
        </is>
      </c>
      <c r="F703" s="188" t="inlineStr">
        <is>
          <t>Ak</t>
        </is>
      </c>
      <c r="G703" s="440" t="n"/>
      <c r="H703" s="440" t="n"/>
      <c r="I703" s="188" t="inlineStr">
        <is>
          <t>VEL</t>
        </is>
      </c>
      <c r="J703" s="188" t="inlineStr">
        <is>
          <t>CFM</t>
        </is>
      </c>
      <c r="K703" s="188" t="inlineStr">
        <is>
          <t>VEL</t>
        </is>
      </c>
      <c r="L703" s="188" t="inlineStr">
        <is>
          <t>CFM</t>
        </is>
      </c>
      <c r="M703" s="440" t="n"/>
    </row>
    <row r="704" ht="13.35" customHeight="1" s="162">
      <c r="B704" s="307" t="n"/>
      <c r="C704" s="307" t="n"/>
      <c r="E704" s="307" t="n"/>
      <c r="F704" s="32" t="n"/>
      <c r="G704" s="33">
        <f>IF(F704="", "", H704/F704)</f>
        <v/>
      </c>
      <c r="H704" s="33" t="n"/>
      <c r="I704" s="33" t="n"/>
      <c r="J704" s="33">
        <f>IF(I704="", "", I704*$F704)</f>
        <v/>
      </c>
      <c r="K704" s="33" t="n"/>
      <c r="L704" s="33">
        <f>IF(K704="", "", K704*$F704)</f>
        <v/>
      </c>
      <c r="M704" s="30">
        <f>IF(OR(H704="",H704=0),"",IF(K704="",IF(J704="","",J704/H704),L704/H704))</f>
        <v/>
      </c>
    </row>
    <row r="705" ht="13.35" customHeight="1" s="162">
      <c r="B705" s="307" t="n"/>
      <c r="C705" s="307" t="n"/>
      <c r="E705" s="307" t="n"/>
      <c r="F705" s="32" t="n"/>
      <c r="G705" s="33">
        <f>IF(F705="", "", H705/F705)</f>
        <v/>
      </c>
      <c r="H705" s="33" t="n"/>
      <c r="I705" s="33" t="n"/>
      <c r="J705" s="33">
        <f>IF(I705="", "", I705*$F705)</f>
        <v/>
      </c>
      <c r="K705" s="33" t="n"/>
      <c r="L705" s="33">
        <f>IF(K705="", "", K705*$F705)</f>
        <v/>
      </c>
      <c r="M705" s="30">
        <f>IF(OR(H705="",H705=0),"",IF(K705="",IF(J705="","",J705/H705),L705/H705))</f>
        <v/>
      </c>
    </row>
    <row r="706" ht="13.35" customHeight="1" s="162">
      <c r="B706" s="307" t="n"/>
      <c r="C706" s="307" t="n"/>
      <c r="E706" s="307" t="n"/>
      <c r="F706" s="32" t="n"/>
      <c r="G706" s="33">
        <f>IF(F706="", "", H706/F706)</f>
        <v/>
      </c>
      <c r="H706" s="33" t="n"/>
      <c r="I706" s="33" t="n"/>
      <c r="J706" s="33">
        <f>IF(I706="", "", I706*$F706)</f>
        <v/>
      </c>
      <c r="K706" s="33" t="n"/>
      <c r="L706" s="33">
        <f>IF(K706="", "", K706*$F706)</f>
        <v/>
      </c>
      <c r="M706" s="30">
        <f>IF(OR(H706="",H706=0),"",IF(K706="",IF(J706="","",J706/H706),L706/H706))</f>
        <v/>
      </c>
    </row>
    <row r="707" ht="13.35" customHeight="1" s="162">
      <c r="B707" s="307" t="n"/>
      <c r="C707" s="307" t="n"/>
      <c r="E707" s="307" t="n"/>
      <c r="F707" s="32" t="n"/>
      <c r="G707" s="33">
        <f>IF(F707="", "", H707/F707)</f>
        <v/>
      </c>
      <c r="H707" s="33" t="n"/>
      <c r="I707" s="33" t="n"/>
      <c r="J707" s="33">
        <f>IF(I707="", "", I707*$F707)</f>
        <v/>
      </c>
      <c r="K707" s="33" t="n"/>
      <c r="L707" s="33">
        <f>IF(K707="", "", K707*$F707)</f>
        <v/>
      </c>
      <c r="M707" s="30">
        <f>IF(OR(H707="",H707=0),"",IF(K707="",IF(J707="","",J707/H707),L707/H707))</f>
        <v/>
      </c>
    </row>
    <row r="708" ht="13.35" customHeight="1" s="162">
      <c r="B708" s="307" t="n"/>
      <c r="C708" s="307" t="n"/>
      <c r="E708" s="307" t="n"/>
      <c r="F708" s="32" t="n"/>
      <c r="G708" s="33">
        <f>IF(F708="", "", H708/F708)</f>
        <v/>
      </c>
      <c r="H708" s="33" t="n"/>
      <c r="I708" s="33" t="n"/>
      <c r="J708" s="33">
        <f>IF(I708="", "", I708*$F708)</f>
        <v/>
      </c>
      <c r="K708" s="33" t="n"/>
      <c r="L708" s="33">
        <f>IF(K708="", "", K708*$F708)</f>
        <v/>
      </c>
      <c r="M708" s="30">
        <f>IF(OR(H708="",H708=0),"",IF(K708="",IF(J708="","",J708/H708),L708/H708))</f>
        <v/>
      </c>
    </row>
    <row r="709" ht="13.35" customHeight="1" s="162">
      <c r="B709" s="307" t="n"/>
      <c r="C709" s="307" t="n"/>
      <c r="E709" s="307" t="n"/>
      <c r="F709" s="32" t="n"/>
      <c r="G709" s="33">
        <f>IF(F709="", "", H709/F709)</f>
        <v/>
      </c>
      <c r="H709" s="33" t="n"/>
      <c r="I709" s="33" t="n"/>
      <c r="J709" s="33">
        <f>IF(I709="", "", I709*$F709)</f>
        <v/>
      </c>
      <c r="K709" s="33" t="n"/>
      <c r="L709" s="33">
        <f>IF(K709="", "", K709*$F709)</f>
        <v/>
      </c>
      <c r="M709" s="30">
        <f>IF(OR(H709="",H709=0),"",IF(K709="",IF(J709="","",J709/H709),L709/H709))</f>
        <v/>
      </c>
    </row>
    <row r="710" ht="13.35" customHeight="1" s="162">
      <c r="B710" s="307" t="n"/>
      <c r="C710" s="307" t="n"/>
      <c r="E710" s="307" t="n"/>
      <c r="F710" s="32" t="n"/>
      <c r="G710" s="33">
        <f>IF(F710="", "", H710/F710)</f>
        <v/>
      </c>
      <c r="H710" s="33" t="n"/>
      <c r="I710" s="33" t="n"/>
      <c r="J710" s="33">
        <f>IF(I710="", "", I710*$F710)</f>
        <v/>
      </c>
      <c r="K710" s="33" t="n"/>
      <c r="L710" s="33">
        <f>IF(K710="", "", K710*$F710)</f>
        <v/>
      </c>
      <c r="M710" s="30">
        <f>IF(OR(H710="",H710=0),"",IF(K710="",IF(J710="","",J710/H710),L710/H710))</f>
        <v/>
      </c>
    </row>
    <row r="711" ht="13.35" customHeight="1" s="162">
      <c r="B711" s="307" t="n"/>
      <c r="C711" s="307" t="n"/>
      <c r="E711" s="307" t="n"/>
      <c r="F711" s="32" t="n"/>
      <c r="G711" s="33">
        <f>IF(F711="", "", H711/F711)</f>
        <v/>
      </c>
      <c r="H711" s="33" t="n"/>
      <c r="I711" s="33" t="n"/>
      <c r="J711" s="33">
        <f>IF(I711="", "", I711*$F711)</f>
        <v/>
      </c>
      <c r="K711" s="33" t="n"/>
      <c r="L711" s="33">
        <f>IF(K711="", "", K711*$F711)</f>
        <v/>
      </c>
      <c r="M711" s="30">
        <f>IF(OR(H711="",H711=0),"",IF(K711="",IF(J711="","",J711/H711),L711/H711))</f>
        <v/>
      </c>
    </row>
    <row r="712" ht="13.35" customHeight="1" s="162">
      <c r="B712" s="307" t="n"/>
      <c r="C712" s="307" t="n"/>
      <c r="E712" s="307" t="n"/>
      <c r="F712" s="32" t="n"/>
      <c r="G712" s="33">
        <f>IF(F712="", "", H712/F712)</f>
        <v/>
      </c>
      <c r="H712" s="33" t="n"/>
      <c r="I712" s="33" t="n"/>
      <c r="J712" s="33">
        <f>IF(I712="", "", I712*$F712)</f>
        <v/>
      </c>
      <c r="K712" s="33" t="n"/>
      <c r="L712" s="33">
        <f>IF(K712="", "", K712*$F712)</f>
        <v/>
      </c>
      <c r="M712" s="30">
        <f>IF(OR(H712="",H712=0),"",IF(K712="",IF(J712="","",J712/H712),L712/H712))</f>
        <v/>
      </c>
    </row>
    <row r="713" ht="13.35" customHeight="1" s="162">
      <c r="B713" s="307" t="n"/>
      <c r="C713" s="307" t="n"/>
      <c r="E713" s="307" t="n"/>
      <c r="F713" s="32" t="n"/>
      <c r="G713" s="33">
        <f>IF(F713="", "", H713/F713)</f>
        <v/>
      </c>
      <c r="H713" s="33" t="n"/>
      <c r="I713" s="33" t="n"/>
      <c r="J713" s="33">
        <f>IF(I713="", "", I713*$F713)</f>
        <v/>
      </c>
      <c r="K713" s="33" t="n"/>
      <c r="L713" s="33">
        <f>IF(K713="", "", K713*$F713)</f>
        <v/>
      </c>
      <c r="M713" s="30">
        <f>IF(OR(H713="",H713=0),"",IF(K713="",IF(J713="","",J713/H713),L713/H713))</f>
        <v/>
      </c>
    </row>
    <row r="714" ht="13.35" customHeight="1" s="162">
      <c r="B714" s="307" t="n"/>
      <c r="C714" s="307" t="n"/>
      <c r="E714" s="307" t="n"/>
      <c r="F714" s="32" t="n"/>
      <c r="G714" s="33">
        <f>IF(F714="", "", H714/F714)</f>
        <v/>
      </c>
      <c r="H714" s="33" t="n"/>
      <c r="I714" s="33" t="n"/>
      <c r="J714" s="33">
        <f>IF(I714="", "", I714*$F714)</f>
        <v/>
      </c>
      <c r="K714" s="33" t="n"/>
      <c r="L714" s="33">
        <f>IF(K714="", "", K714*$F714)</f>
        <v/>
      </c>
      <c r="M714" s="30">
        <f>IF(OR(H714="",H714=0),"",IF(K714="",IF(J714="","",J714/H714),L714/H714))</f>
        <v/>
      </c>
    </row>
    <row r="715" ht="13.35" customHeight="1" s="162">
      <c r="B715" s="307" t="n"/>
      <c r="C715" s="307" t="n"/>
      <c r="E715" s="307" t="n"/>
      <c r="F715" s="32" t="n"/>
      <c r="G715" s="33">
        <f>IF(F715="", "", H715/F715)</f>
        <v/>
      </c>
      <c r="H715" s="33" t="n"/>
      <c r="I715" s="33" t="n"/>
      <c r="J715" s="33">
        <f>IF(I715="", "", I715*$F715)</f>
        <v/>
      </c>
      <c r="K715" s="33" t="n"/>
      <c r="L715" s="33">
        <f>IF(K715="", "", K715*$F715)</f>
        <v/>
      </c>
      <c r="M715" s="30">
        <f>IF(OR(H715="",H715=0),"",IF(K715="",IF(J715="","",J715/H715),L715/H715))</f>
        <v/>
      </c>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row>
    <row r="718" ht="13.35" customHeight="1" s="162">
      <c r="B718" s="307" t="n"/>
      <c r="C718" s="307" t="n"/>
      <c r="E718" s="307" t="n"/>
      <c r="F718" s="32" t="n"/>
      <c r="G718" s="33">
        <f>IF(F718="", "", H718/F718)</f>
        <v/>
      </c>
      <c r="H718" s="33" t="n"/>
      <c r="I718" s="33" t="n"/>
      <c r="J718" s="33">
        <f>IF(I718="", "", I718*$F718)</f>
        <v/>
      </c>
      <c r="K718" s="33" t="n"/>
      <c r="L718" s="33">
        <f>IF(K718="", "", K718*$F718)</f>
        <v/>
      </c>
      <c r="M718" s="30">
        <f>IF(OR(H718="",H718=0),"",IF(K718="",IF(J718="","",J718/H718),L718/H718))</f>
        <v/>
      </c>
    </row>
    <row r="719" ht="13.35" customHeight="1" s="162">
      <c r="B719" s="307" t="n"/>
      <c r="C719" s="307" t="n"/>
      <c r="E719" s="307" t="n"/>
      <c r="F719" s="32" t="n"/>
      <c r="G719" s="33">
        <f>IF(F719="", "", H719/F719)</f>
        <v/>
      </c>
      <c r="H719" s="33" t="n"/>
      <c r="I719" s="33" t="n"/>
      <c r="J719" s="33">
        <f>IF(I719="", "", I719*$F719)</f>
        <v/>
      </c>
      <c r="K719" s="33" t="n"/>
      <c r="L719" s="33">
        <f>IF(K719="", "", K719*$F719)</f>
        <v/>
      </c>
      <c r="M719" s="30">
        <f>IF(OR(H719="",H719=0),"",IF(K719="",IF(J719="","",J719/H719),L719/H719))</f>
        <v/>
      </c>
    </row>
    <row r="720" ht="13.35" customHeight="1" s="162">
      <c r="B720" s="42" t="n"/>
      <c r="C720" s="231" t="inlineStr">
        <is>
          <t>Subtotal (this page)</t>
        </is>
      </c>
      <c r="D720" s="159" t="n"/>
      <c r="E720" s="42" t="n"/>
      <c r="F720" s="42" t="n"/>
      <c r="G720" s="43" t="n"/>
      <c r="H720" s="43">
        <f>IF(SUM(H704:H719)=0,"",SUM(H704:H719))</f>
        <v/>
      </c>
      <c r="I720" s="43" t="n"/>
      <c r="J720" s="43">
        <f>IF(SUM(J704:J719)=0,"",SUM(J704:J719))</f>
        <v/>
      </c>
      <c r="K720" s="43" t="n"/>
      <c r="L720" s="43">
        <f>IF(SUM(L704:L719)=0,"",SUM(L704:L719))</f>
        <v/>
      </c>
      <c r="M720" s="35">
        <f>IF(OR(H720="",H720=0),"",IF(L720="",IF(J720="","",J720/H720),L720/H720))</f>
        <v/>
      </c>
    </row>
    <row r="721" ht="13.35" customHeight="1" s="162"/>
    <row r="722" ht="13.35" customHeight="1" s="162">
      <c r="B722" s="188" t="inlineStr">
        <is>
          <t>Remarks (cont.)</t>
        </is>
      </c>
      <c r="C722" s="173" t="n"/>
      <c r="D722" s="154" t="n"/>
      <c r="E722" s="174" t="n"/>
      <c r="F722" s="174" t="n"/>
      <c r="G722" s="174" t="n"/>
      <c r="H722" s="174" t="n"/>
      <c r="I722" s="174" t="n"/>
      <c r="J722" s="174" t="n"/>
      <c r="K722" s="174" t="n"/>
      <c r="L722" s="174" t="n"/>
      <c r="M722" s="173" t="n"/>
    </row>
    <row r="723" ht="13.35" customHeight="1" s="162">
      <c r="B723" s="154" t="n"/>
      <c r="C723" s="174" t="n"/>
      <c r="D723" s="174" t="n"/>
      <c r="E723" s="174" t="n"/>
      <c r="F723" s="174" t="n"/>
      <c r="G723" s="174" t="n"/>
      <c r="H723" s="174" t="n"/>
      <c r="I723" s="174" t="n"/>
      <c r="J723" s="174" t="n"/>
      <c r="K723" s="174" t="n"/>
      <c r="L723" s="174" t="n"/>
      <c r="M723" s="173" t="n"/>
    </row>
    <row r="724" ht="13.35" customHeight="1" s="162">
      <c r="B724" s="154" t="n"/>
      <c r="C724" s="174" t="n"/>
      <c r="D724" s="174" t="n"/>
      <c r="E724" s="174" t="n"/>
      <c r="F724" s="174" t="n"/>
      <c r="G724" s="174" t="n"/>
      <c r="H724" s="174" t="n"/>
      <c r="I724" s="174" t="n"/>
      <c r="J724" s="174" t="n"/>
      <c r="K724" s="174" t="n"/>
      <c r="L724" s="174" t="n"/>
      <c r="M724" s="173" t="n"/>
    </row>
    <row r="725" ht="13.35" customHeight="1" s="162">
      <c r="B725" s="154" t="n"/>
      <c r="C725" s="174" t="n"/>
      <c r="D725" s="174" t="n"/>
      <c r="E725" s="174" t="n"/>
      <c r="F725" s="174" t="n"/>
      <c r="G725" s="174" t="n"/>
      <c r="H725" s="174" t="n"/>
      <c r="I725" s="174" t="n"/>
      <c r="J725" s="174" t="n"/>
      <c r="K725" s="174" t="n"/>
      <c r="L725" s="174" t="n"/>
      <c r="M725" s="173" t="n"/>
    </row>
    <row r="726" ht="13.35" customHeight="1" s="162"/>
    <row r="727" ht="13.35" customHeight="1" s="162"/>
    <row r="728" ht="13.35" customHeight="1" s="162"/>
    <row r="729" ht="13.35" customHeight="1" s="162"/>
    <row r="730" ht="13.35" customHeight="1" s="162"/>
    <row r="731" ht="13.35" customHeight="1" s="162"/>
    <row r="732" ht="13.35" customHeight="1" s="162">
      <c r="B732" s="200" t="inlineStr">
        <is>
          <t>System</t>
        </is>
      </c>
      <c r="C732" s="403" t="n"/>
      <c r="D732" s="209">
        <f>IF('{Equipment Data Entry}'!B72="","",'{Equipment Data Entry}'!B72)</f>
        <v/>
      </c>
      <c r="E732" s="418" t="n"/>
      <c r="F732" s="403" t="n"/>
      <c r="G732" s="200" t="inlineStr">
        <is>
          <t>Service</t>
        </is>
      </c>
      <c r="H732" s="403" t="n"/>
      <c r="I732" s="210">
        <f>IF('{Equipment Data Entry}'!C72="","",'{Equipment Data Entry}'!C72)</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Entry}'!E72="","",'{Equipment Data Entry}'!E72)</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Entry}'!F72="","",'{Equipment Data Entry}'!F72)</f>
        <v/>
      </c>
      <c r="E737" s="400" t="n"/>
      <c r="F737" s="400" t="n"/>
      <c r="G737" s="401" t="n"/>
      <c r="H737" s="13" t="n"/>
      <c r="I737" s="199" t="inlineStr">
        <is>
          <t>Supply Airflow</t>
        </is>
      </c>
      <c r="J737" s="401" t="n"/>
      <c r="K737" s="24">
        <f>H765</f>
        <v/>
      </c>
      <c r="L737" s="24">
        <f>L765</f>
        <v/>
      </c>
      <c r="M737" s="22">
        <f>IF(OR(L737="",K737="",K737=0),"",L737/K737)</f>
        <v/>
      </c>
    </row>
    <row r="738" ht="13.35" customHeight="1" s="162">
      <c r="B738" s="199" t="inlineStr">
        <is>
          <t>Serial Number</t>
        </is>
      </c>
      <c r="C738" s="401" t="n"/>
      <c r="D738" s="204" t="n"/>
      <c r="E738" s="400" t="n"/>
      <c r="F738" s="400" t="n"/>
      <c r="G738" s="401" t="n"/>
      <c r="H738" s="13" t="n"/>
      <c r="I738" s="199" t="inlineStr">
        <is>
          <t>Exhaust Airflow</t>
        </is>
      </c>
      <c r="J738" s="401" t="n"/>
      <c r="K738" s="71">
        <f>H777</f>
        <v/>
      </c>
      <c r="L738" s="64">
        <f>L777</f>
        <v/>
      </c>
      <c r="M738" s="22">
        <f>IF(OR(L738="",K738="",K738=0),"",L738/K738)</f>
        <v/>
      </c>
    </row>
    <row r="739" ht="13.35" customHeight="1" s="162">
      <c r="B739" s="199" t="inlineStr">
        <is>
          <t>Area Served</t>
        </is>
      </c>
      <c r="C739" s="401" t="n"/>
      <c r="D739" s="204">
        <f>I732</f>
        <v/>
      </c>
      <c r="E739" s="400" t="n"/>
      <c r="F739" s="400" t="n"/>
      <c r="G739" s="401" t="n"/>
      <c r="H739" s="13" t="n"/>
      <c r="I739" s="199" t="inlineStr">
        <is>
          <t>Supply ΔP</t>
        </is>
      </c>
      <c r="J739" s="401" t="n"/>
      <c r="K739" s="24">
        <f>IF('{Equipment Data Entry}'!R72="","",'{Equipment Data Entry}'!R72)</f>
        <v/>
      </c>
      <c r="L739" s="24" t="n"/>
      <c r="M739" s="13" t="n"/>
    </row>
    <row r="740" ht="13.35" customHeight="1" s="162">
      <c r="B740" s="199" t="inlineStr">
        <is>
          <t>Location</t>
        </is>
      </c>
      <c r="C740" s="401" t="n"/>
      <c r="D740" s="204">
        <f>IF('{Equipment Data Entry}'!D72="","",'{Equipment Data Entry}'!D72)</f>
        <v/>
      </c>
      <c r="E740" s="400" t="n"/>
      <c r="F740" s="400" t="n"/>
      <c r="G740" s="401" t="n"/>
      <c r="H740" s="13" t="n"/>
      <c r="I740" s="199" t="inlineStr">
        <is>
          <t>Exhaust ΔP</t>
        </is>
      </c>
      <c r="J740" s="401" t="n"/>
      <c r="K740" s="24">
        <f>IF('{Equipment Data Entry}'!S72="","",'{Equipment Data Entry}'!S72)</f>
        <v/>
      </c>
      <c r="L740" s="24" t="n"/>
      <c r="M740" s="13" t="n"/>
    </row>
    <row r="741" ht="13.35" customHeight="1" s="162">
      <c r="B741" s="13" t="n"/>
      <c r="C741" s="13" t="n"/>
      <c r="D741" s="13" t="n"/>
      <c r="E741" s="13" t="n"/>
      <c r="F741" s="13" t="n"/>
      <c r="G741" s="13" t="n"/>
      <c r="H741" s="13" t="n"/>
      <c r="I741" s="199" t="inlineStr">
        <is>
          <t>Fan RPMs</t>
        </is>
      </c>
      <c r="J741" s="401" t="n"/>
      <c r="K741" s="24">
        <f>IF('{Equipment Data Entry}'!I72="","",'{Equipment Data Entry}'!I72)</f>
        <v/>
      </c>
      <c r="L741" s="24">
        <f>IF(L750="","",L750)</f>
        <v/>
      </c>
      <c r="M741" s="13" t="n"/>
    </row>
    <row r="742" ht="13.35" customHeight="1" s="162">
      <c r="B742" s="200" t="inlineStr">
        <is>
          <t>Motor Data</t>
        </is>
      </c>
      <c r="C742" s="400" t="n"/>
      <c r="D742" s="400" t="n"/>
      <c r="E742" s="400" t="n"/>
      <c r="F742" s="400" t="n"/>
      <c r="G742" s="401" t="n"/>
      <c r="H742" s="13"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Entry}'!G72="","",'{Equipment Data Entry}'!G72)</f>
        <v/>
      </c>
      <c r="E744" s="21" t="inlineStr">
        <is>
          <t>RPM</t>
        </is>
      </c>
      <c r="F744" s="24" t="n"/>
      <c r="G744" s="199" t="inlineStr">
        <is>
          <t>SF</t>
        </is>
      </c>
      <c r="H744" s="13" t="n"/>
      <c r="I744" s="199" t="inlineStr">
        <is>
          <t>Motor Shv OD/Bore/PD</t>
        </is>
      </c>
      <c r="J744" s="400" t="n"/>
      <c r="K744" s="401" t="n"/>
      <c r="L744">
        <f>IF('{Equipment Data Entry}'!J72="","",'{Equipment Data Entry}'!J72)</f>
        <v/>
      </c>
    </row>
    <row r="745" ht="13.35" customHeight="1" s="162">
      <c r="B745" s="198">
        <f>IF('{Equipment Data Entry}'!N72="","",'{Equipment Data Entry}'!N72)</f>
        <v/>
      </c>
      <c r="C745" s="198">
        <f>IF('{Equipment Data Entry}'!O72="","",'{Equipment Data Entry}'!O72)</f>
        <v/>
      </c>
      <c r="D745" s="21" t="inlineStr">
        <is>
          <t>FLA</t>
        </is>
      </c>
      <c r="E745" s="25" t="n"/>
      <c r="F745" s="21" t="inlineStr">
        <is>
          <t>Frame</t>
        </is>
      </c>
      <c r="G745" s="208" t="n"/>
      <c r="H745" s="13" t="n"/>
      <c r="I745" s="199" t="inlineStr">
        <is>
          <t>Fan Sheave OD/Bore</t>
        </is>
      </c>
      <c r="J745" s="400" t="n"/>
      <c r="K745" s="401" t="n"/>
      <c r="L745">
        <f>IF('{Equipment Data Entry}'!K72="","",'{Equipment Data Entry}'!K72)</f>
        <v/>
      </c>
    </row>
    <row r="746" ht="13.35" customHeight="1" s="162">
      <c r="B746" s="199" t="inlineStr">
        <is>
          <t>Corrected FLA</t>
        </is>
      </c>
      <c r="C746" s="401" t="n"/>
      <c r="D746" s="27">
        <f>IF(OR(E747="",E745="",B745=""),"",B745/AVERAGE(E747:G747)*E745)</f>
        <v/>
      </c>
      <c r="E746" s="199" t="inlineStr">
        <is>
          <t>Estimated BHP</t>
        </is>
      </c>
      <c r="F746" s="401" t="n"/>
      <c r="G746" s="27">
        <f>IF(OR(COUNT(E747:G747)=0,COUNT(E748:G748)=0),"",IF(C745="1-phase", ((0.8*0.9*E747*E748)/746), AVERAGE(E747:G747)*AVERAGE(E748:G748)*0.8*0.9*1.732/746))</f>
        <v/>
      </c>
      <c r="H746" s="13" t="n"/>
      <c r="I746" s="199" t="inlineStr">
        <is>
          <t>Belt(s)</t>
        </is>
      </c>
      <c r="J746" s="208">
        <f>IF('{Equipment Data Entry}'!L72="","",'{Equipment Data Entry}'!L72)</f>
        <v/>
      </c>
      <c r="K746" s="199" t="inlineStr">
        <is>
          <t>C to C</t>
        </is>
      </c>
      <c r="L746" s="64">
        <f>IF('{Equipment Data Entry}'!M72="","",'{Equipment Data Entry}'!M72)</f>
        <v/>
      </c>
      <c r="M746" s="13" t="n"/>
    </row>
    <row r="747" ht="13.35" customHeight="1" s="162">
      <c r="B747" s="199" t="inlineStr">
        <is>
          <t>Measured Voltage</t>
        </is>
      </c>
      <c r="C747" s="400" t="n"/>
      <c r="D747" s="401" t="n"/>
      <c r="E747" s="24" t="n"/>
      <c r="F747" s="24" t="n"/>
      <c r="G747" s="24" t="n"/>
      <c r="H747" s="13"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 xml:space="preserve">Static Pressures Profile </t>
        </is>
      </c>
      <c r="C750" s="400" t="n"/>
      <c r="D750" s="400" t="n"/>
      <c r="E750" s="400" t="n"/>
      <c r="F750" s="400" t="n"/>
      <c r="G750" s="401" t="n"/>
      <c r="H750" s="13" t="n"/>
      <c r="I750" s="199" t="inlineStr">
        <is>
          <t>Fan RPM</t>
        </is>
      </c>
      <c r="J750" s="401" t="n"/>
      <c r="K750" s="24" t="n"/>
      <c r="L750" s="24" t="n"/>
      <c r="M750" s="13" t="n"/>
    </row>
    <row r="751" ht="13.35" customHeight="1" s="162">
      <c r="B751" s="432" t="n"/>
      <c r="C751" s="401" t="n"/>
      <c r="D751" s="205" t="inlineStr">
        <is>
          <t>Flt/Coil</t>
        </is>
      </c>
      <c r="E751" s="205" t="inlineStr">
        <is>
          <t>Fan</t>
        </is>
      </c>
      <c r="F751" s="432" t="n"/>
      <c r="G751" s="401" t="n"/>
      <c r="H751" s="13" t="n"/>
      <c r="I751" s="246" t="inlineStr">
        <is>
          <t>VSD Frequency</t>
        </is>
      </c>
      <c r="J751" s="403" t="n"/>
      <c r="K751" s="65" t="n"/>
      <c r="L751" s="65" t="n"/>
      <c r="M751" s="13" t="n"/>
    </row>
    <row r="752" ht="13.35" customHeight="1" s="162">
      <c r="B752" s="198" t="inlineStr">
        <is>
          <t>Entering</t>
        </is>
      </c>
      <c r="C752" s="401" t="n"/>
      <c r="D752" s="19" t="n"/>
      <c r="E752" s="19" t="n"/>
      <c r="F752" s="19">
        <f>IF(E752="", "", E753-E752)</f>
        <v/>
      </c>
      <c r="G752" s="186" t="inlineStr">
        <is>
          <t>TSP</t>
        </is>
      </c>
      <c r="H752" s="23" t="n"/>
      <c r="I752" s="14" t="n"/>
      <c r="J752" s="14" t="n"/>
      <c r="K752" s="14" t="n"/>
      <c r="L752" s="38" t="n"/>
      <c r="M752" s="13" t="n"/>
    </row>
    <row r="753" ht="13.35" customHeight="1" s="162">
      <c r="B753" s="198" t="inlineStr">
        <is>
          <t>Exiting</t>
        </is>
      </c>
      <c r="C753" s="401" t="n"/>
      <c r="D753" s="55">
        <f>IF(E752="", "", E752)</f>
        <v/>
      </c>
      <c r="E753" s="19" t="n"/>
      <c r="F753" s="19">
        <f>IF(E753="", "", E753-D752)</f>
        <v/>
      </c>
      <c r="G753" s="186" t="inlineStr">
        <is>
          <t>ESP</t>
        </is>
      </c>
      <c r="H753" s="23" t="n"/>
      <c r="I753" s="13" t="n"/>
      <c r="J753" s="13" t="n"/>
      <c r="K753" s="13" t="n"/>
      <c r="L753" s="13" t="n"/>
      <c r="M753" s="13" t="n"/>
    </row>
    <row r="754" ht="13.35" customHeight="1" s="162">
      <c r="B754" s="453" t="inlineStr">
        <is>
          <t>Instrument:</t>
        </is>
      </c>
      <c r="C754" s="5" t="n"/>
      <c r="D754" s="493" t="n"/>
      <c r="E754" s="414" t="n"/>
      <c r="F754" s="414" t="n"/>
      <c r="G754" s="425" t="inlineStr">
        <is>
          <t>Ak basis / notes:</t>
        </is>
      </c>
      <c r="I754" s="494" t="n"/>
      <c r="J754" s="414" t="n"/>
      <c r="K754" s="414" t="n"/>
      <c r="L754" s="414" t="n"/>
      <c r="M754" s="414" t="n"/>
    </row>
    <row r="755" ht="13.35" customHeight="1" s="162">
      <c r="B755" s="188" t="inlineStr">
        <is>
          <t>Supply Air Outlet Airflow</t>
        </is>
      </c>
      <c r="C755" s="174" t="n"/>
      <c r="D755" s="174" t="n"/>
      <c r="E755" s="174" t="n"/>
      <c r="F755" s="173" t="n"/>
      <c r="G755" s="233" t="inlineStr">
        <is>
          <t>Design VEL</t>
        </is>
      </c>
      <c r="H755" s="194" t="inlineStr">
        <is>
          <t>Design CFM</t>
        </is>
      </c>
      <c r="I755" s="188" t="inlineStr">
        <is>
          <t>Initial</t>
        </is>
      </c>
      <c r="J755" s="173" t="n"/>
      <c r="K755" s="188" t="inlineStr">
        <is>
          <t>Final</t>
        </is>
      </c>
      <c r="L755" s="173" t="n"/>
      <c r="M755" s="188" t="inlineStr">
        <is>
          <t>%</t>
        </is>
      </c>
    </row>
    <row r="756" ht="13.35" customHeight="1" s="162">
      <c r="B756" s="153" t="inlineStr">
        <is>
          <t>No.</t>
        </is>
      </c>
      <c r="C756" s="188" t="inlineStr">
        <is>
          <t>Area Served</t>
        </is>
      </c>
      <c r="D756" s="188" t="inlineStr">
        <is>
          <t>Type</t>
        </is>
      </c>
      <c r="E756" s="188" t="inlineStr">
        <is>
          <t>Size</t>
        </is>
      </c>
      <c r="F756" s="188" t="inlineStr">
        <is>
          <t>Ak</t>
        </is>
      </c>
      <c r="G756" s="440" t="n"/>
      <c r="H756" s="440" t="n"/>
      <c r="I756" s="188" t="inlineStr">
        <is>
          <t>VEL</t>
        </is>
      </c>
      <c r="J756" s="188" t="inlineStr">
        <is>
          <t>CFM</t>
        </is>
      </c>
      <c r="K756" s="188" t="inlineStr">
        <is>
          <t>VEL</t>
        </is>
      </c>
      <c r="L756" s="188" t="inlineStr">
        <is>
          <t>CFM</t>
        </is>
      </c>
      <c r="M756" s="440" t="n"/>
    </row>
    <row r="757" ht="13.35" customHeight="1" s="162">
      <c r="B757" s="307" t="n"/>
      <c r="C757" s="307" t="n"/>
      <c r="E757" s="307" t="n"/>
      <c r="F757" s="32" t="n"/>
      <c r="G757" s="33">
        <f>IF(F757="", "", H757/F757)</f>
        <v/>
      </c>
      <c r="H757" s="33" t="n"/>
      <c r="I757" s="33" t="n"/>
      <c r="J757" s="33">
        <f>IF(I757="", "", I757*$F757)</f>
        <v/>
      </c>
      <c r="K757" s="33" t="n"/>
      <c r="L757" s="33">
        <f>IF(K757="", "", K757*$F757)</f>
        <v/>
      </c>
      <c r="M757" s="30">
        <f>IF(OR(H757="",H757=0),"",IF(K757="",IF(J757="","",J757/H757),L757/H757))</f>
        <v/>
      </c>
    </row>
    <row r="758" ht="13.35" customHeight="1" s="162">
      <c r="B758" s="307" t="n"/>
      <c r="C758" s="307" t="n"/>
      <c r="E758" s="307" t="n"/>
      <c r="F758" s="32" t="n"/>
      <c r="G758" s="33">
        <f>IF(F758="", "", H758/F758)</f>
        <v/>
      </c>
      <c r="H758" s="33" t="n"/>
      <c r="I758" s="33" t="n"/>
      <c r="J758" s="33">
        <f>IF(I758="", "", I758*$F758)</f>
        <v/>
      </c>
      <c r="K758" s="33" t="n"/>
      <c r="L758" s="33">
        <f>IF(K758="", "", K758*$F758)</f>
        <v/>
      </c>
      <c r="M758" s="30">
        <f>IF(OR(H758="",H758=0),"",IF(K758="",IF(J758="","",J758/H758),L758/H758))</f>
        <v/>
      </c>
    </row>
    <row r="759" ht="13.35" customHeight="1" s="162">
      <c r="B759" s="307" t="n"/>
      <c r="C759" s="307" t="n"/>
      <c r="E759" s="307" t="n"/>
      <c r="F759" s="32" t="n"/>
      <c r="G759" s="33">
        <f>IF(F759="", "", H759/F759)</f>
        <v/>
      </c>
      <c r="H759" s="33" t="n"/>
      <c r="I759" s="33" t="n"/>
      <c r="J759" s="33">
        <f>IF(I759="", "", I759*$F759)</f>
        <v/>
      </c>
      <c r="K759" s="33" t="n"/>
      <c r="L759" s="33">
        <f>IF(K759="", "", K759*$F759)</f>
        <v/>
      </c>
      <c r="M759" s="30">
        <f>IF(OR(H759="",H759=0),"",IF(K759="",IF(J759="","",J759/H759),L759/H759))</f>
        <v/>
      </c>
    </row>
    <row r="760" ht="13.35" customHeight="1" s="162">
      <c r="B760" s="307" t="n"/>
      <c r="C760" s="307" t="n"/>
      <c r="E760" s="307" t="n"/>
      <c r="F760" s="32" t="n"/>
      <c r="G760" s="33">
        <f>IF(F760="", "", H760/F760)</f>
        <v/>
      </c>
      <c r="H760" s="33" t="n"/>
      <c r="I760" s="33" t="n"/>
      <c r="J760" s="33">
        <f>IF(I760="", "", I760*$F760)</f>
        <v/>
      </c>
      <c r="K760" s="33" t="n"/>
      <c r="L760" s="33">
        <f>IF(K760="", "", K760*$F760)</f>
        <v/>
      </c>
      <c r="M760" s="30">
        <f>IF(OR(H760="",H760=0),"",IF(K760="",IF(J760="","",J760/H760),L760/H760))</f>
        <v/>
      </c>
    </row>
    <row r="761" ht="13.35" customHeight="1" s="162">
      <c r="B761" s="307" t="n"/>
      <c r="C761" s="307" t="n"/>
      <c r="E761" s="307" t="n"/>
      <c r="F761" s="32" t="n"/>
      <c r="G761" s="33">
        <f>IF(F761="", "", H761/F761)</f>
        <v/>
      </c>
      <c r="H761" s="33" t="n"/>
      <c r="I761" s="33" t="n"/>
      <c r="J761" s="33">
        <f>IF(I761="", "", I761*$F761)</f>
        <v/>
      </c>
      <c r="K761" s="33" t="n"/>
      <c r="L761" s="33">
        <f>IF(K761="", "", K761*$F761)</f>
        <v/>
      </c>
      <c r="M761" s="30">
        <f>IF(OR(H761="",H761=0),"",IF(K761="",IF(J761="","",J761/H761),L761/H761))</f>
        <v/>
      </c>
    </row>
    <row r="762" ht="13.35" customHeight="1" s="162">
      <c r="B762" s="307" t="n"/>
      <c r="C762" s="307" t="n"/>
      <c r="E762" s="307" t="n"/>
      <c r="F762" s="32" t="n"/>
      <c r="G762" s="33">
        <f>IF(F762="", "", H762/F762)</f>
        <v/>
      </c>
      <c r="H762" s="33" t="n"/>
      <c r="I762" s="33" t="n"/>
      <c r="J762" s="33">
        <f>IF(I762="", "", I762*$F762)</f>
        <v/>
      </c>
      <c r="K762" s="33" t="n"/>
      <c r="L762" s="33">
        <f>IF(K762="", "", K762*$F762)</f>
        <v/>
      </c>
      <c r="M762" s="30">
        <f>IF(OR(H762="",H762=0),"",IF(K762="",IF(J762="","",J762/H762),L762/H762))</f>
        <v/>
      </c>
    </row>
    <row r="763" ht="13.35" customHeight="1" s="162">
      <c r="B763" s="307" t="n"/>
      <c r="C763" s="307" t="n"/>
      <c r="E763" s="307" t="n"/>
      <c r="F763" s="32" t="n"/>
      <c r="G763" s="33">
        <f>IF(F763="", "", H763/F763)</f>
        <v/>
      </c>
      <c r="H763" s="33" t="n"/>
      <c r="I763" s="33" t="n"/>
      <c r="J763" s="33">
        <f>IF(I763="", "", I763*$F763)</f>
        <v/>
      </c>
      <c r="K763" s="33" t="n"/>
      <c r="L763" s="33">
        <f>IF(K763="", "", K763*$F763)</f>
        <v/>
      </c>
      <c r="M763" s="30">
        <f>IF(OR(H763="",H763=0),"",IF(K763="",IF(J763="","",J763/H763),L763/H763))</f>
        <v/>
      </c>
    </row>
    <row r="764" ht="13.35" customHeight="1" s="162">
      <c r="B764" s="307" t="n"/>
      <c r="C764" s="307" t="n"/>
      <c r="E764" s="307" t="n"/>
      <c r="F764" s="32" t="n"/>
      <c r="G764" s="33">
        <f>IF(F764="", "", H764/F764)</f>
        <v/>
      </c>
      <c r="H764" s="33" t="n"/>
      <c r="I764" s="33" t="n"/>
      <c r="J764" s="33">
        <f>IF(I764="", "", I764*$F764)</f>
        <v/>
      </c>
      <c r="K764" s="33" t="n"/>
      <c r="L764" s="33">
        <f>IF(K764="", "", K764*$F764)</f>
        <v/>
      </c>
      <c r="M764" s="30">
        <f>IF(OR(H764="",H764=0),"",IF(K764="",IF(J764="","",J764/H764),L764/H764))</f>
        <v/>
      </c>
    </row>
    <row r="765" ht="13.35" customHeight="1" s="162">
      <c r="B765" s="42" t="n"/>
      <c r="C765" s="231" t="inlineStr">
        <is>
          <t>Total</t>
        </is>
      </c>
      <c r="D765" s="159" t="n"/>
      <c r="E765" s="42" t="n"/>
      <c r="F765" s="42" t="n"/>
      <c r="G765" s="43" t="n"/>
      <c r="H765" s="43">
        <f>IF(SUM(H757:H764)+SUM(H788:H803)=0,"",SUM(H757:H764)+SUM(H788:H803))</f>
        <v/>
      </c>
      <c r="I765" s="43" t="n"/>
      <c r="J765" s="43">
        <f>IF(SUM(J757:J764)+SUM(J788:J803)=0,"",SUM(J757:J764)+SUM(J788:J803))</f>
        <v/>
      </c>
      <c r="K765" s="43" t="n"/>
      <c r="L765" s="43">
        <f>IF(SUM(L757:L764)+SUM(L788:L803)=0,"",SUM(L757:L764)+SUM(L788:L803))</f>
        <v/>
      </c>
      <c r="M765" s="35">
        <f>IF(OR(H765="",H765=0),"",IF(L765="",IF(J765="","",J765/H765),L765/H765))</f>
        <v/>
      </c>
    </row>
    <row r="766" ht="13.35" customHeight="1" s="162">
      <c r="B766" s="453" t="inlineStr">
        <is>
          <t>Instrument:</t>
        </is>
      </c>
      <c r="C766" s="5" t="n"/>
      <c r="D766" s="493" t="n"/>
      <c r="E766" s="414" t="n"/>
      <c r="F766" s="414" t="n"/>
      <c r="G766" s="425" t="inlineStr">
        <is>
          <t>Ak basis / notes:</t>
        </is>
      </c>
      <c r="I766" s="494" t="n"/>
      <c r="J766" s="414" t="n"/>
      <c r="K766" s="414" t="n"/>
      <c r="L766" s="414" t="n"/>
      <c r="M766" s="414" t="n"/>
    </row>
    <row r="767" ht="13.35" customHeight="1" s="162">
      <c r="B767" s="188" t="inlineStr">
        <is>
          <t>Exhaust Air Inlet Airflow</t>
        </is>
      </c>
      <c r="C767" s="174" t="n"/>
      <c r="D767" s="174" t="n"/>
      <c r="E767" s="174" t="n"/>
      <c r="F767" s="173" t="n"/>
      <c r="G767" s="233" t="inlineStr">
        <is>
          <t>Design VEL</t>
        </is>
      </c>
      <c r="H767" s="194" t="inlineStr">
        <is>
          <t>Design CFM</t>
        </is>
      </c>
      <c r="I767" s="188" t="inlineStr">
        <is>
          <t>Initial</t>
        </is>
      </c>
      <c r="J767" s="173" t="n"/>
      <c r="K767" s="188" t="inlineStr">
        <is>
          <t>Final</t>
        </is>
      </c>
      <c r="L767" s="173" t="n"/>
      <c r="M767" s="188" t="inlineStr">
        <is>
          <t>%</t>
        </is>
      </c>
    </row>
    <row r="768" ht="13.35" customHeight="1" s="162">
      <c r="B768" s="153" t="inlineStr">
        <is>
          <t>No.</t>
        </is>
      </c>
      <c r="C768" s="188" t="inlineStr">
        <is>
          <t>Area Served</t>
        </is>
      </c>
      <c r="D768" s="188" t="inlineStr">
        <is>
          <t>Type</t>
        </is>
      </c>
      <c r="E768" s="188" t="inlineStr">
        <is>
          <t>Size</t>
        </is>
      </c>
      <c r="F768" s="188" t="inlineStr">
        <is>
          <t>Ak</t>
        </is>
      </c>
      <c r="G768" s="440" t="n"/>
      <c r="H768" s="440" t="n"/>
      <c r="I768" s="188" t="inlineStr">
        <is>
          <t>VEL</t>
        </is>
      </c>
      <c r="J768" s="188" t="inlineStr">
        <is>
          <t>CFM</t>
        </is>
      </c>
      <c r="K768" s="188" t="inlineStr">
        <is>
          <t>VEL</t>
        </is>
      </c>
      <c r="L768" s="188" t="inlineStr">
        <is>
          <t>CFM</t>
        </is>
      </c>
      <c r="M768" s="440" t="n"/>
    </row>
    <row r="769" ht="13.35" customHeight="1" s="162">
      <c r="B769" s="307" t="n"/>
      <c r="C769" s="307" t="n"/>
      <c r="E769" s="307" t="n"/>
      <c r="F769" s="32" t="n"/>
      <c r="G769" s="33">
        <f>IF(F769="", "", H769/F769)</f>
        <v/>
      </c>
      <c r="H769" s="33" t="n"/>
      <c r="I769" s="33" t="n"/>
      <c r="J769" s="33">
        <f>IF(I769="", "", I769*$F769)</f>
        <v/>
      </c>
      <c r="K769" s="33" t="n"/>
      <c r="L769" s="33">
        <f>IF(K769="", "", K769*$F769)</f>
        <v/>
      </c>
      <c r="M769" s="30">
        <f>IF(OR(H769="",H769=0),"",IF(K769="",IF(J769="","",J769/H769),L769/H769))</f>
        <v/>
      </c>
    </row>
    <row r="770" ht="13.35" customHeight="1" s="162">
      <c r="B770" s="307" t="n"/>
      <c r="C770" s="307" t="n"/>
      <c r="E770" s="307" t="n"/>
      <c r="F770" s="32" t="n"/>
      <c r="G770" s="33">
        <f>IF(F770="", "", H770/F770)</f>
        <v/>
      </c>
      <c r="H770" s="33" t="n"/>
      <c r="I770" s="33" t="n"/>
      <c r="J770" s="33">
        <f>IF(I770="", "", I770*$F770)</f>
        <v/>
      </c>
      <c r="K770" s="33" t="n"/>
      <c r="L770" s="33">
        <f>IF(K770="", "", K770*$F770)</f>
        <v/>
      </c>
      <c r="M770" s="30">
        <f>IF(OR(H770="",H770=0),"",IF(K770="",IF(J770="","",J770/H770),L770/H770))</f>
        <v/>
      </c>
    </row>
    <row r="771" ht="13.35" customHeight="1" s="162">
      <c r="B771" s="307" t="n"/>
      <c r="C771" s="307" t="n"/>
      <c r="E771" s="307" t="n"/>
      <c r="F771" s="32" t="n"/>
      <c r="G771" s="33">
        <f>IF(F771="", "", H771/F771)</f>
        <v/>
      </c>
      <c r="H771" s="33" t="n"/>
      <c r="I771" s="33" t="n"/>
      <c r="J771" s="33">
        <f>IF(I771="", "", I771*$F771)</f>
        <v/>
      </c>
      <c r="K771" s="33" t="n"/>
      <c r="L771" s="33">
        <f>IF(K771="", "", K771*$F771)</f>
        <v/>
      </c>
      <c r="M771" s="30">
        <f>IF(OR(H771="",H771=0),"",IF(K771="",IF(J771="","",J771/H771),L771/H771))</f>
        <v/>
      </c>
    </row>
    <row r="772" ht="13.35" customHeight="1" s="162">
      <c r="B772" s="307" t="n"/>
      <c r="C772" s="307" t="n"/>
      <c r="E772" s="307" t="n"/>
      <c r="F772" s="32" t="n"/>
      <c r="G772" s="33">
        <f>IF(F772="", "", H772/F772)</f>
        <v/>
      </c>
      <c r="H772" s="33" t="n"/>
      <c r="I772" s="33" t="n"/>
      <c r="J772" s="33">
        <f>IF(I772="", "", I772*$F772)</f>
        <v/>
      </c>
      <c r="K772" s="33" t="n"/>
      <c r="L772" s="33">
        <f>IF(K772="", "", K772*$F772)</f>
        <v/>
      </c>
      <c r="M772" s="30">
        <f>IF(OR(H772="",H772=0),"",IF(K772="",IF(J772="","",J772/H772),L772/H772))</f>
        <v/>
      </c>
    </row>
    <row r="773" ht="13.35" customHeight="1" s="162">
      <c r="B773" s="307" t="n"/>
      <c r="C773" s="307" t="n"/>
      <c r="E773" s="307" t="n"/>
      <c r="F773" s="32" t="n"/>
      <c r="G773" s="33">
        <f>IF(F773="", "", H773/F773)</f>
        <v/>
      </c>
      <c r="H773" s="33" t="n"/>
      <c r="I773" s="33" t="n"/>
      <c r="J773" s="33">
        <f>IF(I773="", "", I773*$F773)</f>
        <v/>
      </c>
      <c r="K773" s="33" t="n"/>
      <c r="L773" s="33">
        <f>IF(K773="", "", K773*$F773)</f>
        <v/>
      </c>
      <c r="M773" s="30">
        <f>IF(OR(H773="",H773=0),"",IF(K773="",IF(J773="","",J773/H773),L773/H773))</f>
        <v/>
      </c>
    </row>
    <row r="774" ht="13.35" customHeight="1" s="162">
      <c r="B774" s="307" t="n"/>
      <c r="C774" s="307" t="n"/>
      <c r="E774" s="307" t="n"/>
      <c r="F774" s="32" t="n"/>
      <c r="G774" s="33">
        <f>IF(F774="", "", H774/F774)</f>
        <v/>
      </c>
      <c r="H774" s="33" t="n"/>
      <c r="I774" s="33" t="n"/>
      <c r="J774" s="33">
        <f>IF(I774="", "", I774*$F774)</f>
        <v/>
      </c>
      <c r="K774" s="33" t="n"/>
      <c r="L774" s="33">
        <f>IF(K774="", "", K774*$F774)</f>
        <v/>
      </c>
      <c r="M774" s="30">
        <f>IF(OR(H774="",H774=0),"",IF(K774="",IF(J774="","",J774/H774),L774/H774))</f>
        <v/>
      </c>
    </row>
    <row r="775" ht="13.35" customHeight="1" s="162">
      <c r="B775" s="307" t="n"/>
      <c r="C775" s="307" t="n"/>
      <c r="E775" s="307" t="n"/>
      <c r="F775" s="32" t="n"/>
      <c r="G775" s="33">
        <f>IF(F775="", "", H775/F775)</f>
        <v/>
      </c>
      <c r="H775" s="33" t="n"/>
      <c r="I775" s="33" t="n"/>
      <c r="J775" s="33">
        <f>IF(I775="", "", I775*$F775)</f>
        <v/>
      </c>
      <c r="K775" s="33" t="n"/>
      <c r="L775" s="33">
        <f>IF(K775="", "", K775*$F775)</f>
        <v/>
      </c>
      <c r="M775" s="30">
        <f>IF(OR(H775="",H775=0),"",IF(K775="",IF(J775="","",J775/H775),L775/H775))</f>
        <v/>
      </c>
    </row>
    <row r="776" ht="13.35" customHeight="1" s="162">
      <c r="B776" s="307" t="n"/>
      <c r="C776" s="307" t="n"/>
      <c r="E776" s="307" t="n"/>
      <c r="F776" s="32" t="n"/>
      <c r="G776" s="33">
        <f>IF(F776="", "", H776/F776)</f>
        <v/>
      </c>
      <c r="H776" s="33" t="n"/>
      <c r="I776" s="33" t="n"/>
      <c r="J776" s="33">
        <f>IF(I776="", "", I776*$F776)</f>
        <v/>
      </c>
      <c r="K776" s="33" t="n"/>
      <c r="L776" s="33">
        <f>IF(K776="", "", K776*$F776)</f>
        <v/>
      </c>
      <c r="M776" s="30">
        <f>IF(OR(H776="",H776=0),"",IF(K776="",IF(J776="","",J776/H776),L776/H776))</f>
        <v/>
      </c>
    </row>
    <row r="777" ht="13.35" customHeight="1" s="162">
      <c r="B777" s="42" t="n"/>
      <c r="C777" s="231" t="inlineStr">
        <is>
          <t>Total</t>
        </is>
      </c>
      <c r="D777" s="159" t="n"/>
      <c r="E777" s="42" t="n"/>
      <c r="F777" s="42" t="n"/>
      <c r="G777" s="43" t="n"/>
      <c r="H777" s="43">
        <f>IF(SUM(H769:H776)+SUM(H808:H823)=0,"",SUM(H769:H776)+SUM(H808:H823))</f>
        <v/>
      </c>
      <c r="I777" s="43" t="n"/>
      <c r="J777" s="43">
        <f>IF(SUM(J769:J776)+SUM(J808:J823)=0,"",SUM(J769:J776)+SUM(J808:J823))</f>
        <v/>
      </c>
      <c r="K777" s="43" t="n"/>
      <c r="L777" s="43">
        <f>IF(SUM(L769:L776)+SUM(L808:L823)=0,"",SUM(L769:L776)+SUM(L808:L823))</f>
        <v/>
      </c>
      <c r="M777" s="35">
        <f>IF(OR(H777="",H777=0),"",IF(L777="",IF(J777="","",J777/H777),L777/H777))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row r="783" ht="13.35" customHeight="1" s="162"/>
    <row r="784" ht="13.35" customHeight="1" s="162">
      <c r="B784" s="200" t="inlineStr">
        <is>
          <t>System (cont.)</t>
        </is>
      </c>
      <c r="C784" s="403" t="n"/>
      <c r="D784" s="209">
        <f>IF('{Equipment Data Entry}'!B72="","",'{Equipment Data Entry}'!B72)</f>
        <v/>
      </c>
      <c r="E784" s="418" t="n"/>
      <c r="F784" s="403" t="n"/>
      <c r="G784" s="200" t="inlineStr">
        <is>
          <t>Service</t>
        </is>
      </c>
      <c r="H784" s="403" t="n"/>
      <c r="I784" s="210">
        <f>IF('{Equipment Data Entry}'!C72="","",'{Equipment Data Entry}'!C72)</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H788/F788)</f>
        <v/>
      </c>
      <c r="H788" s="33" t="n"/>
      <c r="I788" s="33" t="n"/>
      <c r="J788" s="33">
        <f>IF(I788="", "", I788*$F788)</f>
        <v/>
      </c>
      <c r="K788" s="33" t="n"/>
      <c r="L788" s="33">
        <f>IF(K788="", "", K788*$F788)</f>
        <v/>
      </c>
      <c r="M788" s="30">
        <f>IF(OR(H788="",H788=0),"",IF(K788="",IF(J788="","",J788/H788),L788/H788))</f>
        <v/>
      </c>
    </row>
    <row r="789" ht="13.35" customHeight="1" s="162">
      <c r="B789" s="307" t="n"/>
      <c r="C789" s="307" t="n"/>
      <c r="E789" s="307" t="n"/>
      <c r="F789" s="32" t="n"/>
      <c r="G789" s="33">
        <f>IF(F789="", "", H789/F789)</f>
        <v/>
      </c>
      <c r="H789" s="33" t="n"/>
      <c r="I789" s="33" t="n"/>
      <c r="J789" s="33">
        <f>IF(I789="", "", I789*$F789)</f>
        <v/>
      </c>
      <c r="K789" s="33" t="n"/>
      <c r="L789" s="33">
        <f>IF(K789="", "", K789*$F789)</f>
        <v/>
      </c>
      <c r="M789" s="30">
        <f>IF(OR(H789="",H789=0),"",IF(K789="",IF(J789="","",J789/H789),L789/H789))</f>
        <v/>
      </c>
    </row>
    <row r="790" ht="13.35" customHeight="1" s="162">
      <c r="B790" s="307" t="n"/>
      <c r="C790" s="307" t="n"/>
      <c r="E790" s="307" t="n"/>
      <c r="F790" s="32" t="n"/>
      <c r="G790" s="33">
        <f>IF(F790="", "", H790/F790)</f>
        <v/>
      </c>
      <c r="H790" s="33" t="n"/>
      <c r="I790" s="33" t="n"/>
      <c r="J790" s="33">
        <f>IF(I790="", "", I790*$F790)</f>
        <v/>
      </c>
      <c r="K790" s="33" t="n"/>
      <c r="L790" s="33">
        <f>IF(K790="", "", K790*$F790)</f>
        <v/>
      </c>
      <c r="M790" s="30">
        <f>IF(OR(H790="",H790=0),"",IF(K790="",IF(J790="","",J790/H790),L790/H790))</f>
        <v/>
      </c>
    </row>
    <row r="791" ht="13.35" customHeight="1" s="162">
      <c r="B791" s="307" t="n"/>
      <c r="C791" s="307" t="n"/>
      <c r="E791" s="307" t="n"/>
      <c r="F791" s="32" t="n"/>
      <c r="G791" s="33">
        <f>IF(F791="", "", H791/F791)</f>
        <v/>
      </c>
      <c r="H791" s="33" t="n"/>
      <c r="I791" s="33" t="n"/>
      <c r="J791" s="33">
        <f>IF(I791="", "", I791*$F791)</f>
        <v/>
      </c>
      <c r="K791" s="33" t="n"/>
      <c r="L791" s="33">
        <f>IF(K791="", "", K791*$F791)</f>
        <v/>
      </c>
      <c r="M791" s="30">
        <f>IF(OR(H791="",H791=0),"",IF(K791="",IF(J791="","",J791/H791),L791/H791))</f>
        <v/>
      </c>
    </row>
    <row r="792" ht="13.35" customHeight="1" s="162">
      <c r="B792" s="307" t="n"/>
      <c r="C792" s="307" t="n"/>
      <c r="E792" s="307" t="n"/>
      <c r="F792" s="32" t="n"/>
      <c r="G792" s="33">
        <f>IF(F792="", "", H792/F792)</f>
        <v/>
      </c>
      <c r="H792" s="33" t="n"/>
      <c r="I792" s="33" t="n"/>
      <c r="J792" s="33">
        <f>IF(I792="", "", I792*$F792)</f>
        <v/>
      </c>
      <c r="K792" s="33" t="n"/>
      <c r="L792" s="33">
        <f>IF(K792="", "", K792*$F792)</f>
        <v/>
      </c>
      <c r="M792" s="30">
        <f>IF(OR(H792="",H792=0),"",IF(K792="",IF(J792="","",J792/H792),L792/H792))</f>
        <v/>
      </c>
    </row>
    <row r="793" ht="13.35" customHeight="1" s="162">
      <c r="B793" s="307" t="n"/>
      <c r="C793" s="307" t="n"/>
      <c r="E793" s="307" t="n"/>
      <c r="F793" s="32" t="n"/>
      <c r="G793" s="33">
        <f>IF(F793="", "", H793/F793)</f>
        <v/>
      </c>
      <c r="H793" s="33" t="n"/>
      <c r="I793" s="33" t="n"/>
      <c r="J793" s="33">
        <f>IF(I793="", "", I793*$F793)</f>
        <v/>
      </c>
      <c r="K793" s="33" t="n"/>
      <c r="L793" s="33">
        <f>IF(K793="", "", K793*$F793)</f>
        <v/>
      </c>
      <c r="M793" s="30">
        <f>IF(OR(H793="",H793=0),"",IF(K793="",IF(J793="","",J793/H793),L793/H793))</f>
        <v/>
      </c>
    </row>
    <row r="794" ht="13.35" customHeight="1" s="162">
      <c r="B794" s="307" t="n"/>
      <c r="C794" s="307" t="n"/>
      <c r="E794" s="307" t="n"/>
      <c r="F794" s="32" t="n"/>
      <c r="G794" s="33">
        <f>IF(F794="", "", H794/F794)</f>
        <v/>
      </c>
      <c r="H794" s="33" t="n"/>
      <c r="I794" s="33" t="n"/>
      <c r="J794" s="33">
        <f>IF(I794="", "", I794*$F794)</f>
        <v/>
      </c>
      <c r="K794" s="33" t="n"/>
      <c r="L794" s="33">
        <f>IF(K794="", "", K794*$F794)</f>
        <v/>
      </c>
      <c r="M794" s="30">
        <f>IF(OR(H794="",H794=0),"",IF(K794="",IF(J794="","",J794/H794),L794/H794))</f>
        <v/>
      </c>
    </row>
    <row r="795" ht="13.35" customHeight="1" s="162">
      <c r="B795" s="307" t="n"/>
      <c r="C795" s="307" t="n"/>
      <c r="E795" s="307" t="n"/>
      <c r="F795" s="32" t="n"/>
      <c r="G795" s="33">
        <f>IF(F795="", "", H795/F795)</f>
        <v/>
      </c>
      <c r="H795" s="33" t="n"/>
      <c r="I795" s="33" t="n"/>
      <c r="J795" s="33">
        <f>IF(I795="", "", I795*$F795)</f>
        <v/>
      </c>
      <c r="K795" s="33" t="n"/>
      <c r="L795" s="33">
        <f>IF(K795="", "", K795*$F795)</f>
        <v/>
      </c>
      <c r="M795" s="30">
        <f>IF(OR(H795="",H795=0),"",IF(K795="",IF(J795="","",J795/H795),L795/H795))</f>
        <v/>
      </c>
    </row>
    <row r="796" ht="13.35" customHeight="1" s="162">
      <c r="B796" s="307" t="n"/>
      <c r="C796" s="307" t="n"/>
      <c r="E796" s="307" t="n"/>
      <c r="F796" s="32" t="n"/>
      <c r="G796" s="33">
        <f>IF(F796="", "", H796/F796)</f>
        <v/>
      </c>
      <c r="H796" s="33" t="n"/>
      <c r="I796" s="33" t="n"/>
      <c r="J796" s="33">
        <f>IF(I796="", "", I796*$F796)</f>
        <v/>
      </c>
      <c r="K796" s="33" t="n"/>
      <c r="L796" s="33">
        <f>IF(K796="", "", K796*$F796)</f>
        <v/>
      </c>
      <c r="M796" s="30">
        <f>IF(OR(H796="",H796=0),"",IF(K796="",IF(J796="","",J796/H796),L796/H796))</f>
        <v/>
      </c>
    </row>
    <row r="797" ht="13.35" customHeight="1" s="162">
      <c r="B797" s="307" t="n"/>
      <c r="C797" s="307" t="n"/>
      <c r="E797" s="307" t="n"/>
      <c r="F797" s="32" t="n"/>
      <c r="G797" s="33">
        <f>IF(F797="", "", H797/F797)</f>
        <v/>
      </c>
      <c r="H797" s="33" t="n"/>
      <c r="I797" s="33" t="n"/>
      <c r="J797" s="33">
        <f>IF(I797="", "", I797*$F797)</f>
        <v/>
      </c>
      <c r="K797" s="33" t="n"/>
      <c r="L797" s="33">
        <f>IF(K797="", "", K797*$F797)</f>
        <v/>
      </c>
      <c r="M797" s="30">
        <f>IF(OR(H797="",H797=0),"",IF(K797="",IF(J797="","",J797/H797),L797/H797))</f>
        <v/>
      </c>
    </row>
    <row r="798" ht="13.35" customHeight="1" s="162">
      <c r="B798" s="307" t="n"/>
      <c r="C798" s="307" t="n"/>
      <c r="E798" s="307" t="n"/>
      <c r="F798" s="32" t="n"/>
      <c r="G798" s="33">
        <f>IF(F798="", "", H798/F798)</f>
        <v/>
      </c>
      <c r="H798" s="33" t="n"/>
      <c r="I798" s="33" t="n"/>
      <c r="J798" s="33">
        <f>IF(I798="", "", I798*$F798)</f>
        <v/>
      </c>
      <c r="K798" s="33" t="n"/>
      <c r="L798" s="33">
        <f>IF(K798="", "", K798*$F798)</f>
        <v/>
      </c>
      <c r="M798" s="30">
        <f>IF(OR(H798="",H798=0),"",IF(K798="",IF(J798="","",J798/H798),L798/H798))</f>
        <v/>
      </c>
    </row>
    <row r="799" ht="13.35" customHeight="1" s="162">
      <c r="B799" s="307" t="n"/>
      <c r="C799" s="307" t="n"/>
      <c r="E799" s="307" t="n"/>
      <c r="F799" s="32" t="n"/>
      <c r="G799" s="33">
        <f>IF(F799="", "", H799/F799)</f>
        <v/>
      </c>
      <c r="H799" s="33" t="n"/>
      <c r="I799" s="33" t="n"/>
      <c r="J799" s="33">
        <f>IF(I799="", "", I799*$F799)</f>
        <v/>
      </c>
      <c r="K799" s="33" t="n"/>
      <c r="L799" s="33">
        <f>IF(K799="", "", K799*$F799)</f>
        <v/>
      </c>
      <c r="M799" s="30">
        <f>IF(OR(H799="",H799=0),"",IF(K799="",IF(J799="","",J799/H799),L799/H799))</f>
        <v/>
      </c>
    </row>
    <row r="800" ht="13.35" customHeight="1" s="162">
      <c r="B800" s="307" t="n"/>
      <c r="C800" s="307" t="n"/>
      <c r="E800" s="307" t="n"/>
      <c r="F800" s="32" t="n"/>
      <c r="G800" s="33">
        <f>IF(F800="", "", H800/F800)</f>
        <v/>
      </c>
      <c r="H800" s="33" t="n"/>
      <c r="I800" s="33" t="n"/>
      <c r="J800" s="33">
        <f>IF(I800="", "", I800*$F800)</f>
        <v/>
      </c>
      <c r="K800" s="33" t="n"/>
      <c r="L800" s="33">
        <f>IF(K800="", "", K800*$F800)</f>
        <v/>
      </c>
      <c r="M800" s="30">
        <f>IF(OR(H800="",H800=0),"",IF(K800="",IF(J800="","",J800/H800),L800/H800))</f>
        <v/>
      </c>
    </row>
    <row r="801" ht="13.35" customHeight="1" s="162">
      <c r="B801" s="307" t="n"/>
      <c r="C801" s="307" t="n"/>
      <c r="E801" s="307" t="n"/>
      <c r="F801" s="32" t="n"/>
      <c r="G801" s="33">
        <f>IF(F801="", "", H801/F801)</f>
        <v/>
      </c>
      <c r="H801" s="33" t="n"/>
      <c r="I801" s="33" t="n"/>
      <c r="J801" s="33">
        <f>IF(I801="", "", I801*$F801)</f>
        <v/>
      </c>
      <c r="K801" s="33" t="n"/>
      <c r="L801" s="33">
        <f>IF(K801="", "", K801*$F801)</f>
        <v/>
      </c>
      <c r="M801" s="30">
        <f>IF(OR(H801="",H801=0),"",IF(K801="",IF(J801="","",J801/H801),L801/H801))</f>
        <v/>
      </c>
    </row>
    <row r="802" ht="13.35" customHeight="1" s="162">
      <c r="B802" s="307" t="n"/>
      <c r="C802" s="307" t="n"/>
      <c r="E802" s="307" t="n"/>
      <c r="F802" s="32" t="n"/>
      <c r="G802" s="33">
        <f>IF(F802="", "", H802/F802)</f>
        <v/>
      </c>
      <c r="H802" s="33" t="n"/>
      <c r="I802" s="33" t="n"/>
      <c r="J802" s="33">
        <f>IF(I802="", "", I802*$F802)</f>
        <v/>
      </c>
      <c r="K802" s="33" t="n"/>
      <c r="L802" s="33">
        <f>IF(K802="", "", K802*$F802)</f>
        <v/>
      </c>
      <c r="M802" s="30">
        <f>IF(OR(H802="",H802=0),"",IF(K802="",IF(J802="","",J802/H802),L802/H802))</f>
        <v/>
      </c>
    </row>
    <row r="803" ht="13.35" customHeight="1" s="162">
      <c r="B803" s="307" t="n"/>
      <c r="C803" s="307" t="n"/>
      <c r="E803" s="307" t="n"/>
      <c r="F803" s="32" t="n"/>
      <c r="G803" s="33">
        <f>IF(F803="", "", H803/F803)</f>
        <v/>
      </c>
      <c r="H803" s="33" t="n"/>
      <c r="I803" s="33" t="n"/>
      <c r="J803" s="33">
        <f>IF(I803="", "", I803*$F803)</f>
        <v/>
      </c>
      <c r="K803" s="33" t="n"/>
      <c r="L803" s="33">
        <f>IF(K803="", "", K803*$F803)</f>
        <v/>
      </c>
      <c r="M803" s="30">
        <f>IF(OR(H803="",H803=0),"",IF(K803="",IF(J803="","",J803/H803),L803/H803))</f>
        <v/>
      </c>
    </row>
    <row r="804" ht="13.35" customHeight="1" s="162">
      <c r="B804" s="42" t="n"/>
      <c r="C804" s="231" t="inlineStr">
        <is>
          <t>Subtotal (this page)</t>
        </is>
      </c>
      <c r="D804" s="159" t="n"/>
      <c r="E804" s="42" t="n"/>
      <c r="F804" s="42" t="n"/>
      <c r="G804" s="43" t="n"/>
      <c r="H804" s="43">
        <f>IF(SUM(H788:H803)=0,"",SUM(H788:H803))</f>
        <v/>
      </c>
      <c r="I804" s="43" t="n"/>
      <c r="J804" s="43">
        <f>IF(SUM(J788:J803)=0,"",SUM(J788:J803))</f>
        <v/>
      </c>
      <c r="K804" s="43" t="n"/>
      <c r="L804" s="43">
        <f>IF(SUM(L788:L803)=0,"",SUM(L788:L803))</f>
        <v/>
      </c>
      <c r="M804" s="35">
        <f>IF(OR(H804="",H804=0),"",IF(L804="",IF(J804="","",J804/H804),L804/H804))</f>
        <v/>
      </c>
    </row>
    <row r="805" ht="13.35" customHeight="1" s="162"/>
    <row r="806" ht="13.35" customHeight="1" s="162">
      <c r="B806" s="188" t="inlineStr">
        <is>
          <t>Exhaust Air Inlets (cont.)</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H808/F808)</f>
        <v/>
      </c>
      <c r="H808" s="33" t="n"/>
      <c r="I808" s="33" t="n"/>
      <c r="J808" s="33">
        <f>IF(I808="", "", I808*$F808)</f>
        <v/>
      </c>
      <c r="K808" s="33" t="n"/>
      <c r="L808" s="33">
        <f>IF(K808="", "", K808*$F808)</f>
        <v/>
      </c>
      <c r="M808" s="30">
        <f>IF(OR(H808="",H808=0),"",IF(K808="",IF(J808="","",J808/H808),L808/H808))</f>
        <v/>
      </c>
    </row>
    <row r="809" ht="13.35" customHeight="1" s="162">
      <c r="B809" s="307" t="n"/>
      <c r="C809" s="307" t="n"/>
      <c r="E809" s="307" t="n"/>
      <c r="F809" s="32" t="n"/>
      <c r="G809" s="33">
        <f>IF(F809="", "", H809/F809)</f>
        <v/>
      </c>
      <c r="H809" s="33" t="n"/>
      <c r="I809" s="33" t="n"/>
      <c r="J809" s="33">
        <f>IF(I809="", "", I809*$F809)</f>
        <v/>
      </c>
      <c r="K809" s="33" t="n"/>
      <c r="L809" s="33">
        <f>IF(K809="", "", K809*$F809)</f>
        <v/>
      </c>
      <c r="M809" s="30">
        <f>IF(OR(H809="",H809=0),"",IF(K809="",IF(J809="","",J809/H809),L809/H809))</f>
        <v/>
      </c>
    </row>
    <row r="810" ht="13.35" customHeight="1" s="162">
      <c r="B810" s="307" t="n"/>
      <c r="C810" s="307" t="n"/>
      <c r="E810" s="307" t="n"/>
      <c r="F810" s="32" t="n"/>
      <c r="G810" s="33">
        <f>IF(F810="", "", H810/F810)</f>
        <v/>
      </c>
      <c r="H810" s="33" t="n"/>
      <c r="I810" s="33" t="n"/>
      <c r="J810" s="33">
        <f>IF(I810="", "", I810*$F810)</f>
        <v/>
      </c>
      <c r="K810" s="33" t="n"/>
      <c r="L810" s="33">
        <f>IF(K810="", "", K810*$F810)</f>
        <v/>
      </c>
      <c r="M810" s="30">
        <f>IF(OR(H810="",H810=0),"",IF(K810="",IF(J810="","",J810/H810),L810/H810))</f>
        <v/>
      </c>
    </row>
    <row r="811" ht="13.35" customHeight="1" s="162">
      <c r="B811" s="307" t="n"/>
      <c r="C811" s="307" t="n"/>
      <c r="E811" s="307" t="n"/>
      <c r="F811" s="32" t="n"/>
      <c r="G811" s="33">
        <f>IF(F811="", "", H811/F811)</f>
        <v/>
      </c>
      <c r="H811" s="33" t="n"/>
      <c r="I811" s="33" t="n"/>
      <c r="J811" s="33">
        <f>IF(I811="", "", I811*$F811)</f>
        <v/>
      </c>
      <c r="K811" s="33" t="n"/>
      <c r="L811" s="33">
        <f>IF(K811="", "", K811*$F811)</f>
        <v/>
      </c>
      <c r="M811" s="30">
        <f>IF(OR(H811="",H811=0),"",IF(K811="",IF(J811="","",J811/H811),L811/H811))</f>
        <v/>
      </c>
    </row>
    <row r="812" ht="13.35" customHeight="1" s="162">
      <c r="B812" s="307" t="n"/>
      <c r="C812" s="307" t="n"/>
      <c r="E812" s="307" t="n"/>
      <c r="F812" s="32" t="n"/>
      <c r="G812" s="33">
        <f>IF(F812="", "", H812/F812)</f>
        <v/>
      </c>
      <c r="H812" s="33" t="n"/>
      <c r="I812" s="33" t="n"/>
      <c r="J812" s="33">
        <f>IF(I812="", "", I812*$F812)</f>
        <v/>
      </c>
      <c r="K812" s="33" t="n"/>
      <c r="L812" s="33">
        <f>IF(K812="", "", K812*$F812)</f>
        <v/>
      </c>
      <c r="M812" s="30">
        <f>IF(OR(H812="",H812=0),"",IF(K812="",IF(J812="","",J812/H812),L812/H812))</f>
        <v/>
      </c>
    </row>
    <row r="813" ht="13.35" customHeight="1" s="162">
      <c r="B813" s="307" t="n"/>
      <c r="C813" s="307" t="n"/>
      <c r="E813" s="307" t="n"/>
      <c r="F813" s="32" t="n"/>
      <c r="G813" s="33">
        <f>IF(F813="", "", H813/F813)</f>
        <v/>
      </c>
      <c r="H813" s="33" t="n"/>
      <c r="I813" s="33" t="n"/>
      <c r="J813" s="33">
        <f>IF(I813="", "", I813*$F813)</f>
        <v/>
      </c>
      <c r="K813" s="33" t="n"/>
      <c r="L813" s="33">
        <f>IF(K813="", "", K813*$F813)</f>
        <v/>
      </c>
      <c r="M813" s="30">
        <f>IF(OR(H813="",H813=0),"",IF(K813="",IF(J813="","",J813/H813),L813/H813))</f>
        <v/>
      </c>
    </row>
    <row r="814" ht="13.35" customHeight="1" s="162">
      <c r="B814" s="307" t="n"/>
      <c r="C814" s="307" t="n"/>
      <c r="E814" s="307" t="n"/>
      <c r="F814" s="32" t="n"/>
      <c r="G814" s="33">
        <f>IF(F814="", "", H814/F814)</f>
        <v/>
      </c>
      <c r="H814" s="33" t="n"/>
      <c r="I814" s="33" t="n"/>
      <c r="J814" s="33">
        <f>IF(I814="", "", I814*$F814)</f>
        <v/>
      </c>
      <c r="K814" s="33" t="n"/>
      <c r="L814" s="33">
        <f>IF(K814="", "", K814*$F814)</f>
        <v/>
      </c>
      <c r="M814" s="30">
        <f>IF(OR(H814="",H814=0),"",IF(K814="",IF(J814="","",J814/H814),L814/H814))</f>
        <v/>
      </c>
    </row>
    <row r="815" ht="13.35" customHeight="1" s="162">
      <c r="B815" s="307" t="n"/>
      <c r="C815" s="307" t="n"/>
      <c r="E815" s="307" t="n"/>
      <c r="F815" s="32" t="n"/>
      <c r="G815" s="33">
        <f>IF(F815="", "", H815/F815)</f>
        <v/>
      </c>
      <c r="H815" s="33" t="n"/>
      <c r="I815" s="33" t="n"/>
      <c r="J815" s="33">
        <f>IF(I815="", "", I815*$F815)</f>
        <v/>
      </c>
      <c r="K815" s="33" t="n"/>
      <c r="L815" s="33">
        <f>IF(K815="", "", K815*$F815)</f>
        <v/>
      </c>
      <c r="M815" s="30">
        <f>IF(OR(H815="",H815=0),"",IF(K815="",IF(J815="","",J815/H815),L815/H815))</f>
        <v/>
      </c>
    </row>
    <row r="816" ht="13.35" customHeight="1" s="162">
      <c r="B816" s="307" t="n"/>
      <c r="C816" s="307" t="n"/>
      <c r="E816" s="307" t="n"/>
      <c r="F816" s="32" t="n"/>
      <c r="G816" s="33">
        <f>IF(F816="", "", H816/F816)</f>
        <v/>
      </c>
      <c r="H816" s="33" t="n"/>
      <c r="I816" s="33" t="n"/>
      <c r="J816" s="33">
        <f>IF(I816="", "", I816*$F816)</f>
        <v/>
      </c>
      <c r="K816" s="33" t="n"/>
      <c r="L816" s="33">
        <f>IF(K816="", "", K816*$F816)</f>
        <v/>
      </c>
      <c r="M816" s="30">
        <f>IF(OR(H816="",H816=0),"",IF(K816="",IF(J816="","",J816/H816),L816/H816))</f>
        <v/>
      </c>
    </row>
    <row r="817" ht="13.35" customHeight="1" s="162">
      <c r="B817" s="307" t="n"/>
      <c r="C817" s="307" t="n"/>
      <c r="E817" s="307" t="n"/>
      <c r="F817" s="32" t="n"/>
      <c r="G817" s="33">
        <f>IF(F817="", "", H817/F817)</f>
        <v/>
      </c>
      <c r="H817" s="33" t="n"/>
      <c r="I817" s="33" t="n"/>
      <c r="J817" s="33">
        <f>IF(I817="", "", I817*$F817)</f>
        <v/>
      </c>
      <c r="K817" s="33" t="n"/>
      <c r="L817" s="33">
        <f>IF(K817="", "", K817*$F817)</f>
        <v/>
      </c>
      <c r="M817" s="30">
        <f>IF(OR(H817="",H817=0),"",IF(K817="",IF(J817="","",J817/H817),L817/H817))</f>
        <v/>
      </c>
    </row>
    <row r="818" ht="13.35" customHeight="1" s="162">
      <c r="B818" s="307" t="n"/>
      <c r="C818" s="307" t="n"/>
      <c r="E818" s="307" t="n"/>
      <c r="F818" s="32" t="n"/>
      <c r="G818" s="33">
        <f>IF(F818="", "", H818/F818)</f>
        <v/>
      </c>
      <c r="H818" s="33" t="n"/>
      <c r="I818" s="33" t="n"/>
      <c r="J818" s="33">
        <f>IF(I818="", "", I818*$F818)</f>
        <v/>
      </c>
      <c r="K818" s="33" t="n"/>
      <c r="L818" s="33">
        <f>IF(K818="", "", K818*$F818)</f>
        <v/>
      </c>
      <c r="M818" s="30">
        <f>IF(OR(H818="",H818=0),"",IF(K818="",IF(J818="","",J818/H818),L818/H818))</f>
        <v/>
      </c>
    </row>
    <row r="819" ht="13.35" customHeight="1" s="162">
      <c r="B819" s="307" t="n"/>
      <c r="C819" s="307" t="n"/>
      <c r="E819" s="307" t="n"/>
      <c r="F819" s="32" t="n"/>
      <c r="G819" s="33">
        <f>IF(F819="", "", H819/F819)</f>
        <v/>
      </c>
      <c r="H819" s="33" t="n"/>
      <c r="I819" s="33" t="n"/>
      <c r="J819" s="33">
        <f>IF(I819="", "", I819*$F819)</f>
        <v/>
      </c>
      <c r="K819" s="33" t="n"/>
      <c r="L819" s="33">
        <f>IF(K819="", "", K819*$F819)</f>
        <v/>
      </c>
      <c r="M819" s="30">
        <f>IF(OR(H819="",H819=0),"",IF(K819="",IF(J819="","",J819/H819),L819/H819))</f>
        <v/>
      </c>
    </row>
    <row r="820" ht="13.35" customHeight="1" s="162">
      <c r="B820" s="307" t="n"/>
      <c r="C820" s="307" t="n"/>
      <c r="E820" s="307" t="n"/>
      <c r="F820" s="32" t="n"/>
      <c r="G820" s="33">
        <f>IF(F820="", "", H820/F820)</f>
        <v/>
      </c>
      <c r="H820" s="33" t="n"/>
      <c r="I820" s="33" t="n"/>
      <c r="J820" s="33">
        <f>IF(I820="", "", I820*$F820)</f>
        <v/>
      </c>
      <c r="K820" s="33" t="n"/>
      <c r="L820" s="33">
        <f>IF(K820="", "", K820*$F820)</f>
        <v/>
      </c>
      <c r="M820" s="30">
        <f>IF(OR(H820="",H820=0),"",IF(K820="",IF(J820="","",J820/H820),L820/H820))</f>
        <v/>
      </c>
    </row>
    <row r="821" ht="13.35" customHeight="1" s="162">
      <c r="B821" s="307" t="n"/>
      <c r="C821" s="307" t="n"/>
      <c r="E821" s="307" t="n"/>
      <c r="F821" s="32" t="n"/>
      <c r="G821" s="33">
        <f>IF(F821="", "", H821/F821)</f>
        <v/>
      </c>
      <c r="H821" s="33" t="n"/>
      <c r="I821" s="33" t="n"/>
      <c r="J821" s="33">
        <f>IF(I821="", "", I821*$F821)</f>
        <v/>
      </c>
      <c r="K821" s="33" t="n"/>
      <c r="L821" s="33">
        <f>IF(K821="", "", K821*$F821)</f>
        <v/>
      </c>
      <c r="M821" s="30">
        <f>IF(OR(H821="",H821=0),"",IF(K821="",IF(J821="","",J821/H821),L821/H821))</f>
        <v/>
      </c>
    </row>
    <row r="822" ht="13.35" customHeight="1" s="162">
      <c r="B822" s="307" t="n"/>
      <c r="C822" s="307" t="n"/>
      <c r="E822" s="307" t="n"/>
      <c r="F822" s="32" t="n"/>
      <c r="G822" s="33">
        <f>IF(F822="", "", H822/F822)</f>
        <v/>
      </c>
      <c r="H822" s="33" t="n"/>
      <c r="I822" s="33" t="n"/>
      <c r="J822" s="33">
        <f>IF(I822="", "", I822*$F822)</f>
        <v/>
      </c>
      <c r="K822" s="33" t="n"/>
      <c r="L822" s="33">
        <f>IF(K822="", "", K822*$F822)</f>
        <v/>
      </c>
      <c r="M822" s="30">
        <f>IF(OR(H822="",H822=0),"",IF(K822="",IF(J822="","",J822/H822),L822/H822))</f>
        <v/>
      </c>
    </row>
    <row r="823" ht="13.35" customHeight="1" s="162">
      <c r="B823" s="307" t="n"/>
      <c r="C823" s="307" t="n"/>
      <c r="E823" s="307" t="n"/>
      <c r="F823" s="32" t="n"/>
      <c r="G823" s="33">
        <f>IF(F823="", "", H823/F823)</f>
        <v/>
      </c>
      <c r="H823" s="33" t="n"/>
      <c r="I823" s="33" t="n"/>
      <c r="J823" s="33">
        <f>IF(I823="", "", I823*$F823)</f>
        <v/>
      </c>
      <c r="K823" s="33" t="n"/>
      <c r="L823" s="33">
        <f>IF(K823="", "", K823*$F823)</f>
        <v/>
      </c>
      <c r="M823" s="30">
        <f>IF(OR(H823="",H823=0),"",IF(K823="",IF(J823="","",J823/H823),L823/H823))</f>
        <v/>
      </c>
    </row>
    <row r="824" ht="13.35" customHeight="1" s="162">
      <c r="B824" s="42" t="n"/>
      <c r="C824" s="231" t="inlineStr">
        <is>
          <t>Subtotal (this page)</t>
        </is>
      </c>
      <c r="D824" s="159" t="n"/>
      <c r="E824" s="42" t="n"/>
      <c r="F824" s="42" t="n"/>
      <c r="G824" s="43" t="n"/>
      <c r="H824" s="43">
        <f>IF(SUM(H808:H823)=0,"",SUM(H808:H823))</f>
        <v/>
      </c>
      <c r="I824" s="43" t="n"/>
      <c r="J824" s="43">
        <f>IF(SUM(J808:J823)=0,"",SUM(J808:J823))</f>
        <v/>
      </c>
      <c r="K824" s="43" t="n"/>
      <c r="L824" s="43">
        <f>IF(SUM(L808:L823)=0,"",SUM(L808:L823))</f>
        <v/>
      </c>
      <c r="M824" s="35">
        <f>IF(OR(H824="",H824=0),"",IF(L824="",IF(J824="","",J824/H824),L824/H824))</f>
        <v/>
      </c>
    </row>
    <row r="825" ht="13.35" customHeight="1" s="162"/>
    <row r="826" ht="13.35" customHeight="1" s="162">
      <c r="B826" s="188" t="inlineStr">
        <is>
          <t>Remarks (cont.)</t>
        </is>
      </c>
      <c r="C826" s="173" t="n"/>
      <c r="D826" s="154" t="n"/>
      <c r="E826" s="174" t="n"/>
      <c r="F826" s="174" t="n"/>
      <c r="G826" s="174" t="n"/>
      <c r="H826" s="174" t="n"/>
      <c r="I826" s="174" t="n"/>
      <c r="J826" s="174" t="n"/>
      <c r="K826" s="174" t="n"/>
      <c r="L826" s="174" t="n"/>
      <c r="M826" s="173" t="n"/>
    </row>
    <row r="827" ht="13.35" customHeight="1" s="162">
      <c r="B827" s="154" t="n"/>
      <c r="C827" s="174" t="n"/>
      <c r="D827" s="174" t="n"/>
      <c r="E827" s="174" t="n"/>
      <c r="F827" s="174" t="n"/>
      <c r="G827" s="174" t="n"/>
      <c r="H827" s="174" t="n"/>
      <c r="I827" s="174" t="n"/>
      <c r="J827" s="174" t="n"/>
      <c r="K827" s="174" t="n"/>
      <c r="L827" s="174" t="n"/>
      <c r="M827" s="173" t="n"/>
    </row>
    <row r="828" ht="13.35" customHeight="1" s="162">
      <c r="B828" s="154" t="n"/>
      <c r="C828" s="174" t="n"/>
      <c r="D828" s="174" t="n"/>
      <c r="E828" s="174" t="n"/>
      <c r="F828" s="174" t="n"/>
      <c r="G828" s="174" t="n"/>
      <c r="H828" s="174" t="n"/>
      <c r="I828" s="174" t="n"/>
      <c r="J828" s="174" t="n"/>
      <c r="K828" s="174" t="n"/>
      <c r="L828" s="174" t="n"/>
      <c r="M828" s="173" t="n"/>
    </row>
    <row r="829" ht="13.35" customHeight="1" s="162">
      <c r="B829" s="154" t="n"/>
      <c r="C829" s="174" t="n"/>
      <c r="D829" s="174" t="n"/>
      <c r="E829" s="174" t="n"/>
      <c r="F829" s="174" t="n"/>
      <c r="G829" s="174" t="n"/>
      <c r="H829" s="174" t="n"/>
      <c r="I829" s="174" t="n"/>
      <c r="J829" s="174" t="n"/>
      <c r="K829" s="174" t="n"/>
      <c r="L829" s="174" t="n"/>
      <c r="M829" s="173" t="n"/>
    </row>
    <row r="830" ht="13.35" customHeight="1" s="162"/>
    <row r="831" ht="13.35" customHeight="1" s="162"/>
    <row r="832" ht="13.35" customHeight="1" s="162"/>
    <row r="833" ht="13.35" customHeight="1" s="162"/>
    <row r="834" ht="13.35" customHeight="1" s="162"/>
    <row r="835" ht="13.35" customHeight="1" s="162"/>
    <row r="836" ht="13.35" customHeight="1" s="162">
      <c r="B836" s="200" t="inlineStr">
        <is>
          <t>System</t>
        </is>
      </c>
      <c r="C836" s="403" t="n"/>
      <c r="D836" s="209">
        <f>IF('{Equipment Data Entry}'!B73="","",'{Equipment Data Entry}'!B73)</f>
        <v/>
      </c>
      <c r="E836" s="418" t="n"/>
      <c r="F836" s="403" t="n"/>
      <c r="G836" s="200" t="inlineStr">
        <is>
          <t>Service</t>
        </is>
      </c>
      <c r="H836" s="403" t="n"/>
      <c r="I836" s="210">
        <f>IF('{Equipment Data Entry}'!C73="","",'{Equipment Data Entry}'!C73)</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Entry}'!E73="","",'{Equipment Data Entry}'!E73)</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Entry}'!F73="","",'{Equipment Data Entry}'!F73)</f>
        <v/>
      </c>
      <c r="E841" s="400" t="n"/>
      <c r="F841" s="400" t="n"/>
      <c r="G841" s="401" t="n"/>
      <c r="H841" s="13" t="n"/>
      <c r="I841" s="199" t="inlineStr">
        <is>
          <t>Supply Airflow</t>
        </is>
      </c>
      <c r="J841" s="401" t="n"/>
      <c r="K841" s="24">
        <f>H869</f>
        <v/>
      </c>
      <c r="L841" s="24">
        <f>L869</f>
        <v/>
      </c>
      <c r="M841" s="22">
        <f>IF(OR(L841="",K841="",K841=0),"",L841/K841)</f>
        <v/>
      </c>
    </row>
    <row r="842" ht="13.35" customHeight="1" s="162">
      <c r="B842" s="199" t="inlineStr">
        <is>
          <t>Serial Number</t>
        </is>
      </c>
      <c r="C842" s="401" t="n"/>
      <c r="D842" s="204" t="n"/>
      <c r="E842" s="400" t="n"/>
      <c r="F842" s="400" t="n"/>
      <c r="G842" s="401" t="n"/>
      <c r="H842" s="13" t="n"/>
      <c r="I842" s="199" t="inlineStr">
        <is>
          <t>Exhaust Airflow</t>
        </is>
      </c>
      <c r="J842" s="401" t="n"/>
      <c r="K842" s="71">
        <f>H881</f>
        <v/>
      </c>
      <c r="L842" s="64">
        <f>L881</f>
        <v/>
      </c>
      <c r="M842" s="22">
        <f>IF(OR(L842="",K842="",K842=0),"",L842/K842)</f>
        <v/>
      </c>
    </row>
    <row r="843" ht="13.35" customHeight="1" s="162">
      <c r="B843" s="199" t="inlineStr">
        <is>
          <t>Area Served</t>
        </is>
      </c>
      <c r="C843" s="401" t="n"/>
      <c r="D843" s="204">
        <f>I836</f>
        <v/>
      </c>
      <c r="E843" s="400" t="n"/>
      <c r="F843" s="400" t="n"/>
      <c r="G843" s="401" t="n"/>
      <c r="H843" s="13" t="n"/>
      <c r="I843" s="199" t="inlineStr">
        <is>
          <t>Supply ΔP</t>
        </is>
      </c>
      <c r="J843" s="401" t="n"/>
      <c r="K843" s="24">
        <f>IF('{Equipment Data Entry}'!R73="","",'{Equipment Data Entry}'!R73)</f>
        <v/>
      </c>
      <c r="L843" s="24" t="n"/>
      <c r="M843" s="13" t="n"/>
    </row>
    <row r="844" ht="13.35" customHeight="1" s="162">
      <c r="B844" s="199" t="inlineStr">
        <is>
          <t>Location</t>
        </is>
      </c>
      <c r="C844" s="401" t="n"/>
      <c r="D844" s="204">
        <f>IF('{Equipment Data Entry}'!D73="","",'{Equipment Data Entry}'!D73)</f>
        <v/>
      </c>
      <c r="E844" s="400" t="n"/>
      <c r="F844" s="400" t="n"/>
      <c r="G844" s="401" t="n"/>
      <c r="H844" s="13" t="n"/>
      <c r="I844" s="199" t="inlineStr">
        <is>
          <t>Exhaust ΔP</t>
        </is>
      </c>
      <c r="J844" s="401" t="n"/>
      <c r="K844" s="24">
        <f>IF('{Equipment Data Entry}'!S73="","",'{Equipment Data Entry}'!S73)</f>
        <v/>
      </c>
      <c r="L844" s="24" t="n"/>
      <c r="M844" s="13" t="n"/>
    </row>
    <row r="845" ht="13.35" customHeight="1" s="162">
      <c r="B845" s="13" t="n"/>
      <c r="C845" s="13" t="n"/>
      <c r="D845" s="13" t="n"/>
      <c r="E845" s="13" t="n"/>
      <c r="F845" s="13" t="n"/>
      <c r="G845" s="13" t="n"/>
      <c r="H845" s="13" t="n"/>
      <c r="I845" s="199" t="inlineStr">
        <is>
          <t>Fan RPMs</t>
        </is>
      </c>
      <c r="J845" s="401" t="n"/>
      <c r="K845" s="24">
        <f>IF('{Equipment Data Entry}'!I73="","",'{Equipment Data Entry}'!I73)</f>
        <v/>
      </c>
      <c r="L845" s="24">
        <f>IF(L854="","",L854)</f>
        <v/>
      </c>
      <c r="M845" s="13" t="n"/>
    </row>
    <row r="846" ht="13.35" customHeight="1" s="162">
      <c r="B846" s="200" t="inlineStr">
        <is>
          <t>Motor Data</t>
        </is>
      </c>
      <c r="C846" s="400" t="n"/>
      <c r="D846" s="400" t="n"/>
      <c r="E846" s="400" t="n"/>
      <c r="F846" s="400" t="n"/>
      <c r="G846" s="401" t="n"/>
      <c r="H846" s="13"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Entry}'!G73="","",'{Equipment Data Entry}'!G73)</f>
        <v/>
      </c>
      <c r="E848" s="21" t="inlineStr">
        <is>
          <t>RPM</t>
        </is>
      </c>
      <c r="F848" s="24" t="n"/>
      <c r="G848" s="199" t="inlineStr">
        <is>
          <t>SF</t>
        </is>
      </c>
      <c r="H848" s="13" t="n"/>
      <c r="I848" s="199" t="inlineStr">
        <is>
          <t>Motor Shv OD/Bore/PD</t>
        </is>
      </c>
      <c r="J848" s="400" t="n"/>
      <c r="K848" s="401" t="n"/>
      <c r="L848">
        <f>IF('{Equipment Data Entry}'!J73="","",'{Equipment Data Entry}'!J73)</f>
        <v/>
      </c>
    </row>
    <row r="849" ht="13.35" customHeight="1" s="162">
      <c r="B849" s="198">
        <f>IF('{Equipment Data Entry}'!N73="","",'{Equipment Data Entry}'!N73)</f>
        <v/>
      </c>
      <c r="C849" s="198">
        <f>IF('{Equipment Data Entry}'!O73="","",'{Equipment Data Entry}'!O73)</f>
        <v/>
      </c>
      <c r="D849" s="21" t="inlineStr">
        <is>
          <t>FLA</t>
        </is>
      </c>
      <c r="E849" s="25" t="n"/>
      <c r="F849" s="21" t="inlineStr">
        <is>
          <t>Frame</t>
        </is>
      </c>
      <c r="G849" s="208" t="n"/>
      <c r="H849" s="13" t="n"/>
      <c r="I849" s="199" t="inlineStr">
        <is>
          <t>Fan Sheave OD/Bore</t>
        </is>
      </c>
      <c r="J849" s="400" t="n"/>
      <c r="K849" s="401" t="n"/>
      <c r="L849">
        <f>IF('{Equipment Data Entry}'!K73="","",'{Equipment Data Entry}'!K73)</f>
        <v/>
      </c>
    </row>
    <row r="850" ht="13.35" customHeight="1" s="162">
      <c r="B850" s="199" t="inlineStr">
        <is>
          <t>Corrected FLA</t>
        </is>
      </c>
      <c r="C850" s="401" t="n"/>
      <c r="D850" s="27">
        <f>IF(OR(E851="",E849="",B849=""),"",B849/AVERAGE(E851:G851)*E849)</f>
        <v/>
      </c>
      <c r="E850" s="199" t="inlineStr">
        <is>
          <t>Estimated BHP</t>
        </is>
      </c>
      <c r="F850" s="401" t="n"/>
      <c r="G850" s="27">
        <f>IF(OR(COUNT(E851:G851)=0,COUNT(E852:G852)=0),"",IF(C849="1-phase", ((0.8*0.9*E851*E852)/746), AVERAGE(E851:G851)*AVERAGE(E852:G852)*0.8*0.9*1.732/746))</f>
        <v/>
      </c>
      <c r="H850" s="13" t="n"/>
      <c r="I850" s="199" t="inlineStr">
        <is>
          <t>Belt(s)</t>
        </is>
      </c>
      <c r="J850" s="208">
        <f>IF('{Equipment Data Entry}'!L73="","",'{Equipment Data Entry}'!L73)</f>
        <v/>
      </c>
      <c r="K850" s="199" t="inlineStr">
        <is>
          <t>C to C</t>
        </is>
      </c>
      <c r="L850" s="64">
        <f>IF('{Equipment Data Entry}'!M73="","",'{Equipment Data Entry}'!M73)</f>
        <v/>
      </c>
      <c r="M850" s="13" t="n"/>
    </row>
    <row r="851" ht="13.35" customHeight="1" s="162">
      <c r="B851" s="199" t="inlineStr">
        <is>
          <t>Measured Voltage</t>
        </is>
      </c>
      <c r="C851" s="400" t="n"/>
      <c r="D851" s="401" t="n"/>
      <c r="E851" s="24" t="n"/>
      <c r="F851" s="24" t="n"/>
      <c r="G851" s="24" t="n"/>
      <c r="H851" s="13"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 xml:space="preserve">Static Pressures Profile </t>
        </is>
      </c>
      <c r="C854" s="400" t="n"/>
      <c r="D854" s="400" t="n"/>
      <c r="E854" s="400" t="n"/>
      <c r="F854" s="400" t="n"/>
      <c r="G854" s="401" t="n"/>
      <c r="H854" s="13" t="n"/>
      <c r="I854" s="199" t="inlineStr">
        <is>
          <t>Fan RPM</t>
        </is>
      </c>
      <c r="J854" s="401" t="n"/>
      <c r="K854" s="24" t="n"/>
      <c r="L854" s="24" t="n"/>
      <c r="M854" s="13" t="n"/>
    </row>
    <row r="855" ht="13.35" customHeight="1" s="162">
      <c r="B855" s="432" t="n"/>
      <c r="C855" s="401" t="n"/>
      <c r="D855" s="205" t="inlineStr">
        <is>
          <t>Flt/Coil</t>
        </is>
      </c>
      <c r="E855" s="205" t="inlineStr">
        <is>
          <t>Fan</t>
        </is>
      </c>
      <c r="F855" s="432" t="n"/>
      <c r="G855" s="401" t="n"/>
      <c r="H855" s="13" t="n"/>
      <c r="I855" s="246" t="inlineStr">
        <is>
          <t>VSD Frequency</t>
        </is>
      </c>
      <c r="J855" s="403" t="n"/>
      <c r="K855" s="65" t="n"/>
      <c r="L855" s="65" t="n"/>
      <c r="M855" s="13" t="n"/>
    </row>
    <row r="856" ht="13.35" customHeight="1" s="162">
      <c r="B856" s="198" t="inlineStr">
        <is>
          <t>Entering</t>
        </is>
      </c>
      <c r="C856" s="401" t="n"/>
      <c r="D856" s="19" t="n"/>
      <c r="E856" s="19" t="n"/>
      <c r="F856" s="19">
        <f>IF(E856="", "", E857-E856)</f>
        <v/>
      </c>
      <c r="G856" s="186" t="inlineStr">
        <is>
          <t>TSP</t>
        </is>
      </c>
      <c r="H856" s="23" t="n"/>
      <c r="I856" s="14" t="n"/>
      <c r="J856" s="14" t="n"/>
      <c r="K856" s="14" t="n"/>
      <c r="L856" s="38" t="n"/>
      <c r="M856" s="13" t="n"/>
    </row>
    <row r="857" ht="13.35" customHeight="1" s="162">
      <c r="B857" s="198" t="inlineStr">
        <is>
          <t>Exiting</t>
        </is>
      </c>
      <c r="C857" s="401" t="n"/>
      <c r="D857" s="55">
        <f>IF(E856="", "", E856)</f>
        <v/>
      </c>
      <c r="E857" s="19" t="n"/>
      <c r="F857" s="19">
        <f>IF(E857="", "", E857-D856)</f>
        <v/>
      </c>
      <c r="G857" s="186" t="inlineStr">
        <is>
          <t>ESP</t>
        </is>
      </c>
      <c r="H857" s="23" t="n"/>
      <c r="I857" s="13" t="n"/>
      <c r="J857" s="13" t="n"/>
      <c r="K857" s="13" t="n"/>
      <c r="L857" s="13" t="n"/>
      <c r="M857" s="13" t="n"/>
    </row>
    <row r="858" ht="13.35" customHeight="1" s="162">
      <c r="B858" s="453" t="inlineStr">
        <is>
          <t>Instrument:</t>
        </is>
      </c>
      <c r="C858" s="5" t="n"/>
      <c r="D858" s="493" t="n"/>
      <c r="E858" s="414" t="n"/>
      <c r="F858" s="414" t="n"/>
      <c r="G858" s="425" t="inlineStr">
        <is>
          <t>Ak basis / notes:</t>
        </is>
      </c>
      <c r="I858" s="494" t="n"/>
      <c r="J858" s="414" t="n"/>
      <c r="K858" s="414" t="n"/>
      <c r="L858" s="414" t="n"/>
      <c r="M858" s="414" t="n"/>
    </row>
    <row r="859" ht="13.35" customHeight="1" s="162">
      <c r="B859" s="188" t="inlineStr">
        <is>
          <t>Supply Air Outlet Airflow</t>
        </is>
      </c>
      <c r="C859" s="174" t="n"/>
      <c r="D859" s="174" t="n"/>
      <c r="E859" s="174" t="n"/>
      <c r="F859" s="173" t="n"/>
      <c r="G859" s="233" t="inlineStr">
        <is>
          <t>Design VEL</t>
        </is>
      </c>
      <c r="H859" s="194" t="inlineStr">
        <is>
          <t>Design CFM</t>
        </is>
      </c>
      <c r="I859" s="188" t="inlineStr">
        <is>
          <t>Initial</t>
        </is>
      </c>
      <c r="J859" s="173" t="n"/>
      <c r="K859" s="188" t="inlineStr">
        <is>
          <t>Final</t>
        </is>
      </c>
      <c r="L859" s="173" t="n"/>
      <c r="M859" s="188" t="inlineStr">
        <is>
          <t>%</t>
        </is>
      </c>
    </row>
    <row r="860" ht="13.35" customHeight="1" s="162">
      <c r="B860" s="153" t="inlineStr">
        <is>
          <t>No.</t>
        </is>
      </c>
      <c r="C860" s="188" t="inlineStr">
        <is>
          <t>Area Served</t>
        </is>
      </c>
      <c r="D860" s="188" t="inlineStr">
        <is>
          <t>Type</t>
        </is>
      </c>
      <c r="E860" s="188" t="inlineStr">
        <is>
          <t>Size</t>
        </is>
      </c>
      <c r="F860" s="188" t="inlineStr">
        <is>
          <t>Ak</t>
        </is>
      </c>
      <c r="G860" s="440" t="n"/>
      <c r="H860" s="440" t="n"/>
      <c r="I860" s="188" t="inlineStr">
        <is>
          <t>VEL</t>
        </is>
      </c>
      <c r="J860" s="188" t="inlineStr">
        <is>
          <t>CFM</t>
        </is>
      </c>
      <c r="K860" s="188" t="inlineStr">
        <is>
          <t>VEL</t>
        </is>
      </c>
      <c r="L860" s="188" t="inlineStr">
        <is>
          <t>CFM</t>
        </is>
      </c>
      <c r="M860" s="440" t="n"/>
    </row>
    <row r="861" ht="13.35" customHeight="1" s="162">
      <c r="B861" s="307" t="n"/>
      <c r="C861" s="307" t="n"/>
      <c r="E861" s="307" t="n"/>
      <c r="F861" s="32" t="n"/>
      <c r="G861" s="33">
        <f>IF(F861="", "", H861/F861)</f>
        <v/>
      </c>
      <c r="H861" s="33" t="n"/>
      <c r="I861" s="33" t="n"/>
      <c r="J861" s="33">
        <f>IF(I861="", "", I861*$F861)</f>
        <v/>
      </c>
      <c r="K861" s="33" t="n"/>
      <c r="L861" s="33">
        <f>IF(K861="", "", K861*$F861)</f>
        <v/>
      </c>
      <c r="M861" s="30">
        <f>IF(OR(H861="",H861=0),"",IF(K861="",IF(J861="","",J861/H861),L861/H861))</f>
        <v/>
      </c>
    </row>
    <row r="862" ht="13.35" customHeight="1" s="162">
      <c r="B862" s="307" t="n"/>
      <c r="C862" s="307" t="n"/>
      <c r="E862" s="307" t="n"/>
      <c r="F862" s="32" t="n"/>
      <c r="G862" s="33">
        <f>IF(F862="", "", H862/F862)</f>
        <v/>
      </c>
      <c r="H862" s="33" t="n"/>
      <c r="I862" s="33" t="n"/>
      <c r="J862" s="33">
        <f>IF(I862="", "", I862*$F862)</f>
        <v/>
      </c>
      <c r="K862" s="33" t="n"/>
      <c r="L862" s="33">
        <f>IF(K862="", "", K862*$F862)</f>
        <v/>
      </c>
      <c r="M862" s="30">
        <f>IF(OR(H862="",H862=0),"",IF(K862="",IF(J862="","",J862/H862),L862/H862))</f>
        <v/>
      </c>
    </row>
    <row r="863" ht="13.35" customHeight="1" s="162">
      <c r="B863" s="307" t="n"/>
      <c r="C863" s="307" t="n"/>
      <c r="E863" s="307" t="n"/>
      <c r="F863" s="32" t="n"/>
      <c r="G863" s="33">
        <f>IF(F863="", "", H863/F863)</f>
        <v/>
      </c>
      <c r="H863" s="33" t="n"/>
      <c r="I863" s="33" t="n"/>
      <c r="J863" s="33">
        <f>IF(I863="", "", I863*$F863)</f>
        <v/>
      </c>
      <c r="K863" s="33" t="n"/>
      <c r="L863" s="33">
        <f>IF(K863="", "", K863*$F863)</f>
        <v/>
      </c>
      <c r="M863" s="30">
        <f>IF(OR(H863="",H863=0),"",IF(K863="",IF(J863="","",J863/H863),L863/H863))</f>
        <v/>
      </c>
    </row>
    <row r="864" ht="13.35" customHeight="1" s="162">
      <c r="B864" s="307" t="n"/>
      <c r="C864" s="307" t="n"/>
      <c r="E864" s="307" t="n"/>
      <c r="F864" s="32" t="n"/>
      <c r="G864" s="33">
        <f>IF(F864="", "", H864/F864)</f>
        <v/>
      </c>
      <c r="H864" s="33" t="n"/>
      <c r="I864" s="33" t="n"/>
      <c r="J864" s="33">
        <f>IF(I864="", "", I864*$F864)</f>
        <v/>
      </c>
      <c r="K864" s="33" t="n"/>
      <c r="L864" s="33">
        <f>IF(K864="", "", K864*$F864)</f>
        <v/>
      </c>
      <c r="M864" s="30">
        <f>IF(OR(H864="",H864=0),"",IF(K864="",IF(J864="","",J864/H864),L864/H864))</f>
        <v/>
      </c>
    </row>
    <row r="865" ht="13.35" customHeight="1" s="162">
      <c r="B865" s="307" t="n"/>
      <c r="C865" s="307" t="n"/>
      <c r="E865" s="307" t="n"/>
      <c r="F865" s="32" t="n"/>
      <c r="G865" s="33">
        <f>IF(F865="", "", H865/F865)</f>
        <v/>
      </c>
      <c r="H865" s="33" t="n"/>
      <c r="I865" s="33" t="n"/>
      <c r="J865" s="33">
        <f>IF(I865="", "", I865*$F865)</f>
        <v/>
      </c>
      <c r="K865" s="33" t="n"/>
      <c r="L865" s="33">
        <f>IF(K865="", "", K865*$F865)</f>
        <v/>
      </c>
      <c r="M865" s="30">
        <f>IF(OR(H865="",H865=0),"",IF(K865="",IF(J865="","",J865/H865),L865/H865))</f>
        <v/>
      </c>
    </row>
    <row r="866" ht="13.35" customHeight="1" s="162">
      <c r="B866" s="307" t="n"/>
      <c r="C866" s="307" t="n"/>
      <c r="E866" s="307" t="n"/>
      <c r="F866" s="32" t="n"/>
      <c r="G866" s="33">
        <f>IF(F866="", "", H866/F866)</f>
        <v/>
      </c>
      <c r="H866" s="33" t="n"/>
      <c r="I866" s="33" t="n"/>
      <c r="J866" s="33">
        <f>IF(I866="", "", I866*$F866)</f>
        <v/>
      </c>
      <c r="K866" s="33" t="n"/>
      <c r="L866" s="33">
        <f>IF(K866="", "", K866*$F866)</f>
        <v/>
      </c>
      <c r="M866" s="30">
        <f>IF(OR(H866="",H866=0),"",IF(K866="",IF(J866="","",J866/H866),L866/H866))</f>
        <v/>
      </c>
    </row>
    <row r="867" ht="13.35" customHeight="1" s="162">
      <c r="B867" s="307" t="n"/>
      <c r="C867" s="307" t="n"/>
      <c r="E867" s="307" t="n"/>
      <c r="F867" s="32" t="n"/>
      <c r="G867" s="33">
        <f>IF(F867="", "", H867/F867)</f>
        <v/>
      </c>
      <c r="H867" s="33" t="n"/>
      <c r="I867" s="33" t="n"/>
      <c r="J867" s="33">
        <f>IF(I867="", "", I867*$F867)</f>
        <v/>
      </c>
      <c r="K867" s="33" t="n"/>
      <c r="L867" s="33">
        <f>IF(K867="", "", K867*$F867)</f>
        <v/>
      </c>
      <c r="M867" s="30">
        <f>IF(OR(H867="",H867=0),"",IF(K867="",IF(J867="","",J867/H867),L867/H867))</f>
        <v/>
      </c>
    </row>
    <row r="868" ht="13.35" customHeight="1" s="162">
      <c r="B868" s="307" t="n"/>
      <c r="C868" s="307" t="n"/>
      <c r="E868" s="307" t="n"/>
      <c r="F868" s="32" t="n"/>
      <c r="G868" s="33">
        <f>IF(F868="", "", H868/F868)</f>
        <v/>
      </c>
      <c r="H868" s="33" t="n"/>
      <c r="I868" s="33" t="n"/>
      <c r="J868" s="33">
        <f>IF(I868="", "", I868*$F868)</f>
        <v/>
      </c>
      <c r="K868" s="33" t="n"/>
      <c r="L868" s="33">
        <f>IF(K868="", "", K868*$F868)</f>
        <v/>
      </c>
      <c r="M868" s="30">
        <f>IF(OR(H868="",H868=0),"",IF(K868="",IF(J868="","",J868/H868),L868/H868))</f>
        <v/>
      </c>
    </row>
    <row r="869" ht="13.35" customHeight="1" s="162">
      <c r="B869" s="42" t="n"/>
      <c r="C869" s="231" t="inlineStr">
        <is>
          <t>Total</t>
        </is>
      </c>
      <c r="D869" s="159" t="n"/>
      <c r="E869" s="42" t="n"/>
      <c r="F869" s="42" t="n"/>
      <c r="G869" s="43" t="n"/>
      <c r="H869" s="43">
        <f>IF(SUM(H861:H868)+SUM(H892:H907)=0,"",SUM(H861:H868)+SUM(H892:H907))</f>
        <v/>
      </c>
      <c r="I869" s="43" t="n"/>
      <c r="J869" s="43">
        <f>IF(SUM(J861:J868)+SUM(J892:J907)=0,"",SUM(J861:J868)+SUM(J892:J907))</f>
        <v/>
      </c>
      <c r="K869" s="43" t="n"/>
      <c r="L869" s="43">
        <f>IF(SUM(L861:L868)+SUM(L892:L907)=0,"",SUM(L861:L868)+SUM(L892:L907))</f>
        <v/>
      </c>
      <c r="M869" s="35">
        <f>IF(OR(H869="",H869=0),"",IF(L869="",IF(J869="","",J869/H869),L869/H869))</f>
        <v/>
      </c>
    </row>
    <row r="870" ht="13.35" customHeight="1" s="162">
      <c r="B870" s="453" t="inlineStr">
        <is>
          <t>Instrument:</t>
        </is>
      </c>
      <c r="C870" s="5" t="n"/>
      <c r="D870" s="493" t="n"/>
      <c r="E870" s="414" t="n"/>
      <c r="F870" s="414" t="n"/>
      <c r="G870" s="425" t="inlineStr">
        <is>
          <t>Ak basis / notes:</t>
        </is>
      </c>
      <c r="I870" s="494" t="n"/>
      <c r="J870" s="414" t="n"/>
      <c r="K870" s="414" t="n"/>
      <c r="L870" s="414" t="n"/>
      <c r="M870" s="414" t="n"/>
    </row>
    <row r="871" ht="13.35" customHeight="1" s="162">
      <c r="B871" s="188" t="inlineStr">
        <is>
          <t>Exhaust Air Inlet Airflow</t>
        </is>
      </c>
      <c r="C871" s="174" t="n"/>
      <c r="D871" s="174" t="n"/>
      <c r="E871" s="174" t="n"/>
      <c r="F871" s="173" t="n"/>
      <c r="G871" s="233" t="inlineStr">
        <is>
          <t>Design VEL</t>
        </is>
      </c>
      <c r="H871" s="194" t="inlineStr">
        <is>
          <t>Design CFM</t>
        </is>
      </c>
      <c r="I871" s="188" t="inlineStr">
        <is>
          <t>Initial</t>
        </is>
      </c>
      <c r="J871" s="173" t="n"/>
      <c r="K871" s="188" t="inlineStr">
        <is>
          <t>Final</t>
        </is>
      </c>
      <c r="L871" s="173" t="n"/>
      <c r="M871" s="188" t="inlineStr">
        <is>
          <t>%</t>
        </is>
      </c>
    </row>
    <row r="872" ht="13.35" customHeight="1" s="162">
      <c r="B872" s="153" t="inlineStr">
        <is>
          <t>No.</t>
        </is>
      </c>
      <c r="C872" s="188" t="inlineStr">
        <is>
          <t>Area Served</t>
        </is>
      </c>
      <c r="D872" s="188" t="inlineStr">
        <is>
          <t>Type</t>
        </is>
      </c>
      <c r="E872" s="188" t="inlineStr">
        <is>
          <t>Size</t>
        </is>
      </c>
      <c r="F872" s="188" t="inlineStr">
        <is>
          <t>Ak</t>
        </is>
      </c>
      <c r="G872" s="440" t="n"/>
      <c r="H872" s="440" t="n"/>
      <c r="I872" s="188" t="inlineStr">
        <is>
          <t>VEL</t>
        </is>
      </c>
      <c r="J872" s="188" t="inlineStr">
        <is>
          <t>CFM</t>
        </is>
      </c>
      <c r="K872" s="188" t="inlineStr">
        <is>
          <t>VEL</t>
        </is>
      </c>
      <c r="L872" s="188" t="inlineStr">
        <is>
          <t>CFM</t>
        </is>
      </c>
      <c r="M872" s="440" t="n"/>
    </row>
    <row r="873" ht="13.35" customHeight="1" s="162">
      <c r="B873" s="307" t="n"/>
      <c r="C873" s="307" t="n"/>
      <c r="E873" s="307" t="n"/>
      <c r="F873" s="32" t="n"/>
      <c r="G873" s="33">
        <f>IF(F873="", "", H873/F873)</f>
        <v/>
      </c>
      <c r="H873" s="33" t="n"/>
      <c r="I873" s="33" t="n"/>
      <c r="J873" s="33">
        <f>IF(I873="", "", I873*$F873)</f>
        <v/>
      </c>
      <c r="K873" s="33" t="n"/>
      <c r="L873" s="33">
        <f>IF(K873="", "", K873*$F873)</f>
        <v/>
      </c>
      <c r="M873" s="30">
        <f>IF(OR(H873="",H873=0),"",IF(K873="",IF(J873="","",J873/H873),L873/H873))</f>
        <v/>
      </c>
    </row>
    <row r="874" ht="13.35" customHeight="1" s="162">
      <c r="B874" s="307" t="n"/>
      <c r="C874" s="307" t="n"/>
      <c r="E874" s="307" t="n"/>
      <c r="F874" s="32" t="n"/>
      <c r="G874" s="33">
        <f>IF(F874="", "", H874/F874)</f>
        <v/>
      </c>
      <c r="H874" s="33" t="n"/>
      <c r="I874" s="33" t="n"/>
      <c r="J874" s="33">
        <f>IF(I874="", "", I874*$F874)</f>
        <v/>
      </c>
      <c r="K874" s="33" t="n"/>
      <c r="L874" s="33">
        <f>IF(K874="", "", K874*$F874)</f>
        <v/>
      </c>
      <c r="M874" s="30">
        <f>IF(OR(H874="",H874=0),"",IF(K874="",IF(J874="","",J874/H874),L874/H874))</f>
        <v/>
      </c>
    </row>
    <row r="875" ht="13.35" customHeight="1" s="162">
      <c r="B875" s="307" t="n"/>
      <c r="C875" s="307" t="n"/>
      <c r="E875" s="307" t="n"/>
      <c r="F875" s="32" t="n"/>
      <c r="G875" s="33">
        <f>IF(F875="", "", H875/F875)</f>
        <v/>
      </c>
      <c r="H875" s="33" t="n"/>
      <c r="I875" s="33" t="n"/>
      <c r="J875" s="33">
        <f>IF(I875="", "", I875*$F875)</f>
        <v/>
      </c>
      <c r="K875" s="33" t="n"/>
      <c r="L875" s="33">
        <f>IF(K875="", "", K875*$F875)</f>
        <v/>
      </c>
      <c r="M875" s="30">
        <f>IF(OR(H875="",H875=0),"",IF(K875="",IF(J875="","",J875/H875),L875/H875))</f>
        <v/>
      </c>
    </row>
    <row r="876" ht="13.35" customHeight="1" s="162">
      <c r="B876" s="307" t="n"/>
      <c r="C876" s="307" t="n"/>
      <c r="E876" s="307" t="n"/>
      <c r="F876" s="32" t="n"/>
      <c r="G876" s="33">
        <f>IF(F876="", "", H876/F876)</f>
        <v/>
      </c>
      <c r="H876" s="33" t="n"/>
      <c r="I876" s="33" t="n"/>
      <c r="J876" s="33">
        <f>IF(I876="", "", I876*$F876)</f>
        <v/>
      </c>
      <c r="K876" s="33" t="n"/>
      <c r="L876" s="33">
        <f>IF(K876="", "", K876*$F876)</f>
        <v/>
      </c>
      <c r="M876" s="30">
        <f>IF(OR(H876="",H876=0),"",IF(K876="",IF(J876="","",J876/H876),L876/H876))</f>
        <v/>
      </c>
    </row>
    <row r="877" ht="13.35" customHeight="1" s="162">
      <c r="B877" s="307" t="n"/>
      <c r="C877" s="307" t="n"/>
      <c r="E877" s="307" t="n"/>
      <c r="F877" s="32" t="n"/>
      <c r="G877" s="33">
        <f>IF(F877="", "", H877/F877)</f>
        <v/>
      </c>
      <c r="H877" s="33" t="n"/>
      <c r="I877" s="33" t="n"/>
      <c r="J877" s="33">
        <f>IF(I877="", "", I877*$F877)</f>
        <v/>
      </c>
      <c r="K877" s="33" t="n"/>
      <c r="L877" s="33">
        <f>IF(K877="", "", K877*$F877)</f>
        <v/>
      </c>
      <c r="M877" s="30">
        <f>IF(OR(H877="",H877=0),"",IF(K877="",IF(J877="","",J877/H877),L877/H877))</f>
        <v/>
      </c>
    </row>
    <row r="878" ht="13.35" customHeight="1" s="162">
      <c r="B878" s="307" t="n"/>
      <c r="C878" s="307" t="n"/>
      <c r="E878" s="307" t="n"/>
      <c r="F878" s="32" t="n"/>
      <c r="G878" s="33">
        <f>IF(F878="", "", H878/F878)</f>
        <v/>
      </c>
      <c r="H878" s="33" t="n"/>
      <c r="I878" s="33" t="n"/>
      <c r="J878" s="33">
        <f>IF(I878="", "", I878*$F878)</f>
        <v/>
      </c>
      <c r="K878" s="33" t="n"/>
      <c r="L878" s="33">
        <f>IF(K878="", "", K878*$F878)</f>
        <v/>
      </c>
      <c r="M878" s="30">
        <f>IF(OR(H878="",H878=0),"",IF(K878="",IF(J878="","",J878/H878),L878/H878))</f>
        <v/>
      </c>
    </row>
    <row r="879" ht="13.35" customHeight="1" s="162">
      <c r="B879" s="307" t="n"/>
      <c r="C879" s="307" t="n"/>
      <c r="E879" s="307" t="n"/>
      <c r="F879" s="32" t="n"/>
      <c r="G879" s="33">
        <f>IF(F879="", "", H879/F879)</f>
        <v/>
      </c>
      <c r="H879" s="33" t="n"/>
      <c r="I879" s="33" t="n"/>
      <c r="J879" s="33">
        <f>IF(I879="", "", I879*$F879)</f>
        <v/>
      </c>
      <c r="K879" s="33" t="n"/>
      <c r="L879" s="33">
        <f>IF(K879="", "", K879*$F879)</f>
        <v/>
      </c>
      <c r="M879" s="30">
        <f>IF(OR(H879="",H879=0),"",IF(K879="",IF(J879="","",J879/H879),L879/H879))</f>
        <v/>
      </c>
    </row>
    <row r="880" ht="13.35" customHeight="1" s="162">
      <c r="B880" s="307" t="n"/>
      <c r="C880" s="307" t="n"/>
      <c r="E880" s="307" t="n"/>
      <c r="F880" s="32" t="n"/>
      <c r="G880" s="33">
        <f>IF(F880="", "", H880/F880)</f>
        <v/>
      </c>
      <c r="H880" s="33" t="n"/>
      <c r="I880" s="33" t="n"/>
      <c r="J880" s="33">
        <f>IF(I880="", "", I880*$F880)</f>
        <v/>
      </c>
      <c r="K880" s="33" t="n"/>
      <c r="L880" s="33">
        <f>IF(K880="", "", K880*$F880)</f>
        <v/>
      </c>
      <c r="M880" s="30">
        <f>IF(OR(H880="",H880=0),"",IF(K880="",IF(J880="","",J880/H880),L880/H880))</f>
        <v/>
      </c>
    </row>
    <row r="881" ht="13.35" customHeight="1" s="162">
      <c r="B881" s="42" t="n"/>
      <c r="C881" s="231" t="inlineStr">
        <is>
          <t>Total</t>
        </is>
      </c>
      <c r="D881" s="159" t="n"/>
      <c r="E881" s="42" t="n"/>
      <c r="F881" s="42" t="n"/>
      <c r="G881" s="43" t="n"/>
      <c r="H881" s="43">
        <f>IF(SUM(H873:H880)+SUM(H912:H927)=0,"",SUM(H873:H880)+SUM(H912:H927))</f>
        <v/>
      </c>
      <c r="I881" s="43" t="n"/>
      <c r="J881" s="43">
        <f>IF(SUM(J873:J880)+SUM(J912:J927)=0,"",SUM(J873:J880)+SUM(J912:J927))</f>
        <v/>
      </c>
      <c r="K881" s="43" t="n"/>
      <c r="L881" s="43">
        <f>IF(SUM(L873:L880)+SUM(L912:L927)=0,"",SUM(L873:L880)+SUM(L912:L927))</f>
        <v/>
      </c>
      <c r="M881" s="35">
        <f>IF(OR(H881="",H881=0),"",IF(L881="",IF(J881="","",J881/H881),L881/H881))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row r="887" ht="13.35" customHeight="1" s="162"/>
    <row r="888" ht="13.35" customHeight="1" s="162">
      <c r="B888" s="200" t="inlineStr">
        <is>
          <t>System (cont.)</t>
        </is>
      </c>
      <c r="C888" s="403" t="n"/>
      <c r="D888" s="209">
        <f>IF('{Equipment Data Entry}'!B73="","",'{Equipment Data Entry}'!B73)</f>
        <v/>
      </c>
      <c r="E888" s="418" t="n"/>
      <c r="F888" s="403" t="n"/>
      <c r="G888" s="200" t="inlineStr">
        <is>
          <t>Service</t>
        </is>
      </c>
      <c r="H888" s="403" t="n"/>
      <c r="I888" s="210">
        <f>IF('{Equipment Data Entry}'!C73="","",'{Equipment Data Entry}'!C73)</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H892/F892)</f>
        <v/>
      </c>
      <c r="H892" s="33" t="n"/>
      <c r="I892" s="33" t="n"/>
      <c r="J892" s="33">
        <f>IF(I892="", "", I892*$F892)</f>
        <v/>
      </c>
      <c r="K892" s="33" t="n"/>
      <c r="L892" s="33">
        <f>IF(K892="", "", K892*$F892)</f>
        <v/>
      </c>
      <c r="M892" s="30">
        <f>IF(OR(H892="",H892=0),"",IF(K892="",IF(J892="","",J892/H892),L892/H892))</f>
        <v/>
      </c>
    </row>
    <row r="893" ht="13.35" customHeight="1" s="162">
      <c r="B893" s="307" t="n"/>
      <c r="C893" s="307" t="n"/>
      <c r="E893" s="307" t="n"/>
      <c r="F893" s="32" t="n"/>
      <c r="G893" s="33">
        <f>IF(F893="", "", H893/F893)</f>
        <v/>
      </c>
      <c r="H893" s="33" t="n"/>
      <c r="I893" s="33" t="n"/>
      <c r="J893" s="33">
        <f>IF(I893="", "", I893*$F893)</f>
        <v/>
      </c>
      <c r="K893" s="33" t="n"/>
      <c r="L893" s="33">
        <f>IF(K893="", "", K893*$F893)</f>
        <v/>
      </c>
      <c r="M893" s="30">
        <f>IF(OR(H893="",H893=0),"",IF(K893="",IF(J893="","",J893/H893),L893/H893))</f>
        <v/>
      </c>
    </row>
    <row r="894" ht="13.35" customHeight="1" s="162">
      <c r="B894" s="307" t="n"/>
      <c r="C894" s="307" t="n"/>
      <c r="E894" s="307" t="n"/>
      <c r="F894" s="32" t="n"/>
      <c r="G894" s="33">
        <f>IF(F894="", "", H894/F894)</f>
        <v/>
      </c>
      <c r="H894" s="33" t="n"/>
      <c r="I894" s="33" t="n"/>
      <c r="J894" s="33">
        <f>IF(I894="", "", I894*$F894)</f>
        <v/>
      </c>
      <c r="K894" s="33" t="n"/>
      <c r="L894" s="33">
        <f>IF(K894="", "", K894*$F894)</f>
        <v/>
      </c>
      <c r="M894" s="30">
        <f>IF(OR(H894="",H894=0),"",IF(K894="",IF(J894="","",J894/H894),L894/H894))</f>
        <v/>
      </c>
    </row>
    <row r="895" ht="13.35" customHeight="1" s="162">
      <c r="B895" s="307" t="n"/>
      <c r="C895" s="307" t="n"/>
      <c r="E895" s="307" t="n"/>
      <c r="F895" s="32" t="n"/>
      <c r="G895" s="33">
        <f>IF(F895="", "", H895/F895)</f>
        <v/>
      </c>
      <c r="H895" s="33" t="n"/>
      <c r="I895" s="33" t="n"/>
      <c r="J895" s="33">
        <f>IF(I895="", "", I895*$F895)</f>
        <v/>
      </c>
      <c r="K895" s="33" t="n"/>
      <c r="L895" s="33">
        <f>IF(K895="", "", K895*$F895)</f>
        <v/>
      </c>
      <c r="M895" s="30">
        <f>IF(OR(H895="",H895=0),"",IF(K895="",IF(J895="","",J895/H895),L895/H895))</f>
        <v/>
      </c>
    </row>
    <row r="896" ht="13.35" customHeight="1" s="162">
      <c r="B896" s="307" t="n"/>
      <c r="C896" s="307" t="n"/>
      <c r="E896" s="307" t="n"/>
      <c r="F896" s="32" t="n"/>
      <c r="G896" s="33">
        <f>IF(F896="", "", H896/F896)</f>
        <v/>
      </c>
      <c r="H896" s="33" t="n"/>
      <c r="I896" s="33" t="n"/>
      <c r="J896" s="33">
        <f>IF(I896="", "", I896*$F896)</f>
        <v/>
      </c>
      <c r="K896" s="33" t="n"/>
      <c r="L896" s="33">
        <f>IF(K896="", "", K896*$F896)</f>
        <v/>
      </c>
      <c r="M896" s="30">
        <f>IF(OR(H896="",H896=0),"",IF(K896="",IF(J896="","",J896/H896),L896/H896))</f>
        <v/>
      </c>
    </row>
    <row r="897" ht="13.35" customHeight="1" s="162">
      <c r="B897" s="307" t="n"/>
      <c r="C897" s="307" t="n"/>
      <c r="E897" s="307" t="n"/>
      <c r="F897" s="32" t="n"/>
      <c r="G897" s="33">
        <f>IF(F897="", "", H897/F897)</f>
        <v/>
      </c>
      <c r="H897" s="33" t="n"/>
      <c r="I897" s="33" t="n"/>
      <c r="J897" s="33">
        <f>IF(I897="", "", I897*$F897)</f>
        <v/>
      </c>
      <c r="K897" s="33" t="n"/>
      <c r="L897" s="33">
        <f>IF(K897="", "", K897*$F897)</f>
        <v/>
      </c>
      <c r="M897" s="30">
        <f>IF(OR(H897="",H897=0),"",IF(K897="",IF(J897="","",J897/H897),L897/H897))</f>
        <v/>
      </c>
    </row>
    <row r="898" ht="13.35" customHeight="1" s="162">
      <c r="B898" s="307" t="n"/>
      <c r="C898" s="307" t="n"/>
      <c r="E898" s="307" t="n"/>
      <c r="F898" s="32" t="n"/>
      <c r="G898" s="33">
        <f>IF(F898="", "", H898/F898)</f>
        <v/>
      </c>
      <c r="H898" s="33" t="n"/>
      <c r="I898" s="33" t="n"/>
      <c r="J898" s="33">
        <f>IF(I898="", "", I898*$F898)</f>
        <v/>
      </c>
      <c r="K898" s="33" t="n"/>
      <c r="L898" s="33">
        <f>IF(K898="", "", K898*$F898)</f>
        <v/>
      </c>
      <c r="M898" s="30">
        <f>IF(OR(H898="",H898=0),"",IF(K898="",IF(J898="","",J898/H898),L898/H898))</f>
        <v/>
      </c>
    </row>
    <row r="899" ht="13.35" customHeight="1" s="162">
      <c r="B899" s="307" t="n"/>
      <c r="C899" s="307" t="n"/>
      <c r="E899" s="307" t="n"/>
      <c r="F899" s="32" t="n"/>
      <c r="G899" s="33">
        <f>IF(F899="", "", H899/F899)</f>
        <v/>
      </c>
      <c r="H899" s="33" t="n"/>
      <c r="I899" s="33" t="n"/>
      <c r="J899" s="33">
        <f>IF(I899="", "", I899*$F899)</f>
        <v/>
      </c>
      <c r="K899" s="33" t="n"/>
      <c r="L899" s="33">
        <f>IF(K899="", "", K899*$F899)</f>
        <v/>
      </c>
      <c r="M899" s="30">
        <f>IF(OR(H899="",H899=0),"",IF(K899="",IF(J899="","",J899/H899),L899/H899))</f>
        <v/>
      </c>
    </row>
    <row r="900" ht="13.35" customHeight="1" s="162">
      <c r="B900" s="307" t="n"/>
      <c r="C900" s="307" t="n"/>
      <c r="E900" s="307" t="n"/>
      <c r="F900" s="32" t="n"/>
      <c r="G900" s="33">
        <f>IF(F900="", "", H900/F900)</f>
        <v/>
      </c>
      <c r="H900" s="33" t="n"/>
      <c r="I900" s="33" t="n"/>
      <c r="J900" s="33">
        <f>IF(I900="", "", I900*$F900)</f>
        <v/>
      </c>
      <c r="K900" s="33" t="n"/>
      <c r="L900" s="33">
        <f>IF(K900="", "", K900*$F900)</f>
        <v/>
      </c>
      <c r="M900" s="30">
        <f>IF(OR(H900="",H900=0),"",IF(K900="",IF(J900="","",J900/H900),L900/H900))</f>
        <v/>
      </c>
    </row>
    <row r="901" ht="13.35" customHeight="1" s="162">
      <c r="B901" s="307" t="n"/>
      <c r="C901" s="307" t="n"/>
      <c r="E901" s="307" t="n"/>
      <c r="F901" s="32" t="n"/>
      <c r="G901" s="33">
        <f>IF(F901="", "", H901/F901)</f>
        <v/>
      </c>
      <c r="H901" s="33" t="n"/>
      <c r="I901" s="33" t="n"/>
      <c r="J901" s="33">
        <f>IF(I901="", "", I901*$F901)</f>
        <v/>
      </c>
      <c r="K901" s="33" t="n"/>
      <c r="L901" s="33">
        <f>IF(K901="", "", K901*$F901)</f>
        <v/>
      </c>
      <c r="M901" s="30">
        <f>IF(OR(H901="",H901=0),"",IF(K901="",IF(J901="","",J901/H901),L901/H901))</f>
        <v/>
      </c>
    </row>
    <row r="902" ht="13.35" customHeight="1" s="162">
      <c r="B902" s="307" t="n"/>
      <c r="C902" s="307" t="n"/>
      <c r="E902" s="307" t="n"/>
      <c r="F902" s="32" t="n"/>
      <c r="G902" s="33">
        <f>IF(F902="", "", H902/F902)</f>
        <v/>
      </c>
      <c r="H902" s="33" t="n"/>
      <c r="I902" s="33" t="n"/>
      <c r="J902" s="33">
        <f>IF(I902="", "", I902*$F902)</f>
        <v/>
      </c>
      <c r="K902" s="33" t="n"/>
      <c r="L902" s="33">
        <f>IF(K902="", "", K902*$F902)</f>
        <v/>
      </c>
      <c r="M902" s="30">
        <f>IF(OR(H902="",H902=0),"",IF(K902="",IF(J902="","",J902/H902),L902/H902))</f>
        <v/>
      </c>
    </row>
    <row r="903" ht="13.35" customHeight="1" s="162">
      <c r="B903" s="307" t="n"/>
      <c r="C903" s="307" t="n"/>
      <c r="E903" s="307" t="n"/>
      <c r="F903" s="32" t="n"/>
      <c r="G903" s="33">
        <f>IF(F903="", "", H903/F903)</f>
        <v/>
      </c>
      <c r="H903" s="33" t="n"/>
      <c r="I903" s="33" t="n"/>
      <c r="J903" s="33">
        <f>IF(I903="", "", I903*$F903)</f>
        <v/>
      </c>
      <c r="K903" s="33" t="n"/>
      <c r="L903" s="33">
        <f>IF(K903="", "", K903*$F903)</f>
        <v/>
      </c>
      <c r="M903" s="30">
        <f>IF(OR(H903="",H903=0),"",IF(K903="",IF(J903="","",J903/H903),L903/H903))</f>
        <v/>
      </c>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row>
    <row r="905" ht="13.35" customHeight="1" s="162">
      <c r="B905" s="307" t="n"/>
      <c r="C905" s="307" t="n"/>
      <c r="E905" s="307" t="n"/>
      <c r="F905" s="32" t="n"/>
      <c r="G905" s="33">
        <f>IF(F905="", "", H905/F905)</f>
        <v/>
      </c>
      <c r="H905" s="33" t="n"/>
      <c r="I905" s="33" t="n"/>
      <c r="J905" s="33">
        <f>IF(I905="", "", I905*$F905)</f>
        <v/>
      </c>
      <c r="K905" s="33" t="n"/>
      <c r="L905" s="33">
        <f>IF(K905="", "", K905*$F905)</f>
        <v/>
      </c>
      <c r="M905" s="30">
        <f>IF(OR(H905="",H905=0),"",IF(K905="",IF(J905="","",J905/H905),L905/H905))</f>
        <v/>
      </c>
    </row>
    <row r="906" ht="13.35" customHeight="1" s="162">
      <c r="B906" s="307" t="n"/>
      <c r="C906" s="307" t="n"/>
      <c r="E906" s="307" t="n"/>
      <c r="F906" s="32" t="n"/>
      <c r="G906" s="33">
        <f>IF(F906="", "", H906/F906)</f>
        <v/>
      </c>
      <c r="H906" s="33" t="n"/>
      <c r="I906" s="33" t="n"/>
      <c r="J906" s="33">
        <f>IF(I906="", "", I906*$F906)</f>
        <v/>
      </c>
      <c r="K906" s="33" t="n"/>
      <c r="L906" s="33">
        <f>IF(K906="", "", K906*$F906)</f>
        <v/>
      </c>
      <c r="M906" s="30">
        <f>IF(OR(H906="",H906=0),"",IF(K906="",IF(J906="","",J906/H906),L906/H906))</f>
        <v/>
      </c>
    </row>
    <row r="907" ht="13.35" customHeight="1" s="162">
      <c r="B907" s="307" t="n"/>
      <c r="C907" s="307" t="n"/>
      <c r="E907" s="307" t="n"/>
      <c r="F907" s="32" t="n"/>
      <c r="G907" s="33">
        <f>IF(F907="", "", H907/F907)</f>
        <v/>
      </c>
      <c r="H907" s="33" t="n"/>
      <c r="I907" s="33" t="n"/>
      <c r="J907" s="33">
        <f>IF(I907="", "", I907*$F907)</f>
        <v/>
      </c>
      <c r="K907" s="33" t="n"/>
      <c r="L907" s="33">
        <f>IF(K907="", "", K907*$F907)</f>
        <v/>
      </c>
      <c r="M907" s="30">
        <f>IF(OR(H907="",H907=0),"",IF(K907="",IF(J907="","",J907/H907),L907/H907))</f>
        <v/>
      </c>
    </row>
    <row r="908" ht="13.35" customHeight="1" s="162">
      <c r="B908" s="42" t="n"/>
      <c r="C908" s="231" t="inlineStr">
        <is>
          <t>Subtotal (this page)</t>
        </is>
      </c>
      <c r="D908" s="159" t="n"/>
      <c r="E908" s="42" t="n"/>
      <c r="F908" s="42" t="n"/>
      <c r="G908" s="43" t="n"/>
      <c r="H908" s="43">
        <f>IF(SUM(H892:H907)=0,"",SUM(H892:H907))</f>
        <v/>
      </c>
      <c r="I908" s="43" t="n"/>
      <c r="J908" s="43">
        <f>IF(SUM(J892:J907)=0,"",SUM(J892:J907))</f>
        <v/>
      </c>
      <c r="K908" s="43" t="n"/>
      <c r="L908" s="43">
        <f>IF(SUM(L892:L907)=0,"",SUM(L892:L907))</f>
        <v/>
      </c>
      <c r="M908" s="35">
        <f>IF(OR(H908="",H908=0),"",IF(L908="",IF(J908="","",J908/H908),L908/H908))</f>
        <v/>
      </c>
    </row>
    <row r="909" ht="13.35" customHeight="1" s="162"/>
    <row r="910" ht="13.35" customHeight="1" s="162">
      <c r="B910" s="188" t="inlineStr">
        <is>
          <t>Exhaust Air Inlets (cont.)</t>
        </is>
      </c>
      <c r="C910" s="174" t="n"/>
      <c r="D910" s="174" t="n"/>
      <c r="E910" s="174" t="n"/>
      <c r="F910" s="173" t="n"/>
      <c r="G910" s="233" t="inlineStr">
        <is>
          <t>Design VEL</t>
        </is>
      </c>
      <c r="H910" s="194" t="inlineStr">
        <is>
          <t>Design CFM</t>
        </is>
      </c>
      <c r="I910" s="188" t="inlineStr">
        <is>
          <t>Initial</t>
        </is>
      </c>
      <c r="J910" s="173" t="n"/>
      <c r="K910" s="188" t="inlineStr">
        <is>
          <t>Final</t>
        </is>
      </c>
      <c r="L910" s="173" t="n"/>
      <c r="M910" s="188" t="inlineStr">
        <is>
          <t>%</t>
        </is>
      </c>
    </row>
    <row r="911" ht="13.35" customHeight="1" s="162">
      <c r="B911" s="153" t="inlineStr">
        <is>
          <t>No.</t>
        </is>
      </c>
      <c r="C911" s="188" t="inlineStr">
        <is>
          <t>Area Served</t>
        </is>
      </c>
      <c r="D911" s="188" t="inlineStr">
        <is>
          <t>Type</t>
        </is>
      </c>
      <c r="E911" s="188" t="inlineStr">
        <is>
          <t>Size</t>
        </is>
      </c>
      <c r="F911" s="188" t="inlineStr">
        <is>
          <t>Ak</t>
        </is>
      </c>
      <c r="G911" s="440" t="n"/>
      <c r="H911" s="440" t="n"/>
      <c r="I911" s="188" t="inlineStr">
        <is>
          <t>VEL</t>
        </is>
      </c>
      <c r="J911" s="188" t="inlineStr">
        <is>
          <t>CFM</t>
        </is>
      </c>
      <c r="K911" s="188" t="inlineStr">
        <is>
          <t>VEL</t>
        </is>
      </c>
      <c r="L911" s="188" t="inlineStr">
        <is>
          <t>CFM</t>
        </is>
      </c>
      <c r="M911" s="440" t="n"/>
    </row>
    <row r="912" ht="13.35" customHeight="1" s="162">
      <c r="B912" s="307" t="n"/>
      <c r="C912" s="307" t="n"/>
      <c r="E912" s="307" t="n"/>
      <c r="F912" s="32" t="n"/>
      <c r="G912" s="33">
        <f>IF(F912="", "", H912/F912)</f>
        <v/>
      </c>
      <c r="H912" s="33" t="n"/>
      <c r="I912" s="33" t="n"/>
      <c r="J912" s="33">
        <f>IF(I912="", "", I912*$F912)</f>
        <v/>
      </c>
      <c r="K912" s="33" t="n"/>
      <c r="L912" s="33">
        <f>IF(K912="", "", K912*$F912)</f>
        <v/>
      </c>
      <c r="M912" s="30">
        <f>IF(OR(H912="",H912=0),"",IF(K912="",IF(J912="","",J912/H912),L912/H912))</f>
        <v/>
      </c>
    </row>
    <row r="913" ht="13.35" customHeight="1" s="162">
      <c r="B913" s="307" t="n"/>
      <c r="C913" s="307" t="n"/>
      <c r="E913" s="307" t="n"/>
      <c r="F913" s="32" t="n"/>
      <c r="G913" s="33">
        <f>IF(F913="", "", H913/F913)</f>
        <v/>
      </c>
      <c r="H913" s="33" t="n"/>
      <c r="I913" s="33" t="n"/>
      <c r="J913" s="33">
        <f>IF(I913="", "", I913*$F913)</f>
        <v/>
      </c>
      <c r="K913" s="33" t="n"/>
      <c r="L913" s="33">
        <f>IF(K913="", "", K913*$F913)</f>
        <v/>
      </c>
      <c r="M913" s="30">
        <f>IF(OR(H913="",H913=0),"",IF(K913="",IF(J913="","",J913/H913),L913/H913))</f>
        <v/>
      </c>
    </row>
    <row r="914" ht="13.35" customHeight="1" s="162">
      <c r="B914" s="307" t="n"/>
      <c r="C914" s="307" t="n"/>
      <c r="E914" s="307" t="n"/>
      <c r="F914" s="32" t="n"/>
      <c r="G914" s="33">
        <f>IF(F914="", "", H914/F914)</f>
        <v/>
      </c>
      <c r="H914" s="33" t="n"/>
      <c r="I914" s="33" t="n"/>
      <c r="J914" s="33">
        <f>IF(I914="", "", I914*$F914)</f>
        <v/>
      </c>
      <c r="K914" s="33" t="n"/>
      <c r="L914" s="33">
        <f>IF(K914="", "", K914*$F914)</f>
        <v/>
      </c>
      <c r="M914" s="30">
        <f>IF(OR(H914="",H914=0),"",IF(K914="",IF(J914="","",J914/H914),L914/H914))</f>
        <v/>
      </c>
    </row>
    <row r="915" ht="13.35" customHeight="1" s="162">
      <c r="B915" s="307" t="n"/>
      <c r="C915" s="307" t="n"/>
      <c r="E915" s="307" t="n"/>
      <c r="F915" s="32" t="n"/>
      <c r="G915" s="33">
        <f>IF(F915="", "", H915/F915)</f>
        <v/>
      </c>
      <c r="H915" s="33" t="n"/>
      <c r="I915" s="33" t="n"/>
      <c r="J915" s="33">
        <f>IF(I915="", "", I915*$F915)</f>
        <v/>
      </c>
      <c r="K915" s="33" t="n"/>
      <c r="L915" s="33">
        <f>IF(K915="", "", K915*$F915)</f>
        <v/>
      </c>
      <c r="M915" s="30">
        <f>IF(OR(H915="",H915=0),"",IF(K915="",IF(J915="","",J915/H915),L915/H915))</f>
        <v/>
      </c>
    </row>
    <row r="916" ht="13.35" customHeight="1" s="162">
      <c r="B916" s="307" t="n"/>
      <c r="C916" s="307" t="n"/>
      <c r="E916" s="307" t="n"/>
      <c r="F916" s="32" t="n"/>
      <c r="G916" s="33">
        <f>IF(F916="", "", H916/F916)</f>
        <v/>
      </c>
      <c r="H916" s="33" t="n"/>
      <c r="I916" s="33" t="n"/>
      <c r="J916" s="33">
        <f>IF(I916="", "", I916*$F916)</f>
        <v/>
      </c>
      <c r="K916" s="33" t="n"/>
      <c r="L916" s="33">
        <f>IF(K916="", "", K916*$F916)</f>
        <v/>
      </c>
      <c r="M916" s="30">
        <f>IF(OR(H916="",H916=0),"",IF(K916="",IF(J916="","",J916/H916),L916/H916))</f>
        <v/>
      </c>
    </row>
    <row r="917" ht="13.35" customHeight="1" s="162">
      <c r="B917" s="307" t="n"/>
      <c r="C917" s="307" t="n"/>
      <c r="E917" s="307" t="n"/>
      <c r="F917" s="32" t="n"/>
      <c r="G917" s="33">
        <f>IF(F917="", "", H917/F917)</f>
        <v/>
      </c>
      <c r="H917" s="33" t="n"/>
      <c r="I917" s="33" t="n"/>
      <c r="J917" s="33">
        <f>IF(I917="", "", I917*$F917)</f>
        <v/>
      </c>
      <c r="K917" s="33" t="n"/>
      <c r="L917" s="33">
        <f>IF(K917="", "", K917*$F917)</f>
        <v/>
      </c>
      <c r="M917" s="30">
        <f>IF(OR(H917="",H917=0),"",IF(K917="",IF(J917="","",J917/H917),L917/H917))</f>
        <v/>
      </c>
    </row>
    <row r="918" ht="13.35" customHeight="1" s="162">
      <c r="B918" s="307" t="n"/>
      <c r="C918" s="307" t="n"/>
      <c r="E918" s="307" t="n"/>
      <c r="F918" s="32" t="n"/>
      <c r="G918" s="33">
        <f>IF(F918="", "", H918/F918)</f>
        <v/>
      </c>
      <c r="H918" s="33" t="n"/>
      <c r="I918" s="33" t="n"/>
      <c r="J918" s="33">
        <f>IF(I918="", "", I918*$F918)</f>
        <v/>
      </c>
      <c r="K918" s="33" t="n"/>
      <c r="L918" s="33">
        <f>IF(K918="", "", K918*$F918)</f>
        <v/>
      </c>
      <c r="M918" s="30">
        <f>IF(OR(H918="",H918=0),"",IF(K918="",IF(J918="","",J918/H918),L918/H918))</f>
        <v/>
      </c>
    </row>
    <row r="919" ht="13.35" customHeight="1" s="162">
      <c r="B919" s="307" t="n"/>
      <c r="C919" s="307" t="n"/>
      <c r="E919" s="307" t="n"/>
      <c r="F919" s="32" t="n"/>
      <c r="G919" s="33">
        <f>IF(F919="", "", H919/F919)</f>
        <v/>
      </c>
      <c r="H919" s="33" t="n"/>
      <c r="I919" s="33" t="n"/>
      <c r="J919" s="33">
        <f>IF(I919="", "", I919*$F919)</f>
        <v/>
      </c>
      <c r="K919" s="33" t="n"/>
      <c r="L919" s="33">
        <f>IF(K919="", "", K919*$F919)</f>
        <v/>
      </c>
      <c r="M919" s="30">
        <f>IF(OR(H919="",H919=0),"",IF(K919="",IF(J919="","",J919/H919),L919/H919))</f>
        <v/>
      </c>
    </row>
    <row r="920" ht="13.35" customHeight="1" s="162">
      <c r="B920" s="307" t="n"/>
      <c r="C920" s="307" t="n"/>
      <c r="E920" s="307" t="n"/>
      <c r="F920" s="32" t="n"/>
      <c r="G920" s="33">
        <f>IF(F920="", "", H920/F920)</f>
        <v/>
      </c>
      <c r="H920" s="33" t="n"/>
      <c r="I920" s="33" t="n"/>
      <c r="J920" s="33">
        <f>IF(I920="", "", I920*$F920)</f>
        <v/>
      </c>
      <c r="K920" s="33" t="n"/>
      <c r="L920" s="33">
        <f>IF(K920="", "", K920*$F920)</f>
        <v/>
      </c>
      <c r="M920" s="30">
        <f>IF(OR(H920="",H920=0),"",IF(K920="",IF(J920="","",J920/H920),L920/H920))</f>
        <v/>
      </c>
    </row>
    <row r="921" ht="13.35" customHeight="1" s="162">
      <c r="B921" s="307" t="n"/>
      <c r="C921" s="307" t="n"/>
      <c r="E921" s="307" t="n"/>
      <c r="F921" s="32" t="n"/>
      <c r="G921" s="33">
        <f>IF(F921="", "", H921/F921)</f>
        <v/>
      </c>
      <c r="H921" s="33" t="n"/>
      <c r="I921" s="33" t="n"/>
      <c r="J921" s="33">
        <f>IF(I921="", "", I921*$F921)</f>
        <v/>
      </c>
      <c r="K921" s="33" t="n"/>
      <c r="L921" s="33">
        <f>IF(K921="", "", K921*$F921)</f>
        <v/>
      </c>
      <c r="M921" s="30">
        <f>IF(OR(H921="",H921=0),"",IF(K921="",IF(J921="","",J921/H921),L921/H921))</f>
        <v/>
      </c>
    </row>
    <row r="922" ht="13.35" customHeight="1" s="162">
      <c r="B922" s="307" t="n"/>
      <c r="C922" s="307" t="n"/>
      <c r="E922" s="307" t="n"/>
      <c r="F922" s="32" t="n"/>
      <c r="G922" s="33">
        <f>IF(F922="", "", H922/F922)</f>
        <v/>
      </c>
      <c r="H922" s="33" t="n"/>
      <c r="I922" s="33" t="n"/>
      <c r="J922" s="33">
        <f>IF(I922="", "", I922*$F922)</f>
        <v/>
      </c>
      <c r="K922" s="33" t="n"/>
      <c r="L922" s="33">
        <f>IF(K922="", "", K922*$F922)</f>
        <v/>
      </c>
      <c r="M922" s="30">
        <f>IF(OR(H922="",H922=0),"",IF(K922="",IF(J922="","",J922/H922),L922/H922))</f>
        <v/>
      </c>
    </row>
    <row r="923" ht="13.35" customHeight="1" s="162">
      <c r="B923" s="307" t="n"/>
      <c r="C923" s="307" t="n"/>
      <c r="E923" s="307" t="n"/>
      <c r="F923" s="32" t="n"/>
      <c r="G923" s="33">
        <f>IF(F923="", "", H923/F923)</f>
        <v/>
      </c>
      <c r="H923" s="33" t="n"/>
      <c r="I923" s="33" t="n"/>
      <c r="J923" s="33">
        <f>IF(I923="", "", I923*$F923)</f>
        <v/>
      </c>
      <c r="K923" s="33" t="n"/>
      <c r="L923" s="33">
        <f>IF(K923="", "", K923*$F923)</f>
        <v/>
      </c>
      <c r="M923" s="30">
        <f>IF(OR(H923="",H923=0),"",IF(K923="",IF(J923="","",J923/H923),L923/H923))</f>
        <v/>
      </c>
    </row>
    <row r="924" ht="13.35" customHeight="1" s="162">
      <c r="B924" s="307" t="n"/>
      <c r="C924" s="307" t="n"/>
      <c r="E924" s="307" t="n"/>
      <c r="F924" s="32" t="n"/>
      <c r="G924" s="33">
        <f>IF(F924="", "", H924/F924)</f>
        <v/>
      </c>
      <c r="H924" s="33" t="n"/>
      <c r="I924" s="33" t="n"/>
      <c r="J924" s="33">
        <f>IF(I924="", "", I924*$F924)</f>
        <v/>
      </c>
      <c r="K924" s="33" t="n"/>
      <c r="L924" s="33">
        <f>IF(K924="", "", K924*$F924)</f>
        <v/>
      </c>
      <c r="M924" s="30">
        <f>IF(OR(H924="",H924=0),"",IF(K924="",IF(J924="","",J924/H924),L924/H924))</f>
        <v/>
      </c>
    </row>
    <row r="925" ht="13.35" customHeight="1" s="162">
      <c r="B925" s="307" t="n"/>
      <c r="C925" s="307" t="n"/>
      <c r="E925" s="307" t="n"/>
      <c r="F925" s="32" t="n"/>
      <c r="G925" s="33">
        <f>IF(F925="", "", H925/F925)</f>
        <v/>
      </c>
      <c r="H925" s="33" t="n"/>
      <c r="I925" s="33" t="n"/>
      <c r="J925" s="33">
        <f>IF(I925="", "", I925*$F925)</f>
        <v/>
      </c>
      <c r="K925" s="33" t="n"/>
      <c r="L925" s="33">
        <f>IF(K925="", "", K925*$F925)</f>
        <v/>
      </c>
      <c r="M925" s="30">
        <f>IF(OR(H925="",H925=0),"",IF(K925="",IF(J925="","",J925/H925),L925/H925))</f>
        <v/>
      </c>
    </row>
    <row r="926" ht="13.35" customHeight="1" s="162">
      <c r="B926" s="307" t="n"/>
      <c r="C926" s="307" t="n"/>
      <c r="E926" s="307" t="n"/>
      <c r="F926" s="32" t="n"/>
      <c r="G926" s="33">
        <f>IF(F926="", "", H926/F926)</f>
        <v/>
      </c>
      <c r="H926" s="33" t="n"/>
      <c r="I926" s="33" t="n"/>
      <c r="J926" s="33">
        <f>IF(I926="", "", I926*$F926)</f>
        <v/>
      </c>
      <c r="K926" s="33" t="n"/>
      <c r="L926" s="33">
        <f>IF(K926="", "", K926*$F926)</f>
        <v/>
      </c>
      <c r="M926" s="30">
        <f>IF(OR(H926="",H926=0),"",IF(K926="",IF(J926="","",J926/H926),L926/H926))</f>
        <v/>
      </c>
    </row>
    <row r="927" ht="13.35" customHeight="1" s="162">
      <c r="B927" s="307" t="n"/>
      <c r="C927" s="307" t="n"/>
      <c r="E927" s="307" t="n"/>
      <c r="F927" s="32" t="n"/>
      <c r="G927" s="33">
        <f>IF(F927="", "", H927/F927)</f>
        <v/>
      </c>
      <c r="H927" s="33" t="n"/>
      <c r="I927" s="33" t="n"/>
      <c r="J927" s="33">
        <f>IF(I927="", "", I927*$F927)</f>
        <v/>
      </c>
      <c r="K927" s="33" t="n"/>
      <c r="L927" s="33">
        <f>IF(K927="", "", K927*$F927)</f>
        <v/>
      </c>
      <c r="M927" s="30">
        <f>IF(OR(H927="",H927=0),"",IF(K927="",IF(J927="","",J927/H927),L927/H927))</f>
        <v/>
      </c>
    </row>
    <row r="928" ht="13.35" customHeight="1" s="162">
      <c r="B928" s="42" t="n"/>
      <c r="C928" s="231" t="inlineStr">
        <is>
          <t>Subtotal (this page)</t>
        </is>
      </c>
      <c r="D928" s="159" t="n"/>
      <c r="E928" s="42" t="n"/>
      <c r="F928" s="42" t="n"/>
      <c r="G928" s="43" t="n"/>
      <c r="H928" s="43">
        <f>IF(SUM(H912:H927)=0,"",SUM(H912:H927))</f>
        <v/>
      </c>
      <c r="I928" s="43" t="n"/>
      <c r="J928" s="43">
        <f>IF(SUM(J912:J927)=0,"",SUM(J912:J927))</f>
        <v/>
      </c>
      <c r="K928" s="43" t="n"/>
      <c r="L928" s="43">
        <f>IF(SUM(L912:L927)=0,"",SUM(L912:L927))</f>
        <v/>
      </c>
      <c r="M928" s="35">
        <f>IF(OR(H928="",H928=0),"",IF(L928="",IF(J928="","",J928/H928),L928/H928))</f>
        <v/>
      </c>
    </row>
    <row r="929" ht="13.35" customHeight="1" s="162"/>
    <row r="930" ht="13.35" customHeight="1" s="162">
      <c r="B930" s="188" t="inlineStr">
        <is>
          <t>Remarks (cont.)</t>
        </is>
      </c>
      <c r="C930" s="173" t="n"/>
      <c r="D930" s="154" t="n"/>
      <c r="E930" s="174" t="n"/>
      <c r="F930" s="174" t="n"/>
      <c r="G930" s="174" t="n"/>
      <c r="H930" s="174" t="n"/>
      <c r="I930" s="174" t="n"/>
      <c r="J930" s="174" t="n"/>
      <c r="K930" s="174" t="n"/>
      <c r="L930" s="174" t="n"/>
      <c r="M930" s="173" t="n"/>
    </row>
    <row r="931" ht="13.35" customHeight="1" s="162">
      <c r="B931" s="154" t="n"/>
      <c r="C931" s="174" t="n"/>
      <c r="D931" s="174" t="n"/>
      <c r="E931" s="174" t="n"/>
      <c r="F931" s="174" t="n"/>
      <c r="G931" s="174" t="n"/>
      <c r="H931" s="174" t="n"/>
      <c r="I931" s="174" t="n"/>
      <c r="J931" s="174" t="n"/>
      <c r="K931" s="174" t="n"/>
      <c r="L931" s="174" t="n"/>
      <c r="M931" s="173" t="n"/>
    </row>
    <row r="932" ht="13.35" customHeight="1" s="162">
      <c r="B932" s="154" t="n"/>
      <c r="C932" s="174" t="n"/>
      <c r="D932" s="174" t="n"/>
      <c r="E932" s="174" t="n"/>
      <c r="F932" s="174" t="n"/>
      <c r="G932" s="174" t="n"/>
      <c r="H932" s="174" t="n"/>
      <c r="I932" s="174" t="n"/>
      <c r="J932" s="174" t="n"/>
      <c r="K932" s="174" t="n"/>
      <c r="L932" s="174" t="n"/>
      <c r="M932" s="173" t="n"/>
    </row>
    <row r="933" ht="13.35" customHeight="1" s="162">
      <c r="B933" s="154" t="n"/>
      <c r="C933" s="174" t="n"/>
      <c r="D933" s="174" t="n"/>
      <c r="E933" s="174" t="n"/>
      <c r="F933" s="174" t="n"/>
      <c r="G933" s="174" t="n"/>
      <c r="H933" s="174" t="n"/>
      <c r="I933" s="174" t="n"/>
      <c r="J933" s="174" t="n"/>
      <c r="K933" s="174" t="n"/>
      <c r="L933" s="174" t="n"/>
      <c r="M933" s="173" t="n"/>
    </row>
    <row r="934" ht="13.35" customHeight="1" s="162"/>
    <row r="935" ht="13.35" customHeight="1" s="162"/>
    <row r="936" ht="13.35" customHeight="1" s="162"/>
    <row r="937" ht="13.35" customHeight="1" s="162"/>
    <row r="938" ht="13.35" customHeight="1" s="162"/>
    <row r="939" ht="13.35" customHeight="1" s="162"/>
    <row r="940" ht="13.35" customHeight="1" s="162">
      <c r="B940" s="200" t="inlineStr">
        <is>
          <t>System</t>
        </is>
      </c>
      <c r="C940" s="403" t="n"/>
      <c r="D940" s="209">
        <f>IF('{Equipment Data Entry}'!B74="","",'{Equipment Data Entry}'!B74)</f>
        <v/>
      </c>
      <c r="E940" s="418" t="n"/>
      <c r="F940" s="403" t="n"/>
      <c r="G940" s="200" t="inlineStr">
        <is>
          <t>Service</t>
        </is>
      </c>
      <c r="H940" s="403" t="n"/>
      <c r="I940" s="210">
        <f>IF('{Equipment Data Entry}'!C74="","",'{Equipment Data Entry}'!C74)</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Entry}'!E74="","",'{Equipment Data Entry}'!E74)</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Entry}'!F74="","",'{Equipment Data Entry}'!F74)</f>
        <v/>
      </c>
      <c r="E945" s="400" t="n"/>
      <c r="F945" s="400" t="n"/>
      <c r="G945" s="401" t="n"/>
      <c r="H945" s="13" t="n"/>
      <c r="I945" s="199" t="inlineStr">
        <is>
          <t>Supply Airflow</t>
        </is>
      </c>
      <c r="J945" s="401" t="n"/>
      <c r="K945" s="24">
        <f>H973</f>
        <v/>
      </c>
      <c r="L945" s="24">
        <f>L973</f>
        <v/>
      </c>
      <c r="M945" s="22">
        <f>IF(OR(L945="",K945="",K945=0),"",L945/K945)</f>
        <v/>
      </c>
    </row>
    <row r="946" ht="13.35" customHeight="1" s="162">
      <c r="B946" s="199" t="inlineStr">
        <is>
          <t>Serial Number</t>
        </is>
      </c>
      <c r="C946" s="401" t="n"/>
      <c r="D946" s="204" t="n"/>
      <c r="E946" s="400" t="n"/>
      <c r="F946" s="400" t="n"/>
      <c r="G946" s="401" t="n"/>
      <c r="H946" s="13" t="n"/>
      <c r="I946" s="199" t="inlineStr">
        <is>
          <t>Exhaust Airflow</t>
        </is>
      </c>
      <c r="J946" s="401" t="n"/>
      <c r="K946" s="71">
        <f>H985</f>
        <v/>
      </c>
      <c r="L946" s="64">
        <f>L985</f>
        <v/>
      </c>
      <c r="M946" s="22">
        <f>IF(OR(L946="",K946="",K946=0),"",L946/K946)</f>
        <v/>
      </c>
    </row>
    <row r="947" ht="13.35" customHeight="1" s="162">
      <c r="B947" s="199" t="inlineStr">
        <is>
          <t>Area Served</t>
        </is>
      </c>
      <c r="C947" s="401" t="n"/>
      <c r="D947" s="204">
        <f>I940</f>
        <v/>
      </c>
      <c r="E947" s="400" t="n"/>
      <c r="F947" s="400" t="n"/>
      <c r="G947" s="401" t="n"/>
      <c r="H947" s="13" t="n"/>
      <c r="I947" s="199" t="inlineStr">
        <is>
          <t>Supply ΔP</t>
        </is>
      </c>
      <c r="J947" s="401" t="n"/>
      <c r="K947" s="24">
        <f>IF('{Equipment Data Entry}'!R74="","",'{Equipment Data Entry}'!R74)</f>
        <v/>
      </c>
      <c r="L947" s="24" t="n"/>
      <c r="M947" s="13" t="n"/>
    </row>
    <row r="948" ht="13.35" customHeight="1" s="162">
      <c r="B948" s="199" t="inlineStr">
        <is>
          <t>Location</t>
        </is>
      </c>
      <c r="C948" s="401" t="n"/>
      <c r="D948" s="204">
        <f>IF('{Equipment Data Entry}'!D74="","",'{Equipment Data Entry}'!D74)</f>
        <v/>
      </c>
      <c r="E948" s="400" t="n"/>
      <c r="F948" s="400" t="n"/>
      <c r="G948" s="401" t="n"/>
      <c r="H948" s="13" t="n"/>
      <c r="I948" s="199" t="inlineStr">
        <is>
          <t>Exhaust ΔP</t>
        </is>
      </c>
      <c r="J948" s="401" t="n"/>
      <c r="K948" s="24">
        <f>IF('{Equipment Data Entry}'!S74="","",'{Equipment Data Entry}'!S74)</f>
        <v/>
      </c>
      <c r="L948" s="24" t="n"/>
      <c r="M948" s="13" t="n"/>
    </row>
    <row r="949" ht="13.35" customHeight="1" s="162">
      <c r="B949" s="13" t="n"/>
      <c r="C949" s="13" t="n"/>
      <c r="D949" s="13" t="n"/>
      <c r="E949" s="13" t="n"/>
      <c r="F949" s="13" t="n"/>
      <c r="G949" s="13" t="n"/>
      <c r="H949" s="13" t="n"/>
      <c r="I949" s="199" t="inlineStr">
        <is>
          <t>Fan RPMs</t>
        </is>
      </c>
      <c r="J949" s="401" t="n"/>
      <c r="K949" s="24">
        <f>IF('{Equipment Data Entry}'!I74="","",'{Equipment Data Entry}'!I74)</f>
        <v/>
      </c>
      <c r="L949" s="24">
        <f>IF(L958="","",L958)</f>
        <v/>
      </c>
      <c r="M949" s="13" t="n"/>
    </row>
    <row r="950" ht="13.35" customHeight="1" s="162">
      <c r="B950" s="200" t="inlineStr">
        <is>
          <t>Motor Data</t>
        </is>
      </c>
      <c r="C950" s="400" t="n"/>
      <c r="D950" s="400" t="n"/>
      <c r="E950" s="400" t="n"/>
      <c r="F950" s="400" t="n"/>
      <c r="G950" s="401" t="n"/>
      <c r="H950" s="13"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Entry}'!G74="","",'{Equipment Data Entry}'!G74)</f>
        <v/>
      </c>
      <c r="E952" s="21" t="inlineStr">
        <is>
          <t>RPM</t>
        </is>
      </c>
      <c r="F952" s="24" t="n"/>
      <c r="G952" s="199" t="inlineStr">
        <is>
          <t>SF</t>
        </is>
      </c>
      <c r="H952" s="13" t="n"/>
      <c r="I952" s="199" t="inlineStr">
        <is>
          <t>Motor Shv OD/Bore/PD</t>
        </is>
      </c>
      <c r="J952" s="400" t="n"/>
      <c r="K952" s="401" t="n"/>
      <c r="L952">
        <f>IF('{Equipment Data Entry}'!J74="","",'{Equipment Data Entry}'!J74)</f>
        <v/>
      </c>
    </row>
    <row r="953" ht="13.35" customHeight="1" s="162">
      <c r="B953" s="198">
        <f>IF('{Equipment Data Entry}'!N74="","",'{Equipment Data Entry}'!N74)</f>
        <v/>
      </c>
      <c r="C953" s="198">
        <f>IF('{Equipment Data Entry}'!O74="","",'{Equipment Data Entry}'!O74)</f>
        <v/>
      </c>
      <c r="D953" s="21" t="inlineStr">
        <is>
          <t>FLA</t>
        </is>
      </c>
      <c r="E953" s="25" t="n"/>
      <c r="F953" s="21" t="inlineStr">
        <is>
          <t>Frame</t>
        </is>
      </c>
      <c r="G953" s="208" t="n"/>
      <c r="H953" s="13" t="n"/>
      <c r="I953" s="199" t="inlineStr">
        <is>
          <t>Fan Sheave OD/Bore</t>
        </is>
      </c>
      <c r="J953" s="400" t="n"/>
      <c r="K953" s="401" t="n"/>
      <c r="L953">
        <f>IF('{Equipment Data Entry}'!K74="","",'{Equipment Data Entry}'!K74)</f>
        <v/>
      </c>
    </row>
    <row r="954" ht="13.35" customHeight="1" s="162">
      <c r="B954" s="199" t="inlineStr">
        <is>
          <t>Corrected FLA</t>
        </is>
      </c>
      <c r="C954" s="401" t="n"/>
      <c r="D954" s="27">
        <f>IF(OR(E955="",E953="",B953=""),"",B953/AVERAGE(E955:G955)*E953)</f>
        <v/>
      </c>
      <c r="E954" s="199" t="inlineStr">
        <is>
          <t>Estimated BHP</t>
        </is>
      </c>
      <c r="F954" s="401" t="n"/>
      <c r="G954" s="27">
        <f>IF(OR(COUNT(E955:G955)=0,COUNT(E956:G956)=0),"",IF(C953="1-phase", ((0.8*0.9*E955*E956)/746), AVERAGE(E955:G955)*AVERAGE(E956:G956)*0.8*0.9*1.732/746))</f>
        <v/>
      </c>
      <c r="H954" s="13" t="n"/>
      <c r="I954" s="199" t="inlineStr">
        <is>
          <t>Belt(s)</t>
        </is>
      </c>
      <c r="J954" s="208">
        <f>IF('{Equipment Data Entry}'!L74="","",'{Equipment Data Entry}'!L74)</f>
        <v/>
      </c>
      <c r="K954" s="199" t="inlineStr">
        <is>
          <t>C to C</t>
        </is>
      </c>
      <c r="L954" s="64">
        <f>IF('{Equipment Data Entry}'!M74="","",'{Equipment Data Entry}'!M74)</f>
        <v/>
      </c>
      <c r="M954" s="13" t="n"/>
    </row>
    <row r="955" ht="13.35" customHeight="1" s="162">
      <c r="B955" s="199" t="inlineStr">
        <is>
          <t>Measured Voltage</t>
        </is>
      </c>
      <c r="C955" s="400" t="n"/>
      <c r="D955" s="401" t="n"/>
      <c r="E955" s="24" t="n"/>
      <c r="F955" s="24" t="n"/>
      <c r="G955" s="24" t="n"/>
      <c r="H955" s="13"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 xml:space="preserve">Static Pressures Profile </t>
        </is>
      </c>
      <c r="C958" s="400" t="n"/>
      <c r="D958" s="400" t="n"/>
      <c r="E958" s="400" t="n"/>
      <c r="F958" s="400" t="n"/>
      <c r="G958" s="401" t="n"/>
      <c r="H958" s="13" t="n"/>
      <c r="I958" s="199" t="inlineStr">
        <is>
          <t>Fan RPM</t>
        </is>
      </c>
      <c r="J958" s="401" t="n"/>
      <c r="K958" s="24" t="n"/>
      <c r="L958" s="24" t="n"/>
      <c r="M958" s="13" t="n"/>
    </row>
    <row r="959" ht="13.35" customHeight="1" s="162">
      <c r="B959" s="432" t="n"/>
      <c r="C959" s="401" t="n"/>
      <c r="D959" s="205" t="inlineStr">
        <is>
          <t>Flt/Coil</t>
        </is>
      </c>
      <c r="E959" s="205" t="inlineStr">
        <is>
          <t>Fan</t>
        </is>
      </c>
      <c r="F959" s="432" t="n"/>
      <c r="G959" s="401" t="n"/>
      <c r="H959" s="13" t="n"/>
      <c r="I959" s="246" t="inlineStr">
        <is>
          <t>VSD Frequency</t>
        </is>
      </c>
      <c r="J959" s="403" t="n"/>
      <c r="K959" s="65" t="n"/>
      <c r="L959" s="65" t="n"/>
      <c r="M959" s="13" t="n"/>
    </row>
    <row r="960" ht="13.35" customHeight="1" s="162">
      <c r="B960" s="198" t="inlineStr">
        <is>
          <t>Entering</t>
        </is>
      </c>
      <c r="C960" s="401" t="n"/>
      <c r="D960" s="19" t="n"/>
      <c r="E960" s="19" t="n"/>
      <c r="F960" s="19">
        <f>IF(E960="", "", E961-E960)</f>
        <v/>
      </c>
      <c r="G960" s="186" t="inlineStr">
        <is>
          <t>TSP</t>
        </is>
      </c>
      <c r="H960" s="23" t="n"/>
      <c r="I960" s="14" t="n"/>
      <c r="J960" s="14" t="n"/>
      <c r="K960" s="14" t="n"/>
      <c r="L960" s="38" t="n"/>
      <c r="M960" s="13" t="n"/>
    </row>
    <row r="961" ht="13.35" customHeight="1" s="162">
      <c r="B961" s="198" t="inlineStr">
        <is>
          <t>Exiting</t>
        </is>
      </c>
      <c r="C961" s="401" t="n"/>
      <c r="D961" s="55">
        <f>IF(E960="", "", E960)</f>
        <v/>
      </c>
      <c r="E961" s="19" t="n"/>
      <c r="F961" s="19">
        <f>IF(E961="", "", E961-D960)</f>
        <v/>
      </c>
      <c r="G961" s="186" t="inlineStr">
        <is>
          <t>ESP</t>
        </is>
      </c>
      <c r="H961" s="23" t="n"/>
      <c r="I961" s="13" t="n"/>
      <c r="J961" s="13" t="n"/>
      <c r="K961" s="13" t="n"/>
      <c r="L961" s="13" t="n"/>
      <c r="M961" s="13" t="n"/>
    </row>
    <row r="962" ht="13.35" customHeight="1" s="162">
      <c r="B962" s="453" t="inlineStr">
        <is>
          <t>Instrument:</t>
        </is>
      </c>
      <c r="C962" s="5" t="n"/>
      <c r="D962" s="493" t="n"/>
      <c r="E962" s="414" t="n"/>
      <c r="F962" s="414" t="n"/>
      <c r="G962" s="425" t="inlineStr">
        <is>
          <t>Ak basis / notes:</t>
        </is>
      </c>
      <c r="I962" s="494" t="n"/>
      <c r="J962" s="414" t="n"/>
      <c r="K962" s="414" t="n"/>
      <c r="L962" s="414" t="n"/>
      <c r="M962" s="414" t="n"/>
    </row>
    <row r="963" ht="13.35" customHeight="1" s="162">
      <c r="B963" s="188" t="inlineStr">
        <is>
          <t>Supply Air Outlet Airflow</t>
        </is>
      </c>
      <c r="C963" s="174" t="n"/>
      <c r="D963" s="174" t="n"/>
      <c r="E963" s="174" t="n"/>
      <c r="F963" s="173" t="n"/>
      <c r="G963" s="233" t="inlineStr">
        <is>
          <t>Design VEL</t>
        </is>
      </c>
      <c r="H963" s="194" t="inlineStr">
        <is>
          <t>Design CFM</t>
        </is>
      </c>
      <c r="I963" s="188" t="inlineStr">
        <is>
          <t>Initial</t>
        </is>
      </c>
      <c r="J963" s="173" t="n"/>
      <c r="K963" s="188" t="inlineStr">
        <is>
          <t>Final</t>
        </is>
      </c>
      <c r="L963" s="173" t="n"/>
      <c r="M963" s="188" t="inlineStr">
        <is>
          <t>%</t>
        </is>
      </c>
    </row>
    <row r="964" ht="13.35" customHeight="1" s="162">
      <c r="B964" s="153" t="inlineStr">
        <is>
          <t>No.</t>
        </is>
      </c>
      <c r="C964" s="188" t="inlineStr">
        <is>
          <t>Area Served</t>
        </is>
      </c>
      <c r="D964" s="188" t="inlineStr">
        <is>
          <t>Type</t>
        </is>
      </c>
      <c r="E964" s="188" t="inlineStr">
        <is>
          <t>Size</t>
        </is>
      </c>
      <c r="F964" s="188" t="inlineStr">
        <is>
          <t>Ak</t>
        </is>
      </c>
      <c r="G964" s="440" t="n"/>
      <c r="H964" s="440" t="n"/>
      <c r="I964" s="188" t="inlineStr">
        <is>
          <t>VEL</t>
        </is>
      </c>
      <c r="J964" s="188" t="inlineStr">
        <is>
          <t>CFM</t>
        </is>
      </c>
      <c r="K964" s="188" t="inlineStr">
        <is>
          <t>VEL</t>
        </is>
      </c>
      <c r="L964" s="188" t="inlineStr">
        <is>
          <t>CFM</t>
        </is>
      </c>
      <c r="M964" s="440" t="n"/>
    </row>
    <row r="965" ht="13.35" customHeight="1" s="162">
      <c r="B965" s="307" t="n"/>
      <c r="C965" s="307" t="n"/>
      <c r="E965" s="307" t="n"/>
      <c r="F965" s="32" t="n"/>
      <c r="G965" s="33">
        <f>IF(F965="", "", H965/F965)</f>
        <v/>
      </c>
      <c r="H965" s="33" t="n"/>
      <c r="I965" s="33" t="n"/>
      <c r="J965" s="33">
        <f>IF(I965="", "", I965*$F965)</f>
        <v/>
      </c>
      <c r="K965" s="33" t="n"/>
      <c r="L965" s="33">
        <f>IF(K965="", "", K965*$F965)</f>
        <v/>
      </c>
      <c r="M965" s="30">
        <f>IF(OR(H965="",H965=0),"",IF(K965="",IF(J965="","",J965/H965),L965/H965))</f>
        <v/>
      </c>
    </row>
    <row r="966" ht="13.35" customHeight="1" s="162">
      <c r="B966" s="307" t="n"/>
      <c r="C966" s="307" t="n"/>
      <c r="E966" s="307" t="n"/>
      <c r="F966" s="32" t="n"/>
      <c r="G966" s="33">
        <f>IF(F966="", "", H966/F966)</f>
        <v/>
      </c>
      <c r="H966" s="33" t="n"/>
      <c r="I966" s="33" t="n"/>
      <c r="J966" s="33">
        <f>IF(I966="", "", I966*$F966)</f>
        <v/>
      </c>
      <c r="K966" s="33" t="n"/>
      <c r="L966" s="33">
        <f>IF(K966="", "", K966*$F966)</f>
        <v/>
      </c>
      <c r="M966" s="30">
        <f>IF(OR(H966="",H966=0),"",IF(K966="",IF(J966="","",J966/H966),L966/H966))</f>
        <v/>
      </c>
    </row>
    <row r="967" ht="13.35" customHeight="1" s="162">
      <c r="B967" s="307" t="n"/>
      <c r="C967" s="307" t="n"/>
      <c r="E967" s="307" t="n"/>
      <c r="F967" s="32" t="n"/>
      <c r="G967" s="33">
        <f>IF(F967="", "", H967/F967)</f>
        <v/>
      </c>
      <c r="H967" s="33" t="n"/>
      <c r="I967" s="33" t="n"/>
      <c r="J967" s="33">
        <f>IF(I967="", "", I967*$F967)</f>
        <v/>
      </c>
      <c r="K967" s="33" t="n"/>
      <c r="L967" s="33">
        <f>IF(K967="", "", K967*$F967)</f>
        <v/>
      </c>
      <c r="M967" s="30">
        <f>IF(OR(H967="",H967=0),"",IF(K967="",IF(J967="","",J967/H967),L967/H967))</f>
        <v/>
      </c>
    </row>
    <row r="968" ht="13.35" customHeight="1" s="162">
      <c r="B968" s="307" t="n"/>
      <c r="C968" s="307" t="n"/>
      <c r="E968" s="307" t="n"/>
      <c r="F968" s="32" t="n"/>
      <c r="G968" s="33">
        <f>IF(F968="", "", H968/F968)</f>
        <v/>
      </c>
      <c r="H968" s="33" t="n"/>
      <c r="I968" s="33" t="n"/>
      <c r="J968" s="33">
        <f>IF(I968="", "", I968*$F968)</f>
        <v/>
      </c>
      <c r="K968" s="33" t="n"/>
      <c r="L968" s="33">
        <f>IF(K968="", "", K968*$F968)</f>
        <v/>
      </c>
      <c r="M968" s="30">
        <f>IF(OR(H968="",H968=0),"",IF(K968="",IF(J968="","",J968/H968),L968/H968))</f>
        <v/>
      </c>
    </row>
    <row r="969" ht="13.35" customHeight="1" s="162">
      <c r="B969" s="307" t="n"/>
      <c r="C969" s="307" t="n"/>
      <c r="E969" s="307" t="n"/>
      <c r="F969" s="32" t="n"/>
      <c r="G969" s="33">
        <f>IF(F969="", "", H969/F969)</f>
        <v/>
      </c>
      <c r="H969" s="33" t="n"/>
      <c r="I969" s="33" t="n"/>
      <c r="J969" s="33">
        <f>IF(I969="", "", I969*$F969)</f>
        <v/>
      </c>
      <c r="K969" s="33" t="n"/>
      <c r="L969" s="33">
        <f>IF(K969="", "", K969*$F969)</f>
        <v/>
      </c>
      <c r="M969" s="30">
        <f>IF(OR(H969="",H969=0),"",IF(K969="",IF(J969="","",J969/H969),L969/H969))</f>
        <v/>
      </c>
    </row>
    <row r="970" ht="13.35" customHeight="1" s="162">
      <c r="B970" s="307" t="n"/>
      <c r="C970" s="307" t="n"/>
      <c r="E970" s="307" t="n"/>
      <c r="F970" s="32" t="n"/>
      <c r="G970" s="33">
        <f>IF(F970="", "", H970/F970)</f>
        <v/>
      </c>
      <c r="H970" s="33" t="n"/>
      <c r="I970" s="33" t="n"/>
      <c r="J970" s="33">
        <f>IF(I970="", "", I970*$F970)</f>
        <v/>
      </c>
      <c r="K970" s="33" t="n"/>
      <c r="L970" s="33">
        <f>IF(K970="", "", K970*$F970)</f>
        <v/>
      </c>
      <c r="M970" s="30">
        <f>IF(OR(H970="",H970=0),"",IF(K970="",IF(J970="","",J970/H970),L970/H970))</f>
        <v/>
      </c>
    </row>
    <row r="971" ht="13.35" customHeight="1" s="162">
      <c r="B971" s="307" t="n"/>
      <c r="C971" s="307" t="n"/>
      <c r="E971" s="307" t="n"/>
      <c r="F971" s="32" t="n"/>
      <c r="G971" s="33">
        <f>IF(F971="", "", H971/F971)</f>
        <v/>
      </c>
      <c r="H971" s="33" t="n"/>
      <c r="I971" s="33" t="n"/>
      <c r="J971" s="33">
        <f>IF(I971="", "", I971*$F971)</f>
        <v/>
      </c>
      <c r="K971" s="33" t="n"/>
      <c r="L971" s="33">
        <f>IF(K971="", "", K971*$F971)</f>
        <v/>
      </c>
      <c r="M971" s="30">
        <f>IF(OR(H971="",H971=0),"",IF(K971="",IF(J971="","",J971/H971),L971/H971))</f>
        <v/>
      </c>
    </row>
    <row r="972" ht="13.35" customHeight="1" s="162">
      <c r="B972" s="307" t="n"/>
      <c r="C972" s="307" t="n"/>
      <c r="E972" s="307" t="n"/>
      <c r="F972" s="32" t="n"/>
      <c r="G972" s="33">
        <f>IF(F972="", "", H972/F972)</f>
        <v/>
      </c>
      <c r="H972" s="33" t="n"/>
      <c r="I972" s="33" t="n"/>
      <c r="J972" s="33">
        <f>IF(I972="", "", I972*$F972)</f>
        <v/>
      </c>
      <c r="K972" s="33" t="n"/>
      <c r="L972" s="33">
        <f>IF(K972="", "", K972*$F972)</f>
        <v/>
      </c>
      <c r="M972" s="30">
        <f>IF(OR(H972="",H972=0),"",IF(K972="",IF(J972="","",J972/H972),L972/H972))</f>
        <v/>
      </c>
    </row>
    <row r="973" ht="13.35" customHeight="1" s="162">
      <c r="B973" s="42" t="n"/>
      <c r="C973" s="231" t="inlineStr">
        <is>
          <t>Total</t>
        </is>
      </c>
      <c r="D973" s="159" t="n"/>
      <c r="E973" s="42" t="n"/>
      <c r="F973" s="42" t="n"/>
      <c r="G973" s="43" t="n"/>
      <c r="H973" s="43">
        <f>IF(SUM(H965:H972)+SUM(H996:H1011)=0,"",SUM(H965:H972)+SUM(H996:H1011))</f>
        <v/>
      </c>
      <c r="I973" s="43" t="n"/>
      <c r="J973" s="43">
        <f>IF(SUM(J965:J972)+SUM(J996:J1011)=0,"",SUM(J965:J972)+SUM(J996:J1011))</f>
        <v/>
      </c>
      <c r="K973" s="43" t="n"/>
      <c r="L973" s="43">
        <f>IF(SUM(L965:L972)+SUM(L996:L1011)=0,"",SUM(L965:L972)+SUM(L996:L1011))</f>
        <v/>
      </c>
      <c r="M973" s="35">
        <f>IF(OR(H973="",H973=0),"",IF(L973="",IF(J973="","",J973/H973),L973/H973))</f>
        <v/>
      </c>
    </row>
    <row r="974" ht="13.35" customHeight="1" s="162">
      <c r="B974" s="453" t="inlineStr">
        <is>
          <t>Instrument:</t>
        </is>
      </c>
      <c r="C974" s="5" t="n"/>
      <c r="D974" s="493" t="n"/>
      <c r="E974" s="414" t="n"/>
      <c r="F974" s="414" t="n"/>
      <c r="G974" s="425" t="inlineStr">
        <is>
          <t>Ak basis / notes:</t>
        </is>
      </c>
      <c r="I974" s="494" t="n"/>
      <c r="J974" s="414" t="n"/>
      <c r="K974" s="414" t="n"/>
      <c r="L974" s="414" t="n"/>
      <c r="M974" s="414" t="n"/>
    </row>
    <row r="975" ht="13.35" customHeight="1" s="162">
      <c r="B975" s="188" t="inlineStr">
        <is>
          <t>Exhaust Air Inlet Airflow</t>
        </is>
      </c>
      <c r="C975" s="174" t="n"/>
      <c r="D975" s="174" t="n"/>
      <c r="E975" s="174" t="n"/>
      <c r="F975" s="173" t="n"/>
      <c r="G975" s="233" t="inlineStr">
        <is>
          <t>Design VEL</t>
        </is>
      </c>
      <c r="H975" s="194" t="inlineStr">
        <is>
          <t>Design CFM</t>
        </is>
      </c>
      <c r="I975" s="188" t="inlineStr">
        <is>
          <t>Initial</t>
        </is>
      </c>
      <c r="J975" s="173" t="n"/>
      <c r="K975" s="188" t="inlineStr">
        <is>
          <t>Final</t>
        </is>
      </c>
      <c r="L975" s="173" t="n"/>
      <c r="M975" s="188" t="inlineStr">
        <is>
          <t>%</t>
        </is>
      </c>
    </row>
    <row r="976" ht="13.35" customHeight="1" s="162">
      <c r="B976" s="153" t="inlineStr">
        <is>
          <t>No.</t>
        </is>
      </c>
      <c r="C976" s="188" t="inlineStr">
        <is>
          <t>Area Served</t>
        </is>
      </c>
      <c r="D976" s="188" t="inlineStr">
        <is>
          <t>Type</t>
        </is>
      </c>
      <c r="E976" s="188" t="inlineStr">
        <is>
          <t>Size</t>
        </is>
      </c>
      <c r="F976" s="188" t="inlineStr">
        <is>
          <t>Ak</t>
        </is>
      </c>
      <c r="G976" s="440" t="n"/>
      <c r="H976" s="440" t="n"/>
      <c r="I976" s="188" t="inlineStr">
        <is>
          <t>VEL</t>
        </is>
      </c>
      <c r="J976" s="188" t="inlineStr">
        <is>
          <t>CFM</t>
        </is>
      </c>
      <c r="K976" s="188" t="inlineStr">
        <is>
          <t>VEL</t>
        </is>
      </c>
      <c r="L976" s="188" t="inlineStr">
        <is>
          <t>CFM</t>
        </is>
      </c>
      <c r="M976" s="440" t="n"/>
    </row>
    <row r="977" ht="13.35" customHeight="1" s="162">
      <c r="B977" s="307" t="n"/>
      <c r="C977" s="307" t="n"/>
      <c r="E977" s="307" t="n"/>
      <c r="F977" s="32" t="n"/>
      <c r="G977" s="33">
        <f>IF(F977="", "", H977/F977)</f>
        <v/>
      </c>
      <c r="H977" s="33" t="n"/>
      <c r="I977" s="33" t="n"/>
      <c r="J977" s="33">
        <f>IF(I977="", "", I977*$F977)</f>
        <v/>
      </c>
      <c r="K977" s="33" t="n"/>
      <c r="L977" s="33">
        <f>IF(K977="", "", K977*$F977)</f>
        <v/>
      </c>
      <c r="M977" s="30">
        <f>IF(OR(H977="",H977=0),"",IF(K977="",IF(J977="","",J977/H977),L977/H977))</f>
        <v/>
      </c>
    </row>
    <row r="978" ht="13.35" customHeight="1" s="162">
      <c r="B978" s="307" t="n"/>
      <c r="C978" s="307" t="n"/>
      <c r="E978" s="307" t="n"/>
      <c r="F978" s="32" t="n"/>
      <c r="G978" s="33">
        <f>IF(F978="", "", H978/F978)</f>
        <v/>
      </c>
      <c r="H978" s="33" t="n"/>
      <c r="I978" s="33" t="n"/>
      <c r="J978" s="33">
        <f>IF(I978="", "", I978*$F978)</f>
        <v/>
      </c>
      <c r="K978" s="33" t="n"/>
      <c r="L978" s="33">
        <f>IF(K978="", "", K978*$F978)</f>
        <v/>
      </c>
      <c r="M978" s="30">
        <f>IF(OR(H978="",H978=0),"",IF(K978="",IF(J978="","",J978/H978),L978/H978))</f>
        <v/>
      </c>
    </row>
    <row r="979" ht="13.35" customHeight="1" s="162">
      <c r="B979" s="307" t="n"/>
      <c r="C979" s="307" t="n"/>
      <c r="E979" s="307" t="n"/>
      <c r="F979" s="32" t="n"/>
      <c r="G979" s="33">
        <f>IF(F979="", "", H979/F979)</f>
        <v/>
      </c>
      <c r="H979" s="33" t="n"/>
      <c r="I979" s="33" t="n"/>
      <c r="J979" s="33">
        <f>IF(I979="", "", I979*$F979)</f>
        <v/>
      </c>
      <c r="K979" s="33" t="n"/>
      <c r="L979" s="33">
        <f>IF(K979="", "", K979*$F979)</f>
        <v/>
      </c>
      <c r="M979" s="30">
        <f>IF(OR(H979="",H979=0),"",IF(K979="",IF(J979="","",J979/H979),L979/H979))</f>
        <v/>
      </c>
    </row>
    <row r="980" ht="13.35" customHeight="1" s="162">
      <c r="B980" s="307" t="n"/>
      <c r="C980" s="307" t="n"/>
      <c r="E980" s="307" t="n"/>
      <c r="F980" s="32" t="n"/>
      <c r="G980" s="33">
        <f>IF(F980="", "", H980/F980)</f>
        <v/>
      </c>
      <c r="H980" s="33" t="n"/>
      <c r="I980" s="33" t="n"/>
      <c r="J980" s="33">
        <f>IF(I980="", "", I980*$F980)</f>
        <v/>
      </c>
      <c r="K980" s="33" t="n"/>
      <c r="L980" s="33">
        <f>IF(K980="", "", K980*$F980)</f>
        <v/>
      </c>
      <c r="M980" s="30">
        <f>IF(OR(H980="",H980=0),"",IF(K980="",IF(J980="","",J980/H980),L980/H980))</f>
        <v/>
      </c>
    </row>
    <row r="981" ht="13.35" customHeight="1" s="162">
      <c r="B981" s="307" t="n"/>
      <c r="C981" s="307" t="n"/>
      <c r="E981" s="307" t="n"/>
      <c r="F981" s="32" t="n"/>
      <c r="G981" s="33">
        <f>IF(F981="", "", H981/F981)</f>
        <v/>
      </c>
      <c r="H981" s="33" t="n"/>
      <c r="I981" s="33" t="n"/>
      <c r="J981" s="33">
        <f>IF(I981="", "", I981*$F981)</f>
        <v/>
      </c>
      <c r="K981" s="33" t="n"/>
      <c r="L981" s="33">
        <f>IF(K981="", "", K981*$F981)</f>
        <v/>
      </c>
      <c r="M981" s="30">
        <f>IF(OR(H981="",H981=0),"",IF(K981="",IF(J981="","",J981/H981),L981/H981))</f>
        <v/>
      </c>
    </row>
    <row r="982" ht="13.35" customHeight="1" s="162">
      <c r="B982" s="307" t="n"/>
      <c r="C982" s="307" t="n"/>
      <c r="E982" s="307" t="n"/>
      <c r="F982" s="32" t="n"/>
      <c r="G982" s="33">
        <f>IF(F982="", "", H982/F982)</f>
        <v/>
      </c>
      <c r="H982" s="33" t="n"/>
      <c r="I982" s="33" t="n"/>
      <c r="J982" s="33">
        <f>IF(I982="", "", I982*$F982)</f>
        <v/>
      </c>
      <c r="K982" s="33" t="n"/>
      <c r="L982" s="33">
        <f>IF(K982="", "", K982*$F982)</f>
        <v/>
      </c>
      <c r="M982" s="30">
        <f>IF(OR(H982="",H982=0),"",IF(K982="",IF(J982="","",J982/H982),L982/H982))</f>
        <v/>
      </c>
    </row>
    <row r="983" ht="13.35" customHeight="1" s="162">
      <c r="B983" s="307" t="n"/>
      <c r="C983" s="307" t="n"/>
      <c r="E983" s="307" t="n"/>
      <c r="F983" s="32" t="n"/>
      <c r="G983" s="33">
        <f>IF(F983="", "", H983/F983)</f>
        <v/>
      </c>
      <c r="H983" s="33" t="n"/>
      <c r="I983" s="33" t="n"/>
      <c r="J983" s="33">
        <f>IF(I983="", "", I983*$F983)</f>
        <v/>
      </c>
      <c r="K983" s="33" t="n"/>
      <c r="L983" s="33">
        <f>IF(K983="", "", K983*$F983)</f>
        <v/>
      </c>
      <c r="M983" s="30">
        <f>IF(OR(H983="",H983=0),"",IF(K983="",IF(J983="","",J983/H983),L983/H983))</f>
        <v/>
      </c>
    </row>
    <row r="984" ht="13.35" customHeight="1" s="162">
      <c r="B984" s="307" t="n"/>
      <c r="C984" s="307" t="n"/>
      <c r="E984" s="307" t="n"/>
      <c r="F984" s="32" t="n"/>
      <c r="G984" s="33">
        <f>IF(F984="", "", H984/F984)</f>
        <v/>
      </c>
      <c r="H984" s="33" t="n"/>
      <c r="I984" s="33" t="n"/>
      <c r="J984" s="33">
        <f>IF(I984="", "", I984*$F984)</f>
        <v/>
      </c>
      <c r="K984" s="33" t="n"/>
      <c r="L984" s="33">
        <f>IF(K984="", "", K984*$F984)</f>
        <v/>
      </c>
      <c r="M984" s="30">
        <f>IF(OR(H984="",H984=0),"",IF(K984="",IF(J984="","",J984/H984),L984/H984))</f>
        <v/>
      </c>
    </row>
    <row r="985" ht="13.35" customHeight="1" s="162">
      <c r="B985" s="42" t="n"/>
      <c r="C985" s="231" t="inlineStr">
        <is>
          <t>Total</t>
        </is>
      </c>
      <c r="D985" s="159" t="n"/>
      <c r="E985" s="42" t="n"/>
      <c r="F985" s="42" t="n"/>
      <c r="G985" s="43" t="n"/>
      <c r="H985" s="43">
        <f>IF(SUM(H977:H984)+SUM(H1016:H1031)=0,"",SUM(H977:H984)+SUM(H1016:H1031))</f>
        <v/>
      </c>
      <c r="I985" s="43" t="n"/>
      <c r="J985" s="43">
        <f>IF(SUM(J977:J984)+SUM(J1016:J1031)=0,"",SUM(J977:J984)+SUM(J1016:J1031))</f>
        <v/>
      </c>
      <c r="K985" s="43" t="n"/>
      <c r="L985" s="43">
        <f>IF(SUM(L977:L984)+SUM(L1016:L1031)=0,"",SUM(L977:L984)+SUM(L1016:L1031))</f>
        <v/>
      </c>
      <c r="M985" s="35">
        <f>IF(OR(H985="",H985=0),"",IF(L985="",IF(J985="","",J985/H985),L985/H985))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row r="991" ht="13.35" customHeight="1" s="162"/>
    <row r="992" ht="13.35" customHeight="1" s="162">
      <c r="B992" s="200" t="inlineStr">
        <is>
          <t>System (cont.)</t>
        </is>
      </c>
      <c r="C992" s="403" t="n"/>
      <c r="D992" s="209">
        <f>IF('{Equipment Data Entry}'!B74="","",'{Equipment Data Entry}'!B74)</f>
        <v/>
      </c>
      <c r="E992" s="418" t="n"/>
      <c r="F992" s="403" t="n"/>
      <c r="G992" s="200" t="inlineStr">
        <is>
          <t>Service</t>
        </is>
      </c>
      <c r="H992" s="403" t="n"/>
      <c r="I992" s="210">
        <f>IF('{Equipment Data Entry}'!C74="","",'{Equipment Data Entry}'!C74)</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H996/F996)</f>
        <v/>
      </c>
      <c r="H996" s="33" t="n"/>
      <c r="I996" s="33" t="n"/>
      <c r="J996" s="33">
        <f>IF(I996="", "", I996*$F996)</f>
        <v/>
      </c>
      <c r="K996" s="33" t="n"/>
      <c r="L996" s="33">
        <f>IF(K996="", "", K996*$F996)</f>
        <v/>
      </c>
      <c r="M996" s="30">
        <f>IF(OR(H996="",H996=0),"",IF(K996="",IF(J996="","",J996/H996),L996/H996))</f>
        <v/>
      </c>
    </row>
    <row r="997" ht="13.35" customHeight="1" s="162">
      <c r="B997" s="307" t="n"/>
      <c r="C997" s="307" t="n"/>
      <c r="E997" s="307" t="n"/>
      <c r="F997" s="32" t="n"/>
      <c r="G997" s="33">
        <f>IF(F997="", "", H997/F997)</f>
        <v/>
      </c>
      <c r="H997" s="33" t="n"/>
      <c r="I997" s="33" t="n"/>
      <c r="J997" s="33">
        <f>IF(I997="", "", I997*$F997)</f>
        <v/>
      </c>
      <c r="K997" s="33" t="n"/>
      <c r="L997" s="33">
        <f>IF(K997="", "", K997*$F997)</f>
        <v/>
      </c>
      <c r="M997" s="30">
        <f>IF(OR(H997="",H997=0),"",IF(K997="",IF(J997="","",J997/H997),L997/H997))</f>
        <v/>
      </c>
    </row>
    <row r="998" ht="13.35" customHeight="1" s="162">
      <c r="B998" s="307" t="n"/>
      <c r="C998" s="307" t="n"/>
      <c r="E998" s="307" t="n"/>
      <c r="F998" s="32" t="n"/>
      <c r="G998" s="33">
        <f>IF(F998="", "", H998/F998)</f>
        <v/>
      </c>
      <c r="H998" s="33" t="n"/>
      <c r="I998" s="33" t="n"/>
      <c r="J998" s="33">
        <f>IF(I998="", "", I998*$F998)</f>
        <v/>
      </c>
      <c r="K998" s="33" t="n"/>
      <c r="L998" s="33">
        <f>IF(K998="", "", K998*$F998)</f>
        <v/>
      </c>
      <c r="M998" s="30">
        <f>IF(OR(H998="",H998=0),"",IF(K998="",IF(J998="","",J998/H998),L998/H998))</f>
        <v/>
      </c>
    </row>
    <row r="999" ht="13.35" customHeight="1" s="162">
      <c r="B999" s="307" t="n"/>
      <c r="C999" s="307" t="n"/>
      <c r="E999" s="307" t="n"/>
      <c r="F999" s="32" t="n"/>
      <c r="G999" s="33">
        <f>IF(F999="", "", H999/F999)</f>
        <v/>
      </c>
      <c r="H999" s="33" t="n"/>
      <c r="I999" s="33" t="n"/>
      <c r="J999" s="33">
        <f>IF(I999="", "", I999*$F999)</f>
        <v/>
      </c>
      <c r="K999" s="33" t="n"/>
      <c r="L999" s="33">
        <f>IF(K999="", "", K999*$F999)</f>
        <v/>
      </c>
      <c r="M999" s="30">
        <f>IF(OR(H999="",H999=0),"",IF(K999="",IF(J999="","",J999/H999),L999/H999))</f>
        <v/>
      </c>
    </row>
    <row r="1000" ht="13.35" customHeight="1" s="162">
      <c r="B1000" s="307" t="n"/>
      <c r="C1000" s="307" t="n"/>
      <c r="E1000" s="307" t="n"/>
      <c r="F1000" s="32" t="n"/>
      <c r="G1000" s="33">
        <f>IF(F1000="", "", H1000/F1000)</f>
        <v/>
      </c>
      <c r="H1000" s="33" t="n"/>
      <c r="I1000" s="33" t="n"/>
      <c r="J1000" s="33">
        <f>IF(I1000="", "", I1000*$F1000)</f>
        <v/>
      </c>
      <c r="K1000" s="33" t="n"/>
      <c r="L1000" s="33">
        <f>IF(K1000="", "", K1000*$F1000)</f>
        <v/>
      </c>
      <c r="M1000" s="30">
        <f>IF(OR(H1000="",H1000=0),"",IF(K1000="",IF(J1000="","",J1000/H1000),L1000/H1000))</f>
        <v/>
      </c>
    </row>
    <row r="1001" ht="13.35" customHeight="1" s="162">
      <c r="B1001" s="307" t="n"/>
      <c r="C1001" s="307" t="n"/>
      <c r="E1001" s="307" t="n"/>
      <c r="F1001" s="32" t="n"/>
      <c r="G1001" s="33">
        <f>IF(F1001="", "", H1001/F1001)</f>
        <v/>
      </c>
      <c r="H1001" s="33" t="n"/>
      <c r="I1001" s="33" t="n"/>
      <c r="J1001" s="33">
        <f>IF(I1001="", "", I1001*$F1001)</f>
        <v/>
      </c>
      <c r="K1001" s="33" t="n"/>
      <c r="L1001" s="33">
        <f>IF(K1001="", "", K1001*$F1001)</f>
        <v/>
      </c>
      <c r="M1001" s="30">
        <f>IF(OR(H1001="",H1001=0),"",IF(K1001="",IF(J1001="","",J1001/H1001),L1001/H1001))</f>
        <v/>
      </c>
    </row>
    <row r="1002" ht="13.35" customHeight="1" s="162">
      <c r="B1002" s="307" t="n"/>
      <c r="C1002" s="307" t="n"/>
      <c r="E1002" s="307" t="n"/>
      <c r="F1002" s="32" t="n"/>
      <c r="G1002" s="33">
        <f>IF(F1002="", "", H1002/F1002)</f>
        <v/>
      </c>
      <c r="H1002" s="33" t="n"/>
      <c r="I1002" s="33" t="n"/>
      <c r="J1002" s="33">
        <f>IF(I1002="", "", I1002*$F1002)</f>
        <v/>
      </c>
      <c r="K1002" s="33" t="n"/>
      <c r="L1002" s="33">
        <f>IF(K1002="", "", K1002*$F1002)</f>
        <v/>
      </c>
      <c r="M1002" s="30">
        <f>IF(OR(H1002="",H1002=0),"",IF(K1002="",IF(J1002="","",J1002/H1002),L1002/H1002))</f>
        <v/>
      </c>
    </row>
    <row r="1003" ht="13.35" customHeight="1" s="162">
      <c r="B1003" s="307" t="n"/>
      <c r="C1003" s="307" t="n"/>
      <c r="E1003" s="307" t="n"/>
      <c r="F1003" s="32" t="n"/>
      <c r="G1003" s="33">
        <f>IF(F1003="", "", H1003/F1003)</f>
        <v/>
      </c>
      <c r="H1003" s="33" t="n"/>
      <c r="I1003" s="33" t="n"/>
      <c r="J1003" s="33">
        <f>IF(I1003="", "", I1003*$F1003)</f>
        <v/>
      </c>
      <c r="K1003" s="33" t="n"/>
      <c r="L1003" s="33">
        <f>IF(K1003="", "", K1003*$F1003)</f>
        <v/>
      </c>
      <c r="M1003" s="30">
        <f>IF(OR(H1003="",H1003=0),"",IF(K1003="",IF(J1003="","",J1003/H1003),L1003/H1003))</f>
        <v/>
      </c>
    </row>
    <row r="1004" ht="13.35" customHeight="1" s="162">
      <c r="B1004" s="307" t="n"/>
      <c r="C1004" s="307" t="n"/>
      <c r="E1004" s="307" t="n"/>
      <c r="F1004" s="32" t="n"/>
      <c r="G1004" s="33">
        <f>IF(F1004="", "", H1004/F1004)</f>
        <v/>
      </c>
      <c r="H1004" s="33" t="n"/>
      <c r="I1004" s="33" t="n"/>
      <c r="J1004" s="33">
        <f>IF(I1004="", "", I1004*$F1004)</f>
        <v/>
      </c>
      <c r="K1004" s="33" t="n"/>
      <c r="L1004" s="33">
        <f>IF(K1004="", "", K1004*$F1004)</f>
        <v/>
      </c>
      <c r="M1004" s="30">
        <f>IF(OR(H1004="",H1004=0),"",IF(K1004="",IF(J1004="","",J1004/H1004),L1004/H1004))</f>
        <v/>
      </c>
    </row>
    <row r="1005" ht="13.35" customHeight="1" s="162">
      <c r="B1005" s="307" t="n"/>
      <c r="C1005" s="307" t="n"/>
      <c r="E1005" s="307" t="n"/>
      <c r="F1005" s="32" t="n"/>
      <c r="G1005" s="33">
        <f>IF(F1005="", "", H1005/F1005)</f>
        <v/>
      </c>
      <c r="H1005" s="33" t="n"/>
      <c r="I1005" s="33" t="n"/>
      <c r="J1005" s="33">
        <f>IF(I1005="", "", I1005*$F1005)</f>
        <v/>
      </c>
      <c r="K1005" s="33" t="n"/>
      <c r="L1005" s="33">
        <f>IF(K1005="", "", K1005*$F1005)</f>
        <v/>
      </c>
      <c r="M1005" s="30">
        <f>IF(OR(H1005="",H1005=0),"",IF(K1005="",IF(J1005="","",J1005/H1005),L1005/H1005))</f>
        <v/>
      </c>
    </row>
    <row r="1006" ht="13.35" customHeight="1" s="162">
      <c r="B1006" s="307" t="n"/>
      <c r="C1006" s="307" t="n"/>
      <c r="E1006" s="307" t="n"/>
      <c r="F1006" s="32" t="n"/>
      <c r="G1006" s="33">
        <f>IF(F1006="", "", H1006/F1006)</f>
        <v/>
      </c>
      <c r="H1006" s="33" t="n"/>
      <c r="I1006" s="33" t="n"/>
      <c r="J1006" s="33">
        <f>IF(I1006="", "", I1006*$F1006)</f>
        <v/>
      </c>
      <c r="K1006" s="33" t="n"/>
      <c r="L1006" s="33">
        <f>IF(K1006="", "", K1006*$F1006)</f>
        <v/>
      </c>
      <c r="M1006" s="30">
        <f>IF(OR(H1006="",H1006=0),"",IF(K1006="",IF(J1006="","",J1006/H1006),L1006/H1006))</f>
        <v/>
      </c>
    </row>
    <row r="1007" ht="13.35" customHeight="1" s="162">
      <c r="B1007" s="307" t="n"/>
      <c r="C1007" s="307" t="n"/>
      <c r="E1007" s="307" t="n"/>
      <c r="F1007" s="32" t="n"/>
      <c r="G1007" s="33">
        <f>IF(F1007="", "", H1007/F1007)</f>
        <v/>
      </c>
      <c r="H1007" s="33" t="n"/>
      <c r="I1007" s="33" t="n"/>
      <c r="J1007" s="33">
        <f>IF(I1007="", "", I1007*$F1007)</f>
        <v/>
      </c>
      <c r="K1007" s="33" t="n"/>
      <c r="L1007" s="33">
        <f>IF(K1007="", "", K1007*$F1007)</f>
        <v/>
      </c>
      <c r="M1007" s="30">
        <f>IF(OR(H1007="",H1007=0),"",IF(K1007="",IF(J1007="","",J1007/H1007),L1007/H1007))</f>
        <v/>
      </c>
    </row>
    <row r="1008" ht="13.35" customHeight="1" s="162">
      <c r="B1008" s="307" t="n"/>
      <c r="C1008" s="307" t="n"/>
      <c r="E1008" s="307" t="n"/>
      <c r="F1008" s="32" t="n"/>
      <c r="G1008" s="33">
        <f>IF(F1008="", "", H1008/F1008)</f>
        <v/>
      </c>
      <c r="H1008" s="33" t="n"/>
      <c r="I1008" s="33" t="n"/>
      <c r="J1008" s="33">
        <f>IF(I1008="", "", I1008*$F1008)</f>
        <v/>
      </c>
      <c r="K1008" s="33" t="n"/>
      <c r="L1008" s="33">
        <f>IF(K1008="", "", K1008*$F1008)</f>
        <v/>
      </c>
      <c r="M1008" s="30">
        <f>IF(OR(H1008="",H1008=0),"",IF(K1008="",IF(J1008="","",J1008/H1008),L1008/H1008))</f>
        <v/>
      </c>
    </row>
    <row r="1009" ht="13.35" customHeight="1" s="162">
      <c r="B1009" s="307" t="n"/>
      <c r="C1009" s="307" t="n"/>
      <c r="E1009" s="307" t="n"/>
      <c r="F1009" s="32" t="n"/>
      <c r="G1009" s="33">
        <f>IF(F1009="", "", H1009/F1009)</f>
        <v/>
      </c>
      <c r="H1009" s="33" t="n"/>
      <c r="I1009" s="33" t="n"/>
      <c r="J1009" s="33">
        <f>IF(I1009="", "", I1009*$F1009)</f>
        <v/>
      </c>
      <c r="K1009" s="33" t="n"/>
      <c r="L1009" s="33">
        <f>IF(K1009="", "", K1009*$F1009)</f>
        <v/>
      </c>
      <c r="M1009" s="30">
        <f>IF(OR(H1009="",H1009=0),"",IF(K1009="",IF(J1009="","",J1009/H1009),L1009/H1009))</f>
        <v/>
      </c>
    </row>
    <row r="1010" ht="13.35" customHeight="1" s="162">
      <c r="B1010" s="307" t="n"/>
      <c r="C1010" s="307" t="n"/>
      <c r="E1010" s="307" t="n"/>
      <c r="F1010" s="32" t="n"/>
      <c r="G1010" s="33">
        <f>IF(F1010="", "", H1010/F1010)</f>
        <v/>
      </c>
      <c r="H1010" s="33" t="n"/>
      <c r="I1010" s="33" t="n"/>
      <c r="J1010" s="33">
        <f>IF(I1010="", "", I1010*$F1010)</f>
        <v/>
      </c>
      <c r="K1010" s="33" t="n"/>
      <c r="L1010" s="33">
        <f>IF(K1010="", "", K1010*$F1010)</f>
        <v/>
      </c>
      <c r="M1010" s="30">
        <f>IF(OR(H1010="",H1010=0),"",IF(K1010="",IF(J1010="","",J1010/H1010),L1010/H1010))</f>
        <v/>
      </c>
    </row>
    <row r="1011" ht="13.35" customHeight="1" s="162">
      <c r="B1011" s="307" t="n"/>
      <c r="C1011" s="307" t="n"/>
      <c r="E1011" s="307" t="n"/>
      <c r="F1011" s="32" t="n"/>
      <c r="G1011" s="33">
        <f>IF(F1011="", "", H1011/F1011)</f>
        <v/>
      </c>
      <c r="H1011" s="33" t="n"/>
      <c r="I1011" s="33" t="n"/>
      <c r="J1011" s="33">
        <f>IF(I1011="", "", I1011*$F1011)</f>
        <v/>
      </c>
      <c r="K1011" s="33" t="n"/>
      <c r="L1011" s="33">
        <f>IF(K1011="", "", K1011*$F1011)</f>
        <v/>
      </c>
      <c r="M1011" s="30">
        <f>IF(OR(H1011="",H1011=0),"",IF(K1011="",IF(J1011="","",J1011/H1011),L1011/H1011))</f>
        <v/>
      </c>
    </row>
    <row r="1012" ht="13.35" customHeight="1" s="162">
      <c r="B1012" s="42" t="n"/>
      <c r="C1012" s="231" t="inlineStr">
        <is>
          <t>Subtotal (this page)</t>
        </is>
      </c>
      <c r="D1012" s="159" t="n"/>
      <c r="E1012" s="42" t="n"/>
      <c r="F1012" s="42" t="n"/>
      <c r="G1012" s="43" t="n"/>
      <c r="H1012" s="43">
        <f>IF(SUM(H996:H1011)=0,"",SUM(H996:H1011))</f>
        <v/>
      </c>
      <c r="I1012" s="43" t="n"/>
      <c r="J1012" s="43">
        <f>IF(SUM(J996:J1011)=0,"",SUM(J996:J1011))</f>
        <v/>
      </c>
      <c r="K1012" s="43" t="n"/>
      <c r="L1012" s="43">
        <f>IF(SUM(L996:L1011)=0,"",SUM(L996:L1011))</f>
        <v/>
      </c>
      <c r="M1012" s="35">
        <f>IF(OR(H1012="",H1012=0),"",IF(L1012="",IF(J1012="","",J1012/H1012),L1012/H1012))</f>
        <v/>
      </c>
    </row>
    <row r="1013" ht="13.35" customHeight="1" s="162"/>
    <row r="1014" ht="13.35" customHeight="1" s="162">
      <c r="B1014" s="188" t="inlineStr">
        <is>
          <t>Exhaust Air Inlets (cont.)</t>
        </is>
      </c>
      <c r="C1014" s="174" t="n"/>
      <c r="D1014" s="174" t="n"/>
      <c r="E1014" s="174" t="n"/>
      <c r="F1014" s="173" t="n"/>
      <c r="G1014" s="233" t="inlineStr">
        <is>
          <t>Design VEL</t>
        </is>
      </c>
      <c r="H1014" s="194" t="inlineStr">
        <is>
          <t>Design CFM</t>
        </is>
      </c>
      <c r="I1014" s="188" t="inlineStr">
        <is>
          <t>Initial</t>
        </is>
      </c>
      <c r="J1014" s="173" t="n"/>
      <c r="K1014" s="188" t="inlineStr">
        <is>
          <t>Final</t>
        </is>
      </c>
      <c r="L1014" s="173" t="n"/>
      <c r="M1014" s="188" t="inlineStr">
        <is>
          <t>%</t>
        </is>
      </c>
    </row>
    <row r="1015" ht="13.35" customHeight="1" s="162">
      <c r="B1015" s="153" t="inlineStr">
        <is>
          <t>No.</t>
        </is>
      </c>
      <c r="C1015" s="188" t="inlineStr">
        <is>
          <t>Area Served</t>
        </is>
      </c>
      <c r="D1015" s="188" t="inlineStr">
        <is>
          <t>Type</t>
        </is>
      </c>
      <c r="E1015" s="188" t="inlineStr">
        <is>
          <t>Size</t>
        </is>
      </c>
      <c r="F1015" s="188" t="inlineStr">
        <is>
          <t>Ak</t>
        </is>
      </c>
      <c r="G1015" s="440" t="n"/>
      <c r="H1015" s="440" t="n"/>
      <c r="I1015" s="188" t="inlineStr">
        <is>
          <t>VEL</t>
        </is>
      </c>
      <c r="J1015" s="188" t="inlineStr">
        <is>
          <t>CFM</t>
        </is>
      </c>
      <c r="K1015" s="188" t="inlineStr">
        <is>
          <t>VEL</t>
        </is>
      </c>
      <c r="L1015" s="188" t="inlineStr">
        <is>
          <t>CFM</t>
        </is>
      </c>
      <c r="M1015" s="440" t="n"/>
    </row>
    <row r="1016" ht="13.35" customHeight="1" s="162">
      <c r="B1016" s="307" t="n"/>
      <c r="C1016" s="307" t="n"/>
      <c r="E1016" s="307" t="n"/>
      <c r="F1016" s="32" t="n"/>
      <c r="G1016" s="33">
        <f>IF(F1016="", "", H1016/F1016)</f>
        <v/>
      </c>
      <c r="H1016" s="33" t="n"/>
      <c r="I1016" s="33" t="n"/>
      <c r="J1016" s="33">
        <f>IF(I1016="", "", I1016*$F1016)</f>
        <v/>
      </c>
      <c r="K1016" s="33" t="n"/>
      <c r="L1016" s="33">
        <f>IF(K1016="", "", K1016*$F1016)</f>
        <v/>
      </c>
      <c r="M1016" s="30">
        <f>IF(OR(H1016="",H1016=0),"",IF(K1016="",IF(J1016="","",J1016/H1016),L1016/H1016))</f>
        <v/>
      </c>
    </row>
    <row r="1017" ht="13.35" customHeight="1" s="162">
      <c r="B1017" s="307" t="n"/>
      <c r="C1017" s="307" t="n"/>
      <c r="E1017" s="307" t="n"/>
      <c r="F1017" s="32" t="n"/>
      <c r="G1017" s="33">
        <f>IF(F1017="", "", H1017/F1017)</f>
        <v/>
      </c>
      <c r="H1017" s="33" t="n"/>
      <c r="I1017" s="33" t="n"/>
      <c r="J1017" s="33">
        <f>IF(I1017="", "", I1017*$F1017)</f>
        <v/>
      </c>
      <c r="K1017" s="33" t="n"/>
      <c r="L1017" s="33">
        <f>IF(K1017="", "", K1017*$F1017)</f>
        <v/>
      </c>
      <c r="M1017" s="30">
        <f>IF(OR(H1017="",H1017=0),"",IF(K1017="",IF(J1017="","",J1017/H1017),L1017/H1017))</f>
        <v/>
      </c>
    </row>
    <row r="1018" ht="13.35" customHeight="1" s="162">
      <c r="B1018" s="307" t="n"/>
      <c r="C1018" s="307" t="n"/>
      <c r="E1018" s="307" t="n"/>
      <c r="F1018" s="32" t="n"/>
      <c r="G1018" s="33">
        <f>IF(F1018="", "", H1018/F1018)</f>
        <v/>
      </c>
      <c r="H1018" s="33" t="n"/>
      <c r="I1018" s="33" t="n"/>
      <c r="J1018" s="33">
        <f>IF(I1018="", "", I1018*$F1018)</f>
        <v/>
      </c>
      <c r="K1018" s="33" t="n"/>
      <c r="L1018" s="33">
        <f>IF(K1018="", "", K1018*$F1018)</f>
        <v/>
      </c>
      <c r="M1018" s="30">
        <f>IF(OR(H1018="",H1018=0),"",IF(K1018="",IF(J1018="","",J1018/H1018),L1018/H1018))</f>
        <v/>
      </c>
    </row>
    <row r="1019" ht="13.35" customHeight="1" s="162">
      <c r="B1019" s="307" t="n"/>
      <c r="C1019" s="307" t="n"/>
      <c r="E1019" s="307" t="n"/>
      <c r="F1019" s="32" t="n"/>
      <c r="G1019" s="33">
        <f>IF(F1019="", "", H1019/F1019)</f>
        <v/>
      </c>
      <c r="H1019" s="33" t="n"/>
      <c r="I1019" s="33" t="n"/>
      <c r="J1019" s="33">
        <f>IF(I1019="", "", I1019*$F1019)</f>
        <v/>
      </c>
      <c r="K1019" s="33" t="n"/>
      <c r="L1019" s="33">
        <f>IF(K1019="", "", K1019*$F1019)</f>
        <v/>
      </c>
      <c r="M1019" s="30">
        <f>IF(OR(H1019="",H1019=0),"",IF(K1019="",IF(J1019="","",J1019/H1019),L1019/H1019))</f>
        <v/>
      </c>
    </row>
    <row r="1020" ht="13.35" customHeight="1" s="162">
      <c r="B1020" s="307" t="n"/>
      <c r="C1020" s="307" t="n"/>
      <c r="E1020" s="307" t="n"/>
      <c r="F1020" s="32" t="n"/>
      <c r="G1020" s="33">
        <f>IF(F1020="", "", H1020/F1020)</f>
        <v/>
      </c>
      <c r="H1020" s="33" t="n"/>
      <c r="I1020" s="33" t="n"/>
      <c r="J1020" s="33">
        <f>IF(I1020="", "", I1020*$F1020)</f>
        <v/>
      </c>
      <c r="K1020" s="33" t="n"/>
      <c r="L1020" s="33">
        <f>IF(K1020="", "", K1020*$F1020)</f>
        <v/>
      </c>
      <c r="M1020" s="30">
        <f>IF(OR(H1020="",H1020=0),"",IF(K1020="",IF(J1020="","",J1020/H1020),L1020/H1020))</f>
        <v/>
      </c>
    </row>
    <row r="1021" ht="13.35" customHeight="1" s="162">
      <c r="B1021" s="307" t="n"/>
      <c r="C1021" s="307" t="n"/>
      <c r="E1021" s="307" t="n"/>
      <c r="F1021" s="32" t="n"/>
      <c r="G1021" s="33">
        <f>IF(F1021="", "", H1021/F1021)</f>
        <v/>
      </c>
      <c r="H1021" s="33" t="n"/>
      <c r="I1021" s="33" t="n"/>
      <c r="J1021" s="33">
        <f>IF(I1021="", "", I1021*$F1021)</f>
        <v/>
      </c>
      <c r="K1021" s="33" t="n"/>
      <c r="L1021" s="33">
        <f>IF(K1021="", "", K1021*$F1021)</f>
        <v/>
      </c>
      <c r="M1021" s="30">
        <f>IF(OR(H1021="",H1021=0),"",IF(K1021="",IF(J1021="","",J1021/H1021),L1021/H1021))</f>
        <v/>
      </c>
    </row>
    <row r="1022" ht="13.35" customHeight="1" s="162">
      <c r="B1022" s="307" t="n"/>
      <c r="C1022" s="307" t="n"/>
      <c r="E1022" s="307" t="n"/>
      <c r="F1022" s="32" t="n"/>
      <c r="G1022" s="33">
        <f>IF(F1022="", "", H1022/F1022)</f>
        <v/>
      </c>
      <c r="H1022" s="33" t="n"/>
      <c r="I1022" s="33" t="n"/>
      <c r="J1022" s="33">
        <f>IF(I1022="", "", I1022*$F1022)</f>
        <v/>
      </c>
      <c r="K1022" s="33" t="n"/>
      <c r="L1022" s="33">
        <f>IF(K1022="", "", K1022*$F1022)</f>
        <v/>
      </c>
      <c r="M1022" s="30">
        <f>IF(OR(H1022="",H1022=0),"",IF(K1022="",IF(J1022="","",J1022/H1022),L1022/H1022))</f>
        <v/>
      </c>
    </row>
    <row r="1023" ht="13.35" customHeight="1" s="162">
      <c r="B1023" s="307" t="n"/>
      <c r="C1023" s="307" t="n"/>
      <c r="E1023" s="307" t="n"/>
      <c r="F1023" s="32" t="n"/>
      <c r="G1023" s="33">
        <f>IF(F1023="", "", H1023/F1023)</f>
        <v/>
      </c>
      <c r="H1023" s="33" t="n"/>
      <c r="I1023" s="33" t="n"/>
      <c r="J1023" s="33">
        <f>IF(I1023="", "", I1023*$F1023)</f>
        <v/>
      </c>
      <c r="K1023" s="33" t="n"/>
      <c r="L1023" s="33">
        <f>IF(K1023="", "", K1023*$F1023)</f>
        <v/>
      </c>
      <c r="M1023" s="30">
        <f>IF(OR(H1023="",H1023=0),"",IF(K1023="",IF(J1023="","",J1023/H1023),L1023/H1023))</f>
        <v/>
      </c>
    </row>
    <row r="1024" ht="13.35" customHeight="1" s="162">
      <c r="B1024" s="307" t="n"/>
      <c r="C1024" s="307" t="n"/>
      <c r="E1024" s="307" t="n"/>
      <c r="F1024" s="32" t="n"/>
      <c r="G1024" s="33">
        <f>IF(F1024="", "", H1024/F1024)</f>
        <v/>
      </c>
      <c r="H1024" s="33" t="n"/>
      <c r="I1024" s="33" t="n"/>
      <c r="J1024" s="33">
        <f>IF(I1024="", "", I1024*$F1024)</f>
        <v/>
      </c>
      <c r="K1024" s="33" t="n"/>
      <c r="L1024" s="33">
        <f>IF(K1024="", "", K1024*$F1024)</f>
        <v/>
      </c>
      <c r="M1024" s="30">
        <f>IF(OR(H1024="",H1024=0),"",IF(K1024="",IF(J1024="","",J1024/H1024),L1024/H1024))</f>
        <v/>
      </c>
    </row>
    <row r="1025" ht="13.35" customHeight="1" s="162">
      <c r="B1025" s="307" t="n"/>
      <c r="C1025" s="307" t="n"/>
      <c r="E1025" s="307" t="n"/>
      <c r="F1025" s="32" t="n"/>
      <c r="G1025" s="33">
        <f>IF(F1025="", "", H1025/F1025)</f>
        <v/>
      </c>
      <c r="H1025" s="33" t="n"/>
      <c r="I1025" s="33" t="n"/>
      <c r="J1025" s="33">
        <f>IF(I1025="", "", I1025*$F1025)</f>
        <v/>
      </c>
      <c r="K1025" s="33" t="n"/>
      <c r="L1025" s="33">
        <f>IF(K1025="", "", K1025*$F1025)</f>
        <v/>
      </c>
      <c r="M1025" s="30">
        <f>IF(OR(H1025="",H1025=0),"",IF(K1025="",IF(J1025="","",J1025/H1025),L1025/H1025))</f>
        <v/>
      </c>
    </row>
    <row r="1026" ht="13.35" customHeight="1" s="162">
      <c r="B1026" s="307" t="n"/>
      <c r="C1026" s="307" t="n"/>
      <c r="E1026" s="307" t="n"/>
      <c r="F1026" s="32" t="n"/>
      <c r="G1026" s="33">
        <f>IF(F1026="", "", H1026/F1026)</f>
        <v/>
      </c>
      <c r="H1026" s="33" t="n"/>
      <c r="I1026" s="33" t="n"/>
      <c r="J1026" s="33">
        <f>IF(I1026="", "", I1026*$F1026)</f>
        <v/>
      </c>
      <c r="K1026" s="33" t="n"/>
      <c r="L1026" s="33">
        <f>IF(K1026="", "", K1026*$F1026)</f>
        <v/>
      </c>
      <c r="M1026" s="30">
        <f>IF(OR(H1026="",H1026=0),"",IF(K1026="",IF(J1026="","",J1026/H1026),L1026/H1026))</f>
        <v/>
      </c>
    </row>
    <row r="1027" ht="13.35" customHeight="1" s="162">
      <c r="B1027" s="307" t="n"/>
      <c r="C1027" s="307" t="n"/>
      <c r="E1027" s="307" t="n"/>
      <c r="F1027" s="32" t="n"/>
      <c r="G1027" s="33">
        <f>IF(F1027="", "", H1027/F1027)</f>
        <v/>
      </c>
      <c r="H1027" s="33" t="n"/>
      <c r="I1027" s="33" t="n"/>
      <c r="J1027" s="33">
        <f>IF(I1027="", "", I1027*$F1027)</f>
        <v/>
      </c>
      <c r="K1027" s="33" t="n"/>
      <c r="L1027" s="33">
        <f>IF(K1027="", "", K1027*$F1027)</f>
        <v/>
      </c>
      <c r="M1027" s="30">
        <f>IF(OR(H1027="",H1027=0),"",IF(K1027="",IF(J1027="","",J1027/H1027),L1027/H1027))</f>
        <v/>
      </c>
    </row>
    <row r="1028" ht="13.35" customHeight="1" s="162">
      <c r="B1028" s="307" t="n"/>
      <c r="C1028" s="307" t="n"/>
      <c r="E1028" s="307" t="n"/>
      <c r="F1028" s="32" t="n"/>
      <c r="G1028" s="33">
        <f>IF(F1028="", "", H1028/F1028)</f>
        <v/>
      </c>
      <c r="H1028" s="33" t="n"/>
      <c r="I1028" s="33" t="n"/>
      <c r="J1028" s="33">
        <f>IF(I1028="", "", I1028*$F1028)</f>
        <v/>
      </c>
      <c r="K1028" s="33" t="n"/>
      <c r="L1028" s="33">
        <f>IF(K1028="", "", K1028*$F1028)</f>
        <v/>
      </c>
      <c r="M1028" s="30">
        <f>IF(OR(H1028="",H1028=0),"",IF(K1028="",IF(J1028="","",J1028/H1028),L1028/H1028))</f>
        <v/>
      </c>
    </row>
    <row r="1029" ht="13.35" customHeight="1" s="162">
      <c r="B1029" s="307" t="n"/>
      <c r="C1029" s="307" t="n"/>
      <c r="E1029" s="307" t="n"/>
      <c r="F1029" s="32" t="n"/>
      <c r="G1029" s="33">
        <f>IF(F1029="", "", H1029/F1029)</f>
        <v/>
      </c>
      <c r="H1029" s="33" t="n"/>
      <c r="I1029" s="33" t="n"/>
      <c r="J1029" s="33">
        <f>IF(I1029="", "", I1029*$F1029)</f>
        <v/>
      </c>
      <c r="K1029" s="33" t="n"/>
      <c r="L1029" s="33">
        <f>IF(K1029="", "", K1029*$F1029)</f>
        <v/>
      </c>
      <c r="M1029" s="30">
        <f>IF(OR(H1029="",H1029=0),"",IF(K1029="",IF(J1029="","",J1029/H1029),L1029/H1029))</f>
        <v/>
      </c>
    </row>
    <row r="1030" ht="13.35" customHeight="1" s="162">
      <c r="B1030" s="307" t="n"/>
      <c r="C1030" s="307" t="n"/>
      <c r="E1030" s="307" t="n"/>
      <c r="F1030" s="32" t="n"/>
      <c r="G1030" s="33">
        <f>IF(F1030="", "", H1030/F1030)</f>
        <v/>
      </c>
      <c r="H1030" s="33" t="n"/>
      <c r="I1030" s="33" t="n"/>
      <c r="J1030" s="33">
        <f>IF(I1030="", "", I1030*$F1030)</f>
        <v/>
      </c>
      <c r="K1030" s="33" t="n"/>
      <c r="L1030" s="33">
        <f>IF(K1030="", "", K1030*$F1030)</f>
        <v/>
      </c>
      <c r="M1030" s="30">
        <f>IF(OR(H1030="",H1030=0),"",IF(K1030="",IF(J1030="","",J1030/H1030),L1030/H1030))</f>
        <v/>
      </c>
    </row>
    <row r="1031" ht="13.35" customHeight="1" s="162">
      <c r="B1031" s="307" t="n"/>
      <c r="C1031" s="307" t="n"/>
      <c r="E1031" s="307" t="n"/>
      <c r="F1031" s="32" t="n"/>
      <c r="G1031" s="33">
        <f>IF(F1031="", "", H1031/F1031)</f>
        <v/>
      </c>
      <c r="H1031" s="33" t="n"/>
      <c r="I1031" s="33" t="n"/>
      <c r="J1031" s="33">
        <f>IF(I1031="", "", I1031*$F1031)</f>
        <v/>
      </c>
      <c r="K1031" s="33" t="n"/>
      <c r="L1031" s="33">
        <f>IF(K1031="", "", K1031*$F1031)</f>
        <v/>
      </c>
      <c r="M1031" s="30">
        <f>IF(OR(H1031="",H1031=0),"",IF(K1031="",IF(J1031="","",J1031/H1031),L1031/H1031))</f>
        <v/>
      </c>
    </row>
    <row r="1032" ht="13.35" customHeight="1" s="162">
      <c r="B1032" s="42" t="n"/>
      <c r="C1032" s="231" t="inlineStr">
        <is>
          <t>Subtotal (this page)</t>
        </is>
      </c>
      <c r="D1032" s="159" t="n"/>
      <c r="E1032" s="42" t="n"/>
      <c r="F1032" s="42" t="n"/>
      <c r="G1032" s="43" t="n"/>
      <c r="H1032" s="43">
        <f>IF(SUM(H1016:H1031)=0,"",SUM(H1016:H1031))</f>
        <v/>
      </c>
      <c r="I1032" s="43" t="n"/>
      <c r="J1032" s="43">
        <f>IF(SUM(J1016:J1031)=0,"",SUM(J1016:J1031))</f>
        <v/>
      </c>
      <c r="K1032" s="43" t="n"/>
      <c r="L1032" s="43">
        <f>IF(SUM(L1016:L1031)=0,"",SUM(L1016:L1031))</f>
        <v/>
      </c>
      <c r="M1032" s="35">
        <f>IF(OR(H1032="",H1032=0),"",IF(L1032="",IF(J1032="","",J1032/H1032),L1032/H1032))</f>
        <v/>
      </c>
    </row>
    <row r="1033" ht="13.35" customHeight="1" s="162"/>
    <row r="1034" ht="13.35" customHeight="1" s="162">
      <c r="B1034" s="188" t="inlineStr">
        <is>
          <t>Remarks (cont.)</t>
        </is>
      </c>
      <c r="C1034" s="173" t="n"/>
      <c r="D1034" s="154" t="n"/>
      <c r="E1034" s="174" t="n"/>
      <c r="F1034" s="174" t="n"/>
      <c r="G1034" s="174" t="n"/>
      <c r="H1034" s="174" t="n"/>
      <c r="I1034" s="174" t="n"/>
      <c r="J1034" s="174" t="n"/>
      <c r="K1034" s="174" t="n"/>
      <c r="L1034" s="174" t="n"/>
      <c r="M1034" s="173" t="n"/>
    </row>
    <row r="1035" ht="13.35" customHeight="1" s="162">
      <c r="B1035" s="154" t="n"/>
      <c r="C1035" s="174" t="n"/>
      <c r="D1035" s="174" t="n"/>
      <c r="E1035" s="174" t="n"/>
      <c r="F1035" s="174" t="n"/>
      <c r="G1035" s="174" t="n"/>
      <c r="H1035" s="174" t="n"/>
      <c r="I1035" s="174" t="n"/>
      <c r="J1035" s="174" t="n"/>
      <c r="K1035" s="174" t="n"/>
      <c r="L1035" s="174" t="n"/>
      <c r="M1035" s="173" t="n"/>
    </row>
    <row r="1036" ht="13.35" customHeight="1" s="162">
      <c r="B1036" s="154" t="n"/>
      <c r="C1036" s="174" t="n"/>
      <c r="D1036" s="174" t="n"/>
      <c r="E1036" s="174" t="n"/>
      <c r="F1036" s="174" t="n"/>
      <c r="G1036" s="174" t="n"/>
      <c r="H1036" s="174" t="n"/>
      <c r="I1036" s="174" t="n"/>
      <c r="J1036" s="174" t="n"/>
      <c r="K1036" s="174" t="n"/>
      <c r="L1036" s="174" t="n"/>
      <c r="M1036" s="173" t="n"/>
    </row>
    <row r="1037" ht="13.35" customHeight="1" s="162">
      <c r="B1037" s="154" t="n"/>
      <c r="C1037" s="174" t="n"/>
      <c r="D1037" s="174" t="n"/>
      <c r="E1037" s="174" t="n"/>
      <c r="F1037" s="174" t="n"/>
      <c r="G1037" s="174" t="n"/>
      <c r="H1037" s="174" t="n"/>
      <c r="I1037" s="174" t="n"/>
      <c r="J1037" s="174" t="n"/>
      <c r="K1037" s="174" t="n"/>
      <c r="L1037" s="174" t="n"/>
      <c r="M1037" s="173" t="n"/>
    </row>
    <row r="1038" ht="13.35" customHeight="1" s="162"/>
    <row r="1039" ht="13.35" customHeight="1" s="162"/>
    <row r="1040" ht="13.35" customHeight="1" s="162"/>
    <row r="1041" ht="13.35" customHeight="1" s="162"/>
    <row r="1042" ht="13.35" customHeight="1" s="162"/>
    <row r="1043" ht="13.35" customHeight="1" s="162"/>
  </sheetData>
  <mergeCells count="938">
    <mergeCell ref="I531:J531"/>
    <mergeCell ref="L641:M641"/>
    <mergeCell ref="B828:M828"/>
    <mergeCell ref="I767:J767"/>
    <mergeCell ref="K767:L767"/>
    <mergeCell ref="D754:F754"/>
    <mergeCell ref="D558:F558"/>
    <mergeCell ref="G524:H525"/>
    <mergeCell ref="B827:M827"/>
    <mergeCell ref="B439:C439"/>
    <mergeCell ref="D633:G633"/>
    <mergeCell ref="B675:C675"/>
    <mergeCell ref="L430:M430"/>
    <mergeCell ref="B53:M53"/>
    <mergeCell ref="D424:G424"/>
    <mergeCell ref="B12:C12"/>
    <mergeCell ref="K806:L806"/>
    <mergeCell ref="H39:H40"/>
    <mergeCell ref="I4:M5"/>
    <mergeCell ref="I890:J890"/>
    <mergeCell ref="I368:M369"/>
    <mergeCell ref="B441:C441"/>
    <mergeCell ref="B108:C109"/>
    <mergeCell ref="B739:C739"/>
    <mergeCell ref="I858:M858"/>
    <mergeCell ref="M390:M391"/>
    <mergeCell ref="B368:C369"/>
    <mergeCell ref="G58:G59"/>
    <mergeCell ref="B578:F578"/>
    <mergeCell ref="D142:F142"/>
    <mergeCell ref="G836:H837"/>
    <mergeCell ref="I956:J956"/>
    <mergeCell ref="H547:H548"/>
    <mergeCell ref="F23:G23"/>
    <mergeCell ref="B363:C363"/>
    <mergeCell ref="B620:M620"/>
    <mergeCell ref="I633:J633"/>
    <mergeCell ref="L848:M848"/>
    <mergeCell ref="L329:M329"/>
    <mergeCell ref="D442:F442"/>
    <mergeCell ref="K455:L455"/>
    <mergeCell ref="C700:D700"/>
    <mergeCell ref="C765:D765"/>
    <mergeCell ref="M351:M352"/>
    <mergeCell ref="D946:G946"/>
    <mergeCell ref="L331:M331"/>
    <mergeCell ref="I641:K641"/>
    <mergeCell ref="M910:M911"/>
    <mergeCell ref="D112:G112"/>
    <mergeCell ref="G910:G911"/>
    <mergeCell ref="K755:L755"/>
    <mergeCell ref="I784:M785"/>
    <mergeCell ref="B517:M517"/>
    <mergeCell ref="G975:G976"/>
    <mergeCell ref="B129:C129"/>
    <mergeCell ref="G247:G248"/>
    <mergeCell ref="D944:G944"/>
    <mergeCell ref="L120:M120"/>
    <mergeCell ref="B25:C25"/>
    <mergeCell ref="B14:G14"/>
    <mergeCell ref="D114:G114"/>
    <mergeCell ref="I350:M350"/>
    <mergeCell ref="B370:F370"/>
    <mergeCell ref="I535:L535"/>
    <mergeCell ref="G78:G79"/>
    <mergeCell ref="G547:G548"/>
    <mergeCell ref="B223:C223"/>
    <mergeCell ref="B220:C220"/>
    <mergeCell ref="B736:C736"/>
    <mergeCell ref="B1034:C1034"/>
    <mergeCell ref="B2:C2"/>
    <mergeCell ref="B534:G534"/>
    <mergeCell ref="B779:C779"/>
    <mergeCell ref="L121:M121"/>
    <mergeCell ref="B308:M308"/>
    <mergeCell ref="I946:J946"/>
    <mergeCell ref="I125:J125"/>
    <mergeCell ref="B431:C431"/>
    <mergeCell ref="B231:C231"/>
    <mergeCell ref="K247:L247"/>
    <mergeCell ref="B99:M99"/>
    <mergeCell ref="I112:J112"/>
    <mergeCell ref="B529:C529"/>
    <mergeCell ref="B956:D956"/>
    <mergeCell ref="D130:F130"/>
    <mergeCell ref="B829:M829"/>
    <mergeCell ref="I646:J646"/>
    <mergeCell ref="I952:K952"/>
    <mergeCell ref="I944:J944"/>
    <mergeCell ref="D743:G743"/>
    <mergeCell ref="D410:M410"/>
    <mergeCell ref="M27:M28"/>
    <mergeCell ref="I127:J127"/>
    <mergeCell ref="I433:K433"/>
    <mergeCell ref="M767:M768"/>
    <mergeCell ref="I114:J114"/>
    <mergeCell ref="K547:L547"/>
    <mergeCell ref="B1037:M1037"/>
    <mergeCell ref="B682:F682"/>
    <mergeCell ref="M235:M236"/>
    <mergeCell ref="D425:G425"/>
    <mergeCell ref="G859:G860"/>
    <mergeCell ref="I142:M142"/>
    <mergeCell ref="I7:L7"/>
    <mergeCell ref="D11:G11"/>
    <mergeCell ref="C492:D492"/>
    <mergeCell ref="G663:G664"/>
    <mergeCell ref="C408:D408"/>
    <mergeCell ref="B618:C618"/>
    <mergeCell ref="D636:G636"/>
    <mergeCell ref="L433:M433"/>
    <mergeCell ref="H474:H475"/>
    <mergeCell ref="D738:G738"/>
    <mergeCell ref="B434:C434"/>
    <mergeCell ref="G131:G132"/>
    <mergeCell ref="D427:G427"/>
    <mergeCell ref="I222:K222"/>
    <mergeCell ref="B15:C15"/>
    <mergeCell ref="C777:D777"/>
    <mergeCell ref="B841:C841"/>
    <mergeCell ref="C908:D908"/>
    <mergeCell ref="C616:D616"/>
    <mergeCell ref="D524:F525"/>
    <mergeCell ref="I442:M442"/>
    <mergeCell ref="G963:G964"/>
    <mergeCell ref="E18:F18"/>
    <mergeCell ref="I851:K851"/>
    <mergeCell ref="I9:J9"/>
    <mergeCell ref="D363:M363"/>
    <mergeCell ref="B950:G950"/>
    <mergeCell ref="B748:D748"/>
    <mergeCell ref="B621:M621"/>
    <mergeCell ref="I438:J438"/>
    <mergeCell ref="L744:M744"/>
    <mergeCell ref="D202:M202"/>
    <mergeCell ref="B842:C842"/>
    <mergeCell ref="I11:J11"/>
    <mergeCell ref="M182:M183"/>
    <mergeCell ref="D1034:M1034"/>
    <mergeCell ref="M651:M652"/>
    <mergeCell ref="I636:J636"/>
    <mergeCell ref="H786:H787"/>
    <mergeCell ref="I738:J738"/>
    <mergeCell ref="H58:H59"/>
    <mergeCell ref="D322:G322"/>
    <mergeCell ref="I532:J532"/>
    <mergeCell ref="B1035:M1035"/>
    <mergeCell ref="D836:F837"/>
    <mergeCell ref="H663:H664"/>
    <mergeCell ref="F335:G335"/>
    <mergeCell ref="B839:G839"/>
    <mergeCell ref="I123:K123"/>
    <mergeCell ref="M702:M703"/>
    <mergeCell ref="I423:L423"/>
    <mergeCell ref="B975:F975"/>
    <mergeCell ref="B260:M260"/>
    <mergeCell ref="D316:F317"/>
    <mergeCell ref="D217:G217"/>
    <mergeCell ref="B559:F559"/>
    <mergeCell ref="I130:M130"/>
    <mergeCell ref="B742:G742"/>
    <mergeCell ref="D155:M155"/>
    <mergeCell ref="L123:M123"/>
    <mergeCell ref="D428:G428"/>
    <mergeCell ref="D618:M618"/>
    <mergeCell ref="B737:C737"/>
    <mergeCell ref="B264:C265"/>
    <mergeCell ref="B309:M309"/>
    <mergeCell ref="L742:M742"/>
    <mergeCell ref="B100:M100"/>
    <mergeCell ref="G786:G787"/>
    <mergeCell ref="G160:H161"/>
    <mergeCell ref="J2:K2"/>
    <mergeCell ref="I647:J647"/>
    <mergeCell ref="D628:F629"/>
    <mergeCell ref="L950:M950"/>
    <mergeCell ref="H78:H79"/>
    <mergeCell ref="I426:J426"/>
    <mergeCell ref="B631:G631"/>
    <mergeCell ref="G994:G995"/>
    <mergeCell ref="B390:F390"/>
    <mergeCell ref="C245:D245"/>
    <mergeCell ref="C49:D49"/>
    <mergeCell ref="B859:F859"/>
    <mergeCell ref="I955:K955"/>
    <mergeCell ref="I947:J947"/>
    <mergeCell ref="I428:J428"/>
    <mergeCell ref="D12:G12"/>
    <mergeCell ref="B321:C321"/>
    <mergeCell ref="K786:L786"/>
    <mergeCell ref="G455:G456"/>
    <mergeCell ref="B910:F910"/>
    <mergeCell ref="I949:J949"/>
    <mergeCell ref="D992:F993"/>
    <mergeCell ref="F127:G127"/>
    <mergeCell ref="H266:H267"/>
    <mergeCell ref="D662:F662"/>
    <mergeCell ref="B247:F247"/>
    <mergeCell ref="I286:J286"/>
    <mergeCell ref="B958:G958"/>
    <mergeCell ref="B323:C323"/>
    <mergeCell ref="K286:L286"/>
    <mergeCell ref="B854:G854"/>
    <mergeCell ref="E538:F538"/>
    <mergeCell ref="G755:G756"/>
    <mergeCell ref="B23:C23"/>
    <mergeCell ref="I836:M837"/>
    <mergeCell ref="B547:F547"/>
    <mergeCell ref="B514:C514"/>
    <mergeCell ref="L745:M745"/>
    <mergeCell ref="B544:C544"/>
    <mergeCell ref="B848:C848"/>
    <mergeCell ref="I12:J12"/>
    <mergeCell ref="H131:H132"/>
    <mergeCell ref="B182:F182"/>
    <mergeCell ref="B331:D331"/>
    <mergeCell ref="B56:C57"/>
    <mergeCell ref="L638:M638"/>
    <mergeCell ref="B543:C543"/>
    <mergeCell ref="L432:M432"/>
    <mergeCell ref="I235:J235"/>
    <mergeCell ref="H963:H964"/>
    <mergeCell ref="I533:J533"/>
    <mergeCell ref="D26:F26"/>
    <mergeCell ref="C869:D869"/>
    <mergeCell ref="I39:J39"/>
    <mergeCell ref="I643:K643"/>
    <mergeCell ref="K39:L39"/>
    <mergeCell ref="C1032:D1032"/>
    <mergeCell ref="L640:M640"/>
    <mergeCell ref="B851:D851"/>
    <mergeCell ref="B545:C545"/>
    <mergeCell ref="I950:K950"/>
    <mergeCell ref="K871:L871"/>
    <mergeCell ref="B767:F767"/>
    <mergeCell ref="H1014:H1015"/>
    <mergeCell ref="I215:L215"/>
    <mergeCell ref="B261:M261"/>
    <mergeCell ref="I78:J78"/>
    <mergeCell ref="D632:G632"/>
    <mergeCell ref="I951:L951"/>
    <mergeCell ref="I339:J339"/>
    <mergeCell ref="C37:D37"/>
    <mergeCell ref="K339:L339"/>
    <mergeCell ref="B646:G646"/>
    <mergeCell ref="I847:L847"/>
    <mergeCell ref="B113:C113"/>
    <mergeCell ref="L2:M2"/>
    <mergeCell ref="B735:G735"/>
    <mergeCell ref="D220:G220"/>
    <mergeCell ref="B336:C336"/>
    <mergeCell ref="G472:H473"/>
    <mergeCell ref="D8:G8"/>
    <mergeCell ref="B634:C634"/>
    <mergeCell ref="I217:J217"/>
    <mergeCell ref="D736:G736"/>
    <mergeCell ref="B115:C115"/>
    <mergeCell ref="B628:C629"/>
    <mergeCell ref="H286:H287"/>
    <mergeCell ref="G494:G495"/>
    <mergeCell ref="B857:C857"/>
    <mergeCell ref="D529:G529"/>
    <mergeCell ref="I534:K534"/>
    <mergeCell ref="I228:J228"/>
    <mergeCell ref="L326:M326"/>
    <mergeCell ref="B644:D644"/>
    <mergeCell ref="L3:M3"/>
    <mergeCell ref="B619:M619"/>
    <mergeCell ref="I742:K742"/>
    <mergeCell ref="I436:J436"/>
    <mergeCell ref="H806:H807"/>
    <mergeCell ref="I528:J528"/>
    <mergeCell ref="H871:H872"/>
    <mergeCell ref="L953:M953"/>
    <mergeCell ref="I131:J131"/>
    <mergeCell ref="I957:J957"/>
    <mergeCell ref="D108:F109"/>
    <mergeCell ref="K131:L131"/>
    <mergeCell ref="I58:J58"/>
    <mergeCell ref="D472:F473"/>
    <mergeCell ref="B20:D20"/>
    <mergeCell ref="K58:L58"/>
    <mergeCell ref="B455:F455"/>
    <mergeCell ref="I494:J494"/>
    <mergeCell ref="I736:J736"/>
    <mergeCell ref="D320:G320"/>
    <mergeCell ref="K494:L494"/>
    <mergeCell ref="D962:F962"/>
    <mergeCell ref="B334:G334"/>
    <mergeCell ref="C76:D76"/>
    <mergeCell ref="H443:H444"/>
    <mergeCell ref="D841:G841"/>
    <mergeCell ref="C361:D361"/>
    <mergeCell ref="I558:M558"/>
    <mergeCell ref="I316:M317"/>
    <mergeCell ref="B755:F755"/>
    <mergeCell ref="G940:H941"/>
    <mergeCell ref="B420:C421"/>
    <mergeCell ref="I743:L743"/>
    <mergeCell ref="K1014:L1014"/>
    <mergeCell ref="G286:G287"/>
    <mergeCell ref="B24:C24"/>
    <mergeCell ref="D321:G321"/>
    <mergeCell ref="I974:M974"/>
    <mergeCell ref="I20:J20"/>
    <mergeCell ref="B572:M572"/>
    <mergeCell ref="C661:D661"/>
    <mergeCell ref="B751:C751"/>
    <mergeCell ref="D842:G842"/>
    <mergeCell ref="F751:G751"/>
    <mergeCell ref="I370:J370"/>
    <mergeCell ref="I541:J541"/>
    <mergeCell ref="I13:J13"/>
    <mergeCell ref="B332:D332"/>
    <mergeCell ref="B330:C330"/>
    <mergeCell ref="B840:C840"/>
    <mergeCell ref="B324:C324"/>
    <mergeCell ref="B987:C987"/>
    <mergeCell ref="I320:J320"/>
    <mergeCell ref="K78:L78"/>
    <mergeCell ref="B786:F786"/>
    <mergeCell ref="I680:M681"/>
    <mergeCell ref="B753:C753"/>
    <mergeCell ref="G871:G872"/>
    <mergeCell ref="I749:J749"/>
    <mergeCell ref="I854:J854"/>
    <mergeCell ref="B932:M932"/>
    <mergeCell ref="H755:H756"/>
    <mergeCell ref="L16:M16"/>
    <mergeCell ref="D531:G531"/>
    <mergeCell ref="E122:F122"/>
    <mergeCell ref="I326:K326"/>
    <mergeCell ref="I841:J841"/>
    <mergeCell ref="I432:K432"/>
    <mergeCell ref="G39:G40"/>
    <mergeCell ref="L537:M537"/>
    <mergeCell ref="K663:L663"/>
    <mergeCell ref="M370:M371"/>
    <mergeCell ref="D454:F454"/>
    <mergeCell ref="I953:K953"/>
    <mergeCell ref="C985:D985"/>
    <mergeCell ref="B642:C642"/>
    <mergeCell ref="G339:G340"/>
    <mergeCell ref="K963:L963"/>
    <mergeCell ref="C453:D453"/>
    <mergeCell ref="I992:M993"/>
    <mergeCell ref="D737:G737"/>
    <mergeCell ref="B337:C337"/>
    <mergeCell ref="I662:M662"/>
    <mergeCell ref="B4:C5"/>
    <mergeCell ref="I162:J162"/>
    <mergeCell ref="B124:D124"/>
    <mergeCell ref="I527:L527"/>
    <mergeCell ref="B535:C535"/>
    <mergeCell ref="D528:G528"/>
    <mergeCell ref="B116:C116"/>
    <mergeCell ref="B222:G222"/>
    <mergeCell ref="I108:M109"/>
    <mergeCell ref="D571:M571"/>
    <mergeCell ref="I472:M473"/>
    <mergeCell ref="K994:L994"/>
    <mergeCell ref="I994:J994"/>
    <mergeCell ref="B410:C410"/>
    <mergeCell ref="I962:M962"/>
    <mergeCell ref="I8:J8"/>
    <mergeCell ref="H351:H352"/>
    <mergeCell ref="I437:J437"/>
    <mergeCell ref="I852:J852"/>
    <mergeCell ref="I231:J231"/>
    <mergeCell ref="B411:M411"/>
    <mergeCell ref="B516:M516"/>
    <mergeCell ref="I529:J529"/>
    <mergeCell ref="I333:J333"/>
    <mergeCell ref="G27:G28"/>
    <mergeCell ref="I806:J806"/>
    <mergeCell ref="B885:M885"/>
    <mergeCell ref="I10:J10"/>
    <mergeCell ref="I120:K120"/>
    <mergeCell ref="D246:F246"/>
    <mergeCell ref="I958:J958"/>
    <mergeCell ref="I745:K745"/>
    <mergeCell ref="D338:F338"/>
    <mergeCell ref="M143:M144"/>
    <mergeCell ref="H651:H652"/>
    <mergeCell ref="B724:M724"/>
    <mergeCell ref="I737:J737"/>
    <mergeCell ref="G264:H265"/>
    <mergeCell ref="C569:D569"/>
    <mergeCell ref="M975:M976"/>
    <mergeCell ref="D323:G323"/>
    <mergeCell ref="C804:D804"/>
    <mergeCell ref="G806:G807"/>
    <mergeCell ref="C141:D141"/>
    <mergeCell ref="M78:M79"/>
    <mergeCell ref="B528:C528"/>
    <mergeCell ref="B826:C826"/>
    <mergeCell ref="D216:G216"/>
    <mergeCell ref="H682:H683"/>
    <mergeCell ref="I940:M941"/>
    <mergeCell ref="G1014:G1015"/>
    <mergeCell ref="I754:M754"/>
    <mergeCell ref="B423:G423"/>
    <mergeCell ref="I455:J455"/>
    <mergeCell ref="B39:F39"/>
    <mergeCell ref="B230:G230"/>
    <mergeCell ref="I547:J547"/>
    <mergeCell ref="B98:C98"/>
    <mergeCell ref="H890:H891"/>
    <mergeCell ref="B118:G118"/>
    <mergeCell ref="D218:G218"/>
    <mergeCell ref="I319:L319"/>
    <mergeCell ref="I221:J221"/>
    <mergeCell ref="I321:J321"/>
    <mergeCell ref="I454:M454"/>
    <mergeCell ref="B632:C632"/>
    <mergeCell ref="B677:M677"/>
    <mergeCell ref="B871:F871"/>
    <mergeCell ref="B930:C930"/>
    <mergeCell ref="I755:J755"/>
    <mergeCell ref="I842:J842"/>
    <mergeCell ref="I21:J21"/>
    <mergeCell ref="I323:J323"/>
    <mergeCell ref="B836:C837"/>
    <mergeCell ref="I542:J542"/>
    <mergeCell ref="I848:K848"/>
    <mergeCell ref="I229:J229"/>
    <mergeCell ref="D639:G639"/>
    <mergeCell ref="I329:K329"/>
    <mergeCell ref="I23:J23"/>
    <mergeCell ref="B203:M203"/>
    <mergeCell ref="I216:J216"/>
    <mergeCell ref="M162:M163"/>
    <mergeCell ref="B7:G7"/>
    <mergeCell ref="H598:H599"/>
    <mergeCell ref="I750:J750"/>
    <mergeCell ref="D847:G847"/>
    <mergeCell ref="C824:D824"/>
    <mergeCell ref="M131:M132"/>
    <mergeCell ref="I786:J786"/>
    <mergeCell ref="M994:M995"/>
    <mergeCell ref="I331:K331"/>
    <mergeCell ref="D264:F265"/>
    <mergeCell ref="D870:F870"/>
    <mergeCell ref="I38:M38"/>
    <mergeCell ref="B216:C216"/>
    <mergeCell ref="E746:F746"/>
    <mergeCell ref="G890:G891"/>
    <mergeCell ref="I246:M246"/>
    <mergeCell ref="I111:L111"/>
    <mergeCell ref="B286:F286"/>
    <mergeCell ref="B424:C424"/>
    <mergeCell ref="I338:M338"/>
    <mergeCell ref="B218:C218"/>
    <mergeCell ref="D2:I2"/>
    <mergeCell ref="B945:C945"/>
    <mergeCell ref="G212:H213"/>
    <mergeCell ref="I334:J334"/>
    <mergeCell ref="D98:M98"/>
    <mergeCell ref="I121:K121"/>
    <mergeCell ref="I113:J113"/>
    <mergeCell ref="B219:C219"/>
    <mergeCell ref="K890:L890"/>
    <mergeCell ref="I855:J855"/>
    <mergeCell ref="B235:F235"/>
    <mergeCell ref="M578:M579"/>
    <mergeCell ref="B740:C740"/>
    <mergeCell ref="I115:J115"/>
    <mergeCell ref="C180:D180"/>
    <mergeCell ref="M286:M287"/>
    <mergeCell ref="B8:C8"/>
    <mergeCell ref="B961:C961"/>
    <mergeCell ref="I19:K19"/>
    <mergeCell ref="H27:H28"/>
    <mergeCell ref="B78:F78"/>
    <mergeCell ref="H767:H768"/>
    <mergeCell ref="G182:G183"/>
    <mergeCell ref="B339:F339"/>
    <mergeCell ref="B10:C10"/>
    <mergeCell ref="H390:H391"/>
    <mergeCell ref="B943:G943"/>
    <mergeCell ref="B126:G126"/>
    <mergeCell ref="I327:L327"/>
    <mergeCell ref="K598:L598"/>
    <mergeCell ref="D56:F57"/>
    <mergeCell ref="D779:M779"/>
    <mergeCell ref="I247:J247"/>
    <mergeCell ref="L851:M851"/>
    <mergeCell ref="B335:C335"/>
    <mergeCell ref="B633:C633"/>
    <mergeCell ref="B114:C114"/>
    <mergeCell ref="B722:C722"/>
    <mergeCell ref="I264:M265"/>
    <mergeCell ref="C96:D96"/>
    <mergeCell ref="G888:H889"/>
    <mergeCell ref="H339:H340"/>
    <mergeCell ref="L846:M846"/>
    <mergeCell ref="I266:J266"/>
    <mergeCell ref="K266:L266"/>
    <mergeCell ref="B232:C232"/>
    <mergeCell ref="I943:L943"/>
    <mergeCell ref="D947:G947"/>
    <mergeCell ref="D732:F733"/>
    <mergeCell ref="B131:F131"/>
    <mergeCell ref="H182:H183"/>
    <mergeCell ref="B58:F58"/>
    <mergeCell ref="B951:C951"/>
    <mergeCell ref="I119:L119"/>
    <mergeCell ref="B494:F494"/>
    <mergeCell ref="C349:D349"/>
    <mergeCell ref="B847:C847"/>
    <mergeCell ref="B890:F890"/>
    <mergeCell ref="D535:G535"/>
    <mergeCell ref="L643:M643"/>
    <mergeCell ref="B515:M515"/>
    <mergeCell ref="E954:F954"/>
    <mergeCell ref="B425:C425"/>
    <mergeCell ref="L118:M118"/>
    <mergeCell ref="D467:M467"/>
    <mergeCell ref="D3:I3"/>
    <mergeCell ref="G420:H421"/>
    <mergeCell ref="B723:M723"/>
    <mergeCell ref="B946:C946"/>
    <mergeCell ref="I578:J578"/>
    <mergeCell ref="G680:H681"/>
    <mergeCell ref="B427:C427"/>
    <mergeCell ref="B112:C112"/>
    <mergeCell ref="I888:M889"/>
    <mergeCell ref="G143:G144"/>
    <mergeCell ref="H494:H495"/>
    <mergeCell ref="B725:M725"/>
    <mergeCell ref="B127:C127"/>
    <mergeCell ref="B227:D227"/>
    <mergeCell ref="I212:M213"/>
    <mergeCell ref="D160:F161"/>
    <mergeCell ref="B648:C648"/>
    <mergeCell ref="I631:L631"/>
    <mergeCell ref="I644:J644"/>
    <mergeCell ref="H235:H236"/>
    <mergeCell ref="B435:D435"/>
    <mergeCell ref="B51:C51"/>
    <mergeCell ref="B326:G326"/>
    <mergeCell ref="D426:G426"/>
    <mergeCell ref="B215:G215"/>
    <mergeCell ref="C304:D304"/>
    <mergeCell ref="B228:D228"/>
    <mergeCell ref="B663:F663"/>
    <mergeCell ref="K143:L143"/>
    <mergeCell ref="D259:M259"/>
    <mergeCell ref="G474:G475"/>
    <mergeCell ref="B16:C16"/>
    <mergeCell ref="K235:L235"/>
    <mergeCell ref="B542:G542"/>
    <mergeCell ref="M39:M40"/>
    <mergeCell ref="B3:C3"/>
    <mergeCell ref="I870:M870"/>
    <mergeCell ref="G108:H109"/>
    <mergeCell ref="B743:C743"/>
    <mergeCell ref="B432:C432"/>
    <mergeCell ref="B963:F963"/>
    <mergeCell ref="I524:M525"/>
    <mergeCell ref="G598:G599"/>
    <mergeCell ref="B750:G750"/>
    <mergeCell ref="B18:C18"/>
    <mergeCell ref="B1036:M1036"/>
    <mergeCell ref="M247:M248"/>
    <mergeCell ref="G368:H369"/>
    <mergeCell ref="D722:M722"/>
    <mergeCell ref="B19:D19"/>
    <mergeCell ref="I118:K118"/>
    <mergeCell ref="I732:M733"/>
    <mergeCell ref="B780:M780"/>
    <mergeCell ref="B11:C11"/>
    <mergeCell ref="B994:F994"/>
    <mergeCell ref="B440:C440"/>
    <mergeCell ref="F959:G959"/>
    <mergeCell ref="M547:M548"/>
    <mergeCell ref="B540:D540"/>
    <mergeCell ref="B538:C538"/>
    <mergeCell ref="G235:G236"/>
    <mergeCell ref="D680:F681"/>
    <mergeCell ref="B532:C532"/>
    <mergeCell ref="B988:M988"/>
    <mergeCell ref="D948:G948"/>
    <mergeCell ref="I638:K638"/>
    <mergeCell ref="I332:J332"/>
    <mergeCell ref="F231:G231"/>
    <mergeCell ref="L224:M224"/>
    <mergeCell ref="G443:G444"/>
    <mergeCell ref="C388:D388"/>
    <mergeCell ref="D739:G739"/>
    <mergeCell ref="I853:J853"/>
    <mergeCell ref="K27:L27"/>
    <mergeCell ref="I640:K640"/>
    <mergeCell ref="I632:J632"/>
    <mergeCell ref="K390:L390"/>
    <mergeCell ref="D431:G431"/>
    <mergeCell ref="J3:K3"/>
    <mergeCell ref="D843:G843"/>
    <mergeCell ref="D514:M514"/>
    <mergeCell ref="B850:C850"/>
    <mergeCell ref="I160:M161"/>
    <mergeCell ref="D951:G951"/>
    <mergeCell ref="B952:C952"/>
    <mergeCell ref="B306:C306"/>
    <mergeCell ref="I948:J948"/>
    <mergeCell ref="C465:D465"/>
    <mergeCell ref="I420:M421"/>
    <mergeCell ref="B992:C993"/>
    <mergeCell ref="B224:C224"/>
    <mergeCell ref="G390:G391"/>
    <mergeCell ref="B960:C960"/>
    <mergeCell ref="F647:G647"/>
    <mergeCell ref="B954:C954"/>
    <mergeCell ref="I124:J124"/>
    <mergeCell ref="D15:G15"/>
    <mergeCell ref="I116:J116"/>
    <mergeCell ref="H559:H560"/>
    <mergeCell ref="F855:G855"/>
    <mergeCell ref="D51:M51"/>
    <mergeCell ref="I474:J474"/>
    <mergeCell ref="B436:D436"/>
    <mergeCell ref="K474:L474"/>
    <mergeCell ref="I645:J645"/>
    <mergeCell ref="I1014:J1014"/>
    <mergeCell ref="I126:J126"/>
    <mergeCell ref="I424:J424"/>
    <mergeCell ref="K182:L182"/>
    <mergeCell ref="D883:M883"/>
    <mergeCell ref="I218:J218"/>
    <mergeCell ref="B322:C322"/>
    <mergeCell ref="I328:K328"/>
    <mergeCell ref="M339:M340"/>
    <mergeCell ref="I430:K430"/>
    <mergeCell ref="I945:J945"/>
    <mergeCell ref="D10:G10"/>
    <mergeCell ref="B843:C843"/>
    <mergeCell ref="B576:C577"/>
    <mergeCell ref="G266:G267"/>
    <mergeCell ref="I849:K849"/>
    <mergeCell ref="B527:G527"/>
    <mergeCell ref="C257:D257"/>
    <mergeCell ref="C1012:D1012"/>
    <mergeCell ref="D940:F941"/>
    <mergeCell ref="F439:G439"/>
    <mergeCell ref="B746:C746"/>
    <mergeCell ref="B844:C844"/>
    <mergeCell ref="G370:G371"/>
    <mergeCell ref="I663:J663"/>
    <mergeCell ref="B156:M156"/>
    <mergeCell ref="D212:F213"/>
    <mergeCell ref="D306:M306"/>
    <mergeCell ref="I429:J429"/>
    <mergeCell ref="D675:M675"/>
    <mergeCell ref="I963:J963"/>
    <mergeCell ref="K162:L162"/>
    <mergeCell ref="I702:J702"/>
    <mergeCell ref="K702:L702"/>
    <mergeCell ref="M786:M787"/>
    <mergeCell ref="B676:M676"/>
    <mergeCell ref="M58:M59"/>
    <mergeCell ref="I16:K16"/>
    <mergeCell ref="B635:C635"/>
    <mergeCell ref="I335:J335"/>
    <mergeCell ref="I537:K537"/>
    <mergeCell ref="B101:M101"/>
    <mergeCell ref="G682:G683"/>
    <mergeCell ref="D223:G223"/>
    <mergeCell ref="B747:D747"/>
    <mergeCell ref="G559:G560"/>
    <mergeCell ref="B472:C473"/>
    <mergeCell ref="G162:G163"/>
    <mergeCell ref="B259:C259"/>
    <mergeCell ref="B530:C530"/>
    <mergeCell ref="D987:M987"/>
    <mergeCell ref="B598:F598"/>
    <mergeCell ref="L225:M225"/>
    <mergeCell ref="I650:M650"/>
    <mergeCell ref="B319:G319"/>
    <mergeCell ref="I351:J351"/>
    <mergeCell ref="K351:L351"/>
    <mergeCell ref="B469:M469"/>
    <mergeCell ref="L952:M952"/>
    <mergeCell ref="I117:J117"/>
    <mergeCell ref="L227:M227"/>
    <mergeCell ref="K559:L559"/>
    <mergeCell ref="I651:J651"/>
    <mergeCell ref="K651:L651"/>
    <mergeCell ref="D4:F5"/>
    <mergeCell ref="M474:M475"/>
    <mergeCell ref="I219:J219"/>
    <mergeCell ref="B536:C536"/>
    <mergeCell ref="B784:C785"/>
    <mergeCell ref="C153:D153"/>
    <mergeCell ref="F543:G543"/>
    <mergeCell ref="K859:L859"/>
    <mergeCell ref="B752:C752"/>
    <mergeCell ref="B266:F266"/>
    <mergeCell ref="L222:M222"/>
    <mergeCell ref="C557:D557"/>
    <mergeCell ref="M494:M495"/>
    <mergeCell ref="B940:C941"/>
    <mergeCell ref="C720:D720"/>
    <mergeCell ref="H143:H144"/>
    <mergeCell ref="I227:K227"/>
    <mergeCell ref="L17:M17"/>
    <mergeCell ref="B111:G111"/>
    <mergeCell ref="B327:C327"/>
    <mergeCell ref="H975:H976"/>
    <mergeCell ref="L747:M747"/>
    <mergeCell ref="C928:D928"/>
    <mergeCell ref="B931:M931"/>
    <mergeCell ref="I435:K435"/>
    <mergeCell ref="I748:J748"/>
    <mergeCell ref="B852:D852"/>
    <mergeCell ref="B155:C155"/>
    <mergeCell ref="L19:M19"/>
    <mergeCell ref="B157:M157"/>
    <mergeCell ref="B320:C320"/>
    <mergeCell ref="I443:J443"/>
    <mergeCell ref="B27:F27"/>
    <mergeCell ref="M663:M664"/>
    <mergeCell ref="K443:L443"/>
    <mergeCell ref="B933:M933"/>
    <mergeCell ref="G784:H785"/>
    <mergeCell ref="B989:M989"/>
    <mergeCell ref="I224:K224"/>
    <mergeCell ref="M963:M964"/>
    <mergeCell ref="I17:K17"/>
    <mergeCell ref="L14:M14"/>
    <mergeCell ref="H370:H371"/>
    <mergeCell ref="D634:G634"/>
    <mergeCell ref="G767:G768"/>
    <mergeCell ref="C512:D512"/>
    <mergeCell ref="D740:G740"/>
    <mergeCell ref="B467:C467"/>
    <mergeCell ref="M1014:M1015"/>
    <mergeCell ref="B846:G846"/>
    <mergeCell ref="B143:F143"/>
    <mergeCell ref="B640:C640"/>
    <mergeCell ref="K578:L578"/>
    <mergeCell ref="B22:G22"/>
    <mergeCell ref="I223:L223"/>
    <mergeCell ref="D930:M930"/>
    <mergeCell ref="E434:F434"/>
    <mergeCell ref="I634:J634"/>
    <mergeCell ref="G628:H629"/>
    <mergeCell ref="I431:L431"/>
    <mergeCell ref="G351:G352"/>
    <mergeCell ref="B744:C744"/>
    <mergeCell ref="B539:D539"/>
    <mergeCell ref="I740:J740"/>
    <mergeCell ref="B412:M412"/>
    <mergeCell ref="I425:J425"/>
    <mergeCell ref="B468:M468"/>
    <mergeCell ref="L955:M955"/>
    <mergeCell ref="I959:J959"/>
    <mergeCell ref="D234:F234"/>
    <mergeCell ref="I766:M766"/>
    <mergeCell ref="M266:M267"/>
    <mergeCell ref="G651:G652"/>
    <mergeCell ref="I427:J427"/>
    <mergeCell ref="I598:J598"/>
    <mergeCell ref="M806:M807"/>
    <mergeCell ref="D113:G113"/>
    <mergeCell ref="M871:M872"/>
    <mergeCell ref="C200:D200"/>
    <mergeCell ref="B638:G638"/>
    <mergeCell ref="G992:H993"/>
    <mergeCell ref="I839:L839"/>
    <mergeCell ref="D840:G840"/>
    <mergeCell ref="D324:G324"/>
    <mergeCell ref="I14:K14"/>
    <mergeCell ref="G702:G703"/>
    <mergeCell ref="D115:G115"/>
    <mergeCell ref="I15:L15"/>
    <mergeCell ref="B328:C328"/>
    <mergeCell ref="B119:C119"/>
    <mergeCell ref="G56:H57"/>
    <mergeCell ref="B162:F162"/>
    <mergeCell ref="D844:G844"/>
    <mergeCell ref="I543:J543"/>
    <mergeCell ref="E850:F850"/>
    <mergeCell ref="C673:D673"/>
    <mergeCell ref="B204:M204"/>
    <mergeCell ref="I322:J322"/>
    <mergeCell ref="G316:H317"/>
    <mergeCell ref="I751:J751"/>
    <mergeCell ref="M455:M456"/>
    <mergeCell ref="B524:C525"/>
    <mergeCell ref="G576:H577"/>
    <mergeCell ref="B781:M781"/>
    <mergeCell ref="I843:J843"/>
    <mergeCell ref="C881:D881"/>
    <mergeCell ref="I324:J324"/>
    <mergeCell ref="I682:J682"/>
    <mergeCell ref="L539:M539"/>
    <mergeCell ref="K682:L682"/>
    <mergeCell ref="B855:C855"/>
    <mergeCell ref="D635:G635"/>
    <mergeCell ref="M755:M756"/>
    <mergeCell ref="B806:F806"/>
    <mergeCell ref="I225:K225"/>
    <mergeCell ref="I845:J845"/>
    <mergeCell ref="D888:F889"/>
    <mergeCell ref="H162:H163"/>
    <mergeCell ref="M559:M560"/>
    <mergeCell ref="B474:F474"/>
    <mergeCell ref="I846:K846"/>
    <mergeCell ref="I540:J540"/>
    <mergeCell ref="I844:J844"/>
    <mergeCell ref="H994:H995"/>
    <mergeCell ref="B1014:F1014"/>
    <mergeCell ref="D9:G9"/>
    <mergeCell ref="B573:M573"/>
    <mergeCell ref="B351:F351"/>
    <mergeCell ref="C284:D284"/>
    <mergeCell ref="I735:L735"/>
    <mergeCell ref="D858:F858"/>
    <mergeCell ref="M859:M860"/>
    <mergeCell ref="E642:F642"/>
    <mergeCell ref="B430:G430"/>
    <mergeCell ref="D530:G530"/>
    <mergeCell ref="B122:C122"/>
    <mergeCell ref="B944:C944"/>
    <mergeCell ref="I234:M234"/>
    <mergeCell ref="L534:M534"/>
    <mergeCell ref="G4:H5"/>
    <mergeCell ref="B639:C639"/>
    <mergeCell ref="D532:G532"/>
    <mergeCell ref="I635:J635"/>
    <mergeCell ref="B120:C120"/>
    <mergeCell ref="I871:J871"/>
    <mergeCell ref="I439:J439"/>
    <mergeCell ref="B364:M364"/>
    <mergeCell ref="D420:F421"/>
    <mergeCell ref="B212:C213"/>
    <mergeCell ref="B413:M413"/>
    <mergeCell ref="I230:J230"/>
    <mergeCell ref="L536:M536"/>
    <mergeCell ref="I628:M629"/>
    <mergeCell ref="I637:J637"/>
    <mergeCell ref="B883:C883"/>
    <mergeCell ref="I143:J143"/>
    <mergeCell ref="C596:D596"/>
    <mergeCell ref="I747:K747"/>
    <mergeCell ref="K370:L370"/>
    <mergeCell ref="I739:J739"/>
    <mergeCell ref="M443:M444"/>
    <mergeCell ref="D826:M826"/>
    <mergeCell ref="B123:D123"/>
    <mergeCell ref="D576:F577"/>
    <mergeCell ref="E226:F226"/>
    <mergeCell ref="H578:H579"/>
    <mergeCell ref="B884:M884"/>
    <mergeCell ref="D974:F974"/>
    <mergeCell ref="I975:J975"/>
    <mergeCell ref="B9:C9"/>
    <mergeCell ref="H455:H456"/>
    <mergeCell ref="B702:F702"/>
    <mergeCell ref="I741:J741"/>
    <mergeCell ref="D784:F785"/>
    <mergeCell ref="D116:G116"/>
    <mergeCell ref="D546:F546"/>
    <mergeCell ref="I536:K536"/>
    <mergeCell ref="E330:F330"/>
    <mergeCell ref="B959:C959"/>
    <mergeCell ref="D327:G327"/>
    <mergeCell ref="I840:J840"/>
    <mergeCell ref="B636:C636"/>
    <mergeCell ref="B738:C738"/>
    <mergeCell ref="I744:K744"/>
    <mergeCell ref="B732:C733"/>
    <mergeCell ref="M682:M683"/>
    <mergeCell ref="L328:M328"/>
    <mergeCell ref="I56:M57"/>
    <mergeCell ref="B233:C233"/>
    <mergeCell ref="I559:J559"/>
    <mergeCell ref="B531:C531"/>
    <mergeCell ref="H702:H703"/>
    <mergeCell ref="B202:C202"/>
    <mergeCell ref="L849:M849"/>
    <mergeCell ref="I27:J27"/>
    <mergeCell ref="M890:M891"/>
    <mergeCell ref="B571:C571"/>
    <mergeCell ref="I325:J325"/>
    <mergeCell ref="D368:F369"/>
    <mergeCell ref="L435:M435"/>
    <mergeCell ref="G578:G579"/>
    <mergeCell ref="D766:F766"/>
    <mergeCell ref="I390:J390"/>
    <mergeCell ref="B888:C889"/>
    <mergeCell ref="H910:H911"/>
    <mergeCell ref="B856:C856"/>
    <mergeCell ref="I859:J859"/>
    <mergeCell ref="I26:M26"/>
    <mergeCell ref="B643:D643"/>
    <mergeCell ref="H247:H248"/>
    <mergeCell ref="B205:M205"/>
    <mergeCell ref="C973:D973"/>
    <mergeCell ref="B651:F651"/>
    <mergeCell ref="I539:K539"/>
    <mergeCell ref="B438:G438"/>
    <mergeCell ref="I22:J22"/>
    <mergeCell ref="B316:C317"/>
    <mergeCell ref="I639:L639"/>
    <mergeCell ref="K910:L910"/>
    <mergeCell ref="D119:G119"/>
    <mergeCell ref="I220:J220"/>
    <mergeCell ref="I910:J910"/>
    <mergeCell ref="D945:G945"/>
    <mergeCell ref="K975:L975"/>
    <mergeCell ref="G732:H733"/>
    <mergeCell ref="D38:F38"/>
    <mergeCell ref="M598:M599"/>
    <mergeCell ref="B160:C161"/>
    <mergeCell ref="B647:C647"/>
    <mergeCell ref="B128:C128"/>
    <mergeCell ref="B426:C426"/>
    <mergeCell ref="B226:C226"/>
    <mergeCell ref="D219:G219"/>
    <mergeCell ref="B217:C217"/>
    <mergeCell ref="B955:D955"/>
    <mergeCell ref="I576:M577"/>
    <mergeCell ref="B649:C649"/>
    <mergeCell ref="B947:C947"/>
    <mergeCell ref="I530:J530"/>
    <mergeCell ref="B680:C681"/>
    <mergeCell ref="B365:M365"/>
    <mergeCell ref="B428:C428"/>
    <mergeCell ref="I182:J182"/>
    <mergeCell ref="D650:F650"/>
    <mergeCell ref="H859:H860"/>
    <mergeCell ref="B307:M307"/>
    <mergeCell ref="I546:M546"/>
    <mergeCell ref="B52:M52"/>
    <mergeCell ref="D350:F350"/>
    <mergeCell ref="B443:F443"/>
    <mergeCell ref="B948:C948"/>
  </mergeCells>
  <dataValidations count="5">
    <dataValidation sqref="D6 D110 D214 D318 D422 D526 D630 D734 D838 D942" showDropDown="0" showInputMessage="0" showErrorMessage="0" allowBlank="1" type="list">
      <formula1>Drive.Type</formula1>
    </dataValidation>
    <dataValidation sqref="D26 D38 D130 D142 D234 D246 D338 D350 D442 D454 D546 D558 D650 D662 D754 D766 D858 D870 D962 D974" showDropDown="0" showInputMessage="0" showErrorMessage="0" allowBlank="1" type="list">
      <formula1>Airflow.Instrument</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s>
  <pageMargins left="0.7" right="0.7" top="0.75" bottom="0.75" header="0.3" footer="0.3"/>
  <pageSetup orientation="portrait" scale="93"/>
  <headerFooter>
    <oddHeader>&amp;L&amp;G&amp;C&amp;"+,Bold"&amp;16Energy Recovery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161"/>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H49</f>
        <v/>
      </c>
      <c r="L9" s="24">
        <f>L49</f>
        <v/>
      </c>
      <c r="M9" s="22">
        <f>IF(OR(L9="",K9="",K9=0),"",L9/K9)</f>
        <v/>
      </c>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F25</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Shv OD/Bore/PD</t>
        </is>
      </c>
      <c r="J16" s="400" t="n"/>
      <c r="K16" s="401" t="n"/>
      <c r="L16">
        <f>IF('{Equipment Data Entry}'!J81="","",'{Equipment Data Entry}'!J81)</f>
        <v/>
      </c>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Sheave OD/Bore</t>
        </is>
      </c>
      <c r="J17" s="400" t="n"/>
      <c r="K17" s="401" t="n"/>
      <c r="L17">
        <f>IF('{Equipment Data Entry}'!K81="","",'{Equipment Data Entry}'!K81)</f>
        <v/>
      </c>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AVERAGE(E19:G19)*AVERAGE(E20:G20)*0.8*0.9*1.732/746))</f>
        <v/>
      </c>
      <c r="H18" s="13" t="n"/>
      <c r="I18" s="199" t="inlineStr">
        <is>
          <t>Belt(s)</t>
        </is>
      </c>
      <c r="J18" s="208">
        <f>IF('{Equipment Data Entry}'!L81="","",'{Equipment Data Entry}'!L81)</f>
        <v/>
      </c>
      <c r="K18" s="199" t="inlineStr">
        <is>
          <t>C to C</t>
        </is>
      </c>
      <c r="L18" s="64">
        <f>IF('{Equipment Data Entry}'!M81="","",'{Equipment Data Entry}'!M81)</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 xml:space="preserve">Static Pressures Profile </t>
        </is>
      </c>
      <c r="C22" s="400" t="n"/>
      <c r="D22" s="400" t="n"/>
      <c r="E22" s="400" t="n"/>
      <c r="F22" s="400" t="n"/>
      <c r="G22" s="401" t="n"/>
      <c r="H22" s="13" t="n"/>
      <c r="I22" s="199" t="inlineStr">
        <is>
          <t>Fan RPM</t>
        </is>
      </c>
      <c r="J22" s="401" t="n"/>
      <c r="K22" s="24" t="n"/>
      <c r="L22" s="24" t="n"/>
      <c r="M22" s="13" t="n"/>
    </row>
    <row r="23" ht="13.35" customHeight="1" s="162">
      <c r="B23" s="432" t="n"/>
      <c r="C23" s="401" t="n"/>
      <c r="D23" s="205" t="inlineStr">
        <is>
          <t>Flt/Coil</t>
        </is>
      </c>
      <c r="E23" s="205" t="inlineStr">
        <is>
          <t>Fan</t>
        </is>
      </c>
      <c r="F23" s="432" t="n"/>
      <c r="G23" s="401" t="n"/>
      <c r="H23" s="13" t="n"/>
      <c r="I23" s="246" t="inlineStr">
        <is>
          <t>VSD Frequency</t>
        </is>
      </c>
      <c r="J23" s="403" t="n"/>
      <c r="K23" s="65" t="n"/>
      <c r="L23" s="65" t="n"/>
      <c r="M23" s="13" t="n"/>
    </row>
    <row r="24" ht="13.35" customHeight="1" s="162">
      <c r="B24" s="198" t="inlineStr">
        <is>
          <t>Entering</t>
        </is>
      </c>
      <c r="C24" s="401" t="n"/>
      <c r="D24" s="19" t="n"/>
      <c r="E24" s="19" t="n"/>
      <c r="F24" s="19">
        <f>IF(E24="", "", E25-E24)</f>
        <v/>
      </c>
      <c r="G24" s="186" t="inlineStr">
        <is>
          <t>TSP</t>
        </is>
      </c>
      <c r="H24" s="23" t="n"/>
      <c r="I24" s="14" t="n"/>
      <c r="J24" s="14" t="n"/>
      <c r="K24" s="14" t="n"/>
      <c r="L24" s="38" t="n"/>
      <c r="M24" s="13" t="n"/>
    </row>
    <row r="25" ht="13.35" customHeight="1" s="162">
      <c r="B25" s="198" t="inlineStr">
        <is>
          <t>Exiting</t>
        </is>
      </c>
      <c r="C25" s="401" t="n"/>
      <c r="D25" s="55">
        <f>IF(E24="", "", E24)</f>
        <v/>
      </c>
      <c r="E25" s="19" t="n"/>
      <c r="F25" s="19">
        <f>IF(E25="", "", E25-D24)</f>
        <v/>
      </c>
      <c r="G25" s="186" t="inlineStr">
        <is>
          <t>ESP</t>
        </is>
      </c>
      <c r="H25" s="23" t="n"/>
      <c r="I25" s="13" t="n"/>
      <c r="J25" s="13" t="n"/>
      <c r="K25" s="13" t="n"/>
      <c r="L25" s="13" t="n"/>
      <c r="M25" s="13" t="n"/>
    </row>
    <row r="26" ht="13.35" customHeight="1" s="162">
      <c r="B26" s="453" t="inlineStr">
        <is>
          <t>Instrument:</t>
        </is>
      </c>
      <c r="C26" s="5" t="n"/>
      <c r="D26" s="493" t="n"/>
      <c r="E26" s="414" t="n"/>
      <c r="F26" s="414" t="n"/>
      <c r="G26" s="425" t="inlineStr">
        <is>
          <t>Ak basis / notes:</t>
        </is>
      </c>
      <c r="I26" s="494" t="n"/>
      <c r="J26" s="414" t="n"/>
      <c r="K26" s="414" t="n"/>
      <c r="L26" s="414" t="n"/>
      <c r="M26" s="414" t="n"/>
    </row>
    <row r="27" ht="13.35" customHeight="1" s="162">
      <c r="B27" s="188" t="inlineStr">
        <is>
          <t>Register / Grille / Diffuser Airflow</t>
        </is>
      </c>
      <c r="C27" s="174" t="n"/>
      <c r="D27" s="174" t="n"/>
      <c r="E27" s="174" t="n"/>
      <c r="F27" s="173" t="n"/>
      <c r="G27" s="233" t="inlineStr">
        <is>
          <t>Design VEL</t>
        </is>
      </c>
      <c r="H27" s="194" t="inlineStr">
        <is>
          <t>Design CFM</t>
        </is>
      </c>
      <c r="I27" s="188" t="inlineStr">
        <is>
          <t>Initial</t>
        </is>
      </c>
      <c r="J27" s="173" t="n"/>
      <c r="K27" s="188" t="inlineStr">
        <is>
          <t>Final</t>
        </is>
      </c>
      <c r="L27" s="173" t="n"/>
      <c r="M27" s="188" t="inlineStr">
        <is>
          <t>%</t>
        </is>
      </c>
    </row>
    <row r="28" ht="13.35" customHeight="1" s="162">
      <c r="B28" s="153" t="inlineStr">
        <is>
          <t>No.</t>
        </is>
      </c>
      <c r="C28" s="188" t="inlineStr">
        <is>
          <t>Area Served</t>
        </is>
      </c>
      <c r="D28" s="188" t="inlineStr">
        <is>
          <t>Type</t>
        </is>
      </c>
      <c r="E28" s="188" t="inlineStr">
        <is>
          <t>Size</t>
        </is>
      </c>
      <c r="F28" s="188" t="inlineStr">
        <is>
          <t>Ak</t>
        </is>
      </c>
      <c r="G28" s="440" t="n"/>
      <c r="H28" s="440" t="n"/>
      <c r="I28" s="188" t="inlineStr">
        <is>
          <t>VEL</t>
        </is>
      </c>
      <c r="J28" s="188" t="inlineStr">
        <is>
          <t>CFM</t>
        </is>
      </c>
      <c r="K28" s="188" t="inlineStr">
        <is>
          <t>VEL</t>
        </is>
      </c>
      <c r="L28" s="188" t="inlineStr">
        <is>
          <t>CFM</t>
        </is>
      </c>
      <c r="M28" s="440" t="n"/>
    </row>
    <row r="29" ht="13.35" customHeight="1" s="162">
      <c r="B29" s="307" t="n"/>
      <c r="C29" s="307" t="n"/>
      <c r="E29" s="307" t="n"/>
      <c r="F29" s="32" t="n"/>
      <c r="G29" s="33">
        <f>IF(F29="", "", H29/F29)</f>
        <v/>
      </c>
      <c r="H29" s="33" t="n"/>
      <c r="I29" s="33" t="n"/>
      <c r="J29" s="33">
        <f>IF(I29="", "", I29*$F29)</f>
        <v/>
      </c>
      <c r="K29" s="33" t="n"/>
      <c r="L29" s="33">
        <f>IF(K29="", "", K29*$F29)</f>
        <v/>
      </c>
      <c r="M29" s="30">
        <f>IF(OR(H29="",H29=0),"",IF(K29="",IF(J29="","",J29/H29),L29/H29))</f>
        <v/>
      </c>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row>
    <row r="44" ht="13.35" customHeight="1" s="162">
      <c r="B44" s="307" t="n"/>
      <c r="C44" s="307" t="n"/>
      <c r="E44" s="307" t="n"/>
      <c r="F44" s="32" t="n"/>
      <c r="G44" s="33">
        <f>IF(F44="", "", H44/F44)</f>
        <v/>
      </c>
      <c r="H44" s="33" t="n"/>
      <c r="I44" s="33" t="n"/>
      <c r="J44" s="33">
        <f>IF(I44="", "", I44*$F44)</f>
        <v/>
      </c>
      <c r="K44" s="33" t="n"/>
      <c r="L44" s="33">
        <f>IF(K44="", "", K44*$F44)</f>
        <v/>
      </c>
      <c r="M44" s="30">
        <f>IF(OR(H44="",H44=0),"",IF(K44="",IF(J44="","",J44/H44),L44/H44))</f>
        <v/>
      </c>
    </row>
    <row r="45" ht="13.35" customHeight="1" s="162">
      <c r="B45" s="307" t="n"/>
      <c r="C45" s="307" t="n"/>
      <c r="E45" s="307" t="n"/>
      <c r="F45" s="32" t="n"/>
      <c r="G45" s="33">
        <f>IF(F45="", "", H45/F45)</f>
        <v/>
      </c>
      <c r="H45" s="33" t="n"/>
      <c r="I45" s="33" t="n"/>
      <c r="J45" s="33">
        <f>IF(I45="", "", I45*$F45)</f>
        <v/>
      </c>
      <c r="K45" s="33" t="n"/>
      <c r="L45" s="33">
        <f>IF(K45="", "", K45*$F45)</f>
        <v/>
      </c>
      <c r="M45" s="30">
        <f>IF(OR(H45="",H45=0),"",IF(K45="",IF(J45="","",J45/H45),L45/H45))</f>
        <v/>
      </c>
    </row>
    <row r="46" ht="13.35" customHeight="1" s="162">
      <c r="B46" s="307" t="n"/>
      <c r="C46" s="307" t="n"/>
      <c r="E46" s="307" t="n"/>
      <c r="F46" s="32" t="n"/>
      <c r="G46" s="33">
        <f>IF(F46="", "", H46/F46)</f>
        <v/>
      </c>
      <c r="H46" s="33" t="n"/>
      <c r="I46" s="33" t="n"/>
      <c r="J46" s="33">
        <f>IF(I46="", "", I46*$F46)</f>
        <v/>
      </c>
      <c r="K46" s="33" t="n"/>
      <c r="L46" s="33">
        <f>IF(K46="", "", K46*$F46)</f>
        <v/>
      </c>
      <c r="M46" s="30">
        <f>IF(OR(H46="",H46=0),"",IF(K46="",IF(J46="","",J46/H46),L46/H46))</f>
        <v/>
      </c>
    </row>
    <row r="47" ht="13.35" customHeight="1" s="162">
      <c r="B47" s="307" t="n"/>
      <c r="C47" s="307" t="n"/>
      <c r="E47" s="307" t="n"/>
      <c r="F47" s="32" t="n"/>
      <c r="G47" s="33">
        <f>IF(F47="", "", H47/F47)</f>
        <v/>
      </c>
      <c r="H47" s="33" t="n"/>
      <c r="I47" s="33" t="n"/>
      <c r="J47" s="33">
        <f>IF(I47="", "", I47*$F47)</f>
        <v/>
      </c>
      <c r="K47" s="33" t="n"/>
      <c r="L47" s="33">
        <f>IF(K47="", "", K47*$F47)</f>
        <v/>
      </c>
      <c r="M47" s="30">
        <f>IF(OR(H47="",H47=0),"",IF(K47="",IF(J47="","",J47/H47),L47/H47))</f>
        <v/>
      </c>
    </row>
    <row r="48" ht="13.35" customHeight="1" s="162">
      <c r="B48" s="307" t="n"/>
      <c r="C48" s="307" t="n"/>
      <c r="E48" s="307" t="n"/>
      <c r="F48" s="32" t="n"/>
      <c r="G48" s="33">
        <f>IF(F48="", "", H48/F48)</f>
        <v/>
      </c>
      <c r="H48" s="33" t="n"/>
      <c r="I48" s="33" t="n"/>
      <c r="J48" s="33">
        <f>IF(I48="", "", I48*$F48)</f>
        <v/>
      </c>
      <c r="K48" s="33" t="n"/>
      <c r="L48" s="33">
        <f>IF(K48="", "", K48*$F48)</f>
        <v/>
      </c>
      <c r="M48" s="30">
        <f>IF(OR(H48="",H48=0),"",IF(K48="",IF(J48="","",J48/H48),L48/H48))</f>
        <v/>
      </c>
    </row>
    <row r="49" ht="13.35" customHeight="1" s="162">
      <c r="B49" s="42" t="n"/>
      <c r="C49" s="231" t="inlineStr">
        <is>
          <t>Total</t>
        </is>
      </c>
      <c r="D49" s="159" t="n"/>
      <c r="E49" s="42" t="n"/>
      <c r="F49" s="42" t="n"/>
      <c r="G49" s="43" t="n"/>
      <c r="H49" s="43">
        <f>IF(SUM(H29:H48)+SUM(H60:H99)=0,"",SUM(H29:H48)+SUM(H60:H99))</f>
        <v/>
      </c>
      <c r="I49" s="43" t="n"/>
      <c r="J49" s="43">
        <f>IF(SUM(J29:J48)+SUM(J60:J99)=0,"",SUM(J29:J48)+SUM(J60:J99))</f>
        <v/>
      </c>
      <c r="K49" s="43" t="n"/>
      <c r="L49" s="43">
        <f>IF(SUM(L29:L48)+SUM(L60:L99)=0,"",SUM(L29:L48)+SUM(L60:L99))</f>
        <v/>
      </c>
      <c r="M49" s="35">
        <f>IF(OR(H49="",H49=0),"",IF(L49="",IF(J49="","",J49/H49),L49/H49))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Entry}'!B81="","",'{Equipment Data Entry}'!B81)</f>
        <v/>
      </c>
      <c r="E56" s="418" t="n"/>
      <c r="F56" s="403" t="n"/>
      <c r="G56" s="200" t="inlineStr">
        <is>
          <t>Service</t>
        </is>
      </c>
      <c r="H56" s="403" t="n"/>
      <c r="I56" s="210">
        <f>IF('{Equipment Data Entry}'!C81="","",'{Equipment Data Entry}'!C81)</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Registers / Grilles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row>
    <row r="72" ht="13.35" customHeight="1" s="162">
      <c r="B72" s="307" t="n"/>
      <c r="C72" s="307" t="n"/>
      <c r="E72" s="307" t="n"/>
      <c r="F72" s="32" t="n"/>
      <c r="G72" s="33">
        <f>IF(F72="", "", H72/F72)</f>
        <v/>
      </c>
      <c r="H72" s="33" t="n"/>
      <c r="I72" s="33" t="n"/>
      <c r="J72" s="33">
        <f>IF(I72="", "", I72*$F72)</f>
        <v/>
      </c>
      <c r="K72" s="33" t="n"/>
      <c r="L72" s="33">
        <f>IF(K72="", "", K72*$F72)</f>
        <v/>
      </c>
      <c r="M72" s="30">
        <f>IF(OR(H72="",H72=0),"",IF(K72="",IF(J72="","",J72/H72),L72/H72))</f>
        <v/>
      </c>
    </row>
    <row r="73" ht="13.35" customHeight="1" s="162">
      <c r="B73" s="307" t="n"/>
      <c r="C73" s="307" t="n"/>
      <c r="E73" s="307" t="n"/>
      <c r="F73" s="32" t="n"/>
      <c r="G73" s="33">
        <f>IF(F73="", "", H73/F73)</f>
        <v/>
      </c>
      <c r="H73" s="33" t="n"/>
      <c r="I73" s="33" t="n"/>
      <c r="J73" s="33">
        <f>IF(I73="", "", I73*$F73)</f>
        <v/>
      </c>
      <c r="K73" s="33" t="n"/>
      <c r="L73" s="33">
        <f>IF(K73="", "", K73*$F73)</f>
        <v/>
      </c>
      <c r="M73" s="30">
        <f>IF(OR(H73="",H73=0),"",IF(K73="",IF(J73="","",J73/H73),L73/H73))</f>
        <v/>
      </c>
    </row>
    <row r="74" ht="13.35" customHeight="1" s="162">
      <c r="B74" s="307" t="n"/>
      <c r="C74" s="307" t="n"/>
      <c r="E74" s="307" t="n"/>
      <c r="F74" s="32" t="n"/>
      <c r="G74" s="33">
        <f>IF(F74="", "", H74/F74)</f>
        <v/>
      </c>
      <c r="H74" s="33" t="n"/>
      <c r="I74" s="33" t="n"/>
      <c r="J74" s="33">
        <f>IF(I74="", "", I74*$F74)</f>
        <v/>
      </c>
      <c r="K74" s="33" t="n"/>
      <c r="L74" s="33">
        <f>IF(K74="", "", K74*$F74)</f>
        <v/>
      </c>
      <c r="M74" s="30">
        <f>IF(OR(H74="",H74=0),"",IF(K74="",IF(J74="","",J74/H74),L74/H74))</f>
        <v/>
      </c>
    </row>
    <row r="75" ht="13.35" customHeight="1" s="162">
      <c r="B75" s="307" t="n"/>
      <c r="C75" s="307" t="n"/>
      <c r="E75" s="307" t="n"/>
      <c r="F75" s="32" t="n"/>
      <c r="G75" s="33">
        <f>IF(F75="", "", H75/F75)</f>
        <v/>
      </c>
      <c r="H75" s="33" t="n"/>
      <c r="I75" s="33" t="n"/>
      <c r="J75" s="33">
        <f>IF(I75="", "", I75*$F75)</f>
        <v/>
      </c>
      <c r="K75" s="33" t="n"/>
      <c r="L75" s="33">
        <f>IF(K75="", "", K75*$F75)</f>
        <v/>
      </c>
      <c r="M75" s="30">
        <f>IF(OR(H75="",H75=0),"",IF(K75="",IF(J75="","",J75/H75),L75/H75))</f>
        <v/>
      </c>
    </row>
    <row r="76" ht="13.35" customHeight="1" s="162">
      <c r="B76" s="307" t="n"/>
      <c r="C76" s="307" t="n"/>
      <c r="E76" s="307" t="n"/>
      <c r="F76" s="32" t="n"/>
      <c r="G76" s="33">
        <f>IF(F76="", "", H76/F76)</f>
        <v/>
      </c>
      <c r="H76" s="33" t="n"/>
      <c r="I76" s="33" t="n"/>
      <c r="J76" s="33">
        <f>IF(I76="", "", I76*$F76)</f>
        <v/>
      </c>
      <c r="K76" s="33" t="n"/>
      <c r="L76" s="33">
        <f>IF(K76="", "", K76*$F76)</f>
        <v/>
      </c>
      <c r="M76" s="30">
        <f>IF(OR(H76="",H76=0),"",IF(K76="",IF(J76="","",J76/H76),L76/H76))</f>
        <v/>
      </c>
    </row>
    <row r="77" ht="13.35" customHeight="1" s="162">
      <c r="B77" s="307" t="n"/>
      <c r="C77" s="307" t="n"/>
      <c r="E77" s="307" t="n"/>
      <c r="F77" s="32" t="n"/>
      <c r="G77" s="33">
        <f>IF(F77="", "", H77/F77)</f>
        <v/>
      </c>
      <c r="H77" s="33" t="n"/>
      <c r="I77" s="33" t="n"/>
      <c r="J77" s="33">
        <f>IF(I77="", "", I77*$F77)</f>
        <v/>
      </c>
      <c r="K77" s="33" t="n"/>
      <c r="L77" s="33">
        <f>IF(K77="", "", K77*$F77)</f>
        <v/>
      </c>
      <c r="M77" s="30">
        <f>IF(OR(H77="",H77=0),"",IF(K77="",IF(J77="","",J77/H77),L77/H77))</f>
        <v/>
      </c>
    </row>
    <row r="78" ht="13.35" customHeight="1" s="162">
      <c r="B78" s="307" t="n"/>
      <c r="C78" s="307" t="n"/>
      <c r="E78" s="307" t="n"/>
      <c r="F78" s="32" t="n"/>
      <c r="G78" s="33">
        <f>IF(F78="", "", H78/F78)</f>
        <v/>
      </c>
      <c r="H78" s="33" t="n"/>
      <c r="I78" s="33" t="n"/>
      <c r="J78" s="33">
        <f>IF(I78="", "", I78*$F78)</f>
        <v/>
      </c>
      <c r="K78" s="33" t="n"/>
      <c r="L78" s="33">
        <f>IF(K78="", "", K78*$F78)</f>
        <v/>
      </c>
      <c r="M78" s="30">
        <f>IF(OR(H78="",H78=0),"",IF(K78="",IF(J78="","",J78/H78),L78/H78))</f>
        <v/>
      </c>
    </row>
    <row r="79" ht="13.35" customHeight="1" s="162">
      <c r="B79" s="307" t="n"/>
      <c r="C79" s="307" t="n"/>
      <c r="E79" s="307" t="n"/>
      <c r="F79" s="32" t="n"/>
      <c r="G79" s="33">
        <f>IF(F79="", "", H79/F79)</f>
        <v/>
      </c>
      <c r="H79" s="33" t="n"/>
      <c r="I79" s="33" t="n"/>
      <c r="J79" s="33">
        <f>IF(I79="", "", I79*$F79)</f>
        <v/>
      </c>
      <c r="K79" s="33" t="n"/>
      <c r="L79" s="33">
        <f>IF(K79="", "", K79*$F79)</f>
        <v/>
      </c>
      <c r="M79" s="30">
        <f>IF(OR(H79="",H79=0),"",IF(K79="",IF(J79="","",J79/H79),L79/H79))</f>
        <v/>
      </c>
    </row>
    <row r="80" ht="13.35" customHeight="1" s="162">
      <c r="B80" s="307" t="n"/>
      <c r="C80" s="307" t="n"/>
      <c r="E80" s="307" t="n"/>
      <c r="F80" s="32" t="n"/>
      <c r="G80" s="33">
        <f>IF(F80="", "", H80/F80)</f>
        <v/>
      </c>
      <c r="H80" s="33" t="n"/>
      <c r="I80" s="33" t="n"/>
      <c r="J80" s="33">
        <f>IF(I80="", "", I80*$F80)</f>
        <v/>
      </c>
      <c r="K80" s="33" t="n"/>
      <c r="L80" s="33">
        <f>IF(K80="", "", K80*$F80)</f>
        <v/>
      </c>
      <c r="M80" s="30">
        <f>IF(OR(H80="",H80=0),"",IF(K80="",IF(J80="","",J80/H80),L80/H80))</f>
        <v/>
      </c>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row>
    <row r="93" ht="13.35" customHeight="1" s="162">
      <c r="B93" s="307" t="n"/>
      <c r="C93" s="307" t="n"/>
      <c r="E93" s="307" t="n"/>
      <c r="F93" s="32" t="n"/>
      <c r="G93" s="33">
        <f>IF(F93="", "", H93/F93)</f>
        <v/>
      </c>
      <c r="H93" s="33" t="n"/>
      <c r="I93" s="33" t="n"/>
      <c r="J93" s="33">
        <f>IF(I93="", "", I93*$F93)</f>
        <v/>
      </c>
      <c r="K93" s="33" t="n"/>
      <c r="L93" s="33">
        <f>IF(K93="", "", K93*$F93)</f>
        <v/>
      </c>
      <c r="M93" s="30">
        <f>IF(OR(H93="",H93=0),"",IF(K93="",IF(J93="","",J93/H93),L93/H93))</f>
        <v/>
      </c>
    </row>
    <row r="94" ht="13.35" customHeight="1" s="162">
      <c r="B94" s="307" t="n"/>
      <c r="C94" s="307" t="n"/>
      <c r="E94" s="307" t="n"/>
      <c r="F94" s="32" t="n"/>
      <c r="G94" s="33">
        <f>IF(F94="", "", H94/F94)</f>
        <v/>
      </c>
      <c r="H94" s="33" t="n"/>
      <c r="I94" s="33" t="n"/>
      <c r="J94" s="33">
        <f>IF(I94="", "", I94*$F94)</f>
        <v/>
      </c>
      <c r="K94" s="33" t="n"/>
      <c r="L94" s="33">
        <f>IF(K94="", "", K94*$F94)</f>
        <v/>
      </c>
      <c r="M94" s="30">
        <f>IF(OR(H94="",H94=0),"",IF(K94="",IF(J94="","",J94/H94),L94/H94))</f>
        <v/>
      </c>
    </row>
    <row r="95" ht="13.35" customHeight="1" s="162">
      <c r="B95" s="307" t="n"/>
      <c r="C95" s="307" t="n"/>
      <c r="E95" s="307" t="n"/>
      <c r="F95" s="32" t="n"/>
      <c r="G95" s="33">
        <f>IF(F95="", "", H95/F95)</f>
        <v/>
      </c>
      <c r="H95" s="33" t="n"/>
      <c r="I95" s="33" t="n"/>
      <c r="J95" s="33">
        <f>IF(I95="", "", I95*$F95)</f>
        <v/>
      </c>
      <c r="K95" s="33" t="n"/>
      <c r="L95" s="33">
        <f>IF(K95="", "", K95*$F95)</f>
        <v/>
      </c>
      <c r="M95" s="30">
        <f>IF(OR(H95="",H95=0),"",IF(K95="",IF(J95="","",J95/H95),L95/H95))</f>
        <v/>
      </c>
    </row>
    <row r="96" ht="13.35" customHeight="1" s="162">
      <c r="B96" s="307" t="n"/>
      <c r="C96" s="307" t="n"/>
      <c r="E96" s="307" t="n"/>
      <c r="F96" s="32" t="n"/>
      <c r="G96" s="33">
        <f>IF(F96="", "", H96/F96)</f>
        <v/>
      </c>
      <c r="H96" s="33" t="n"/>
      <c r="I96" s="33" t="n"/>
      <c r="J96" s="33">
        <f>IF(I96="", "", I96*$F96)</f>
        <v/>
      </c>
      <c r="K96" s="33" t="n"/>
      <c r="L96" s="33">
        <f>IF(K96="", "", K96*$F96)</f>
        <v/>
      </c>
      <c r="M96" s="30">
        <f>IF(OR(H96="",H96=0),"",IF(K96="",IF(J96="","",J96/H96),L96/H96))</f>
        <v/>
      </c>
    </row>
    <row r="97" ht="13.35" customHeight="1" s="162">
      <c r="B97" s="307" t="n"/>
      <c r="C97" s="307" t="n"/>
      <c r="E97" s="307" t="n"/>
      <c r="F97" s="32" t="n"/>
      <c r="G97" s="33">
        <f>IF(F97="", "", H97/F97)</f>
        <v/>
      </c>
      <c r="H97" s="33" t="n"/>
      <c r="I97" s="33" t="n"/>
      <c r="J97" s="33">
        <f>IF(I97="", "", I97*$F97)</f>
        <v/>
      </c>
      <c r="K97" s="33" t="n"/>
      <c r="L97" s="33">
        <f>IF(K97="", "", K97*$F97)</f>
        <v/>
      </c>
      <c r="M97" s="30">
        <f>IF(OR(H97="",H97=0),"",IF(K97="",IF(J97="","",J97/H97),L97/H97))</f>
        <v/>
      </c>
    </row>
    <row r="98" ht="13.35" customHeight="1" s="162">
      <c r="B98" s="307" t="n"/>
      <c r="C98" s="307" t="n"/>
      <c r="E98" s="307" t="n"/>
      <c r="F98" s="32" t="n"/>
      <c r="G98" s="33">
        <f>IF(F98="", "", H98/F98)</f>
        <v/>
      </c>
      <c r="H98" s="33" t="n"/>
      <c r="I98" s="33" t="n"/>
      <c r="J98" s="33">
        <f>IF(I98="", "", I98*$F98)</f>
        <v/>
      </c>
      <c r="K98" s="33" t="n"/>
      <c r="L98" s="33">
        <f>IF(K98="", "", K98*$F98)</f>
        <v/>
      </c>
      <c r="M98" s="30">
        <f>IF(OR(H98="",H98=0),"",IF(K98="",IF(J98="","",J98/H98),L98/H98))</f>
        <v/>
      </c>
    </row>
    <row r="99" ht="13.35" customHeight="1" s="162">
      <c r="B99" s="307" t="n"/>
      <c r="C99" s="307" t="n"/>
      <c r="E99" s="307" t="n"/>
      <c r="F99" s="32" t="n"/>
      <c r="G99" s="33">
        <f>IF(F99="", "", H99/F99)</f>
        <v/>
      </c>
      <c r="H99" s="33" t="n"/>
      <c r="I99" s="33" t="n"/>
      <c r="J99" s="33">
        <f>IF(I99="", "", I99*$F99)</f>
        <v/>
      </c>
      <c r="K99" s="33" t="n"/>
      <c r="L99" s="33">
        <f>IF(K99="", "", K99*$F99)</f>
        <v/>
      </c>
      <c r="M99" s="30">
        <f>IF(OR(H99="",H99=0),"",IF(K99="",IF(J99="","",J99/H99),L99/H99))</f>
        <v/>
      </c>
    </row>
    <row r="100" ht="13.35" customHeight="1" s="162">
      <c r="B100" s="42" t="n"/>
      <c r="C100" s="231" t="inlineStr">
        <is>
          <t>Subtotal (this page)</t>
        </is>
      </c>
      <c r="D100" s="159" t="n"/>
      <c r="E100" s="42" t="n"/>
      <c r="F100" s="42" t="n"/>
      <c r="G100" s="43" t="n"/>
      <c r="H100" s="43">
        <f>IF(SUM(H60:H99)=0,"",SUM(H60:H99))</f>
        <v/>
      </c>
      <c r="I100" s="43" t="n"/>
      <c r="J100" s="43">
        <f>IF(SUM(J60:J99)=0,"",SUM(J60:J99))</f>
        <v/>
      </c>
      <c r="K100" s="43" t="n"/>
      <c r="L100" s="43">
        <f>IF(SUM(L60:L99)=0,"",SUM(L60:L99))</f>
        <v/>
      </c>
      <c r="M100" s="35">
        <f>IF(OR(H100="",H100=0),"",IF(L100="",IF(J100="","",J100/H100),L100/H100))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Entry}'!B82="","",'{Equipment Data Entry}'!B82)</f>
        <v/>
      </c>
      <c r="E108" s="418" t="n"/>
      <c r="F108" s="403" t="n"/>
      <c r="G108" s="200" t="inlineStr">
        <is>
          <t>Service</t>
        </is>
      </c>
      <c r="H108" s="403" t="n"/>
      <c r="I108" s="210">
        <f>IF('{Equipment Data Entry}'!C82="","",'{Equipment Data Entry}'!C82)</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Entry}'!E82="","",'{Equipment Data Entry}'!E82)</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Entry}'!F82="","",'{Equipment Data Entry}'!F82)</f>
        <v/>
      </c>
      <c r="E113" s="400" t="n"/>
      <c r="F113" s="400" t="n"/>
      <c r="G113" s="401" t="n"/>
      <c r="H113" s="13" t="n"/>
      <c r="I113" s="199" t="inlineStr">
        <is>
          <t>Total Airflow</t>
        </is>
      </c>
      <c r="J113" s="401" t="n"/>
      <c r="K113" s="24">
        <f>H153</f>
        <v/>
      </c>
      <c r="L113" s="24">
        <f>L153</f>
        <v/>
      </c>
      <c r="M113" s="22">
        <f>IF(OR(L113="",K113="",K113=0),"",L113/K113)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Entry}'!H82="","",'{Equipment Data Entry}'!H82)</f>
        <v/>
      </c>
      <c r="L114" s="64">
        <f>F129</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Entry}'!I82="","",'{Equipment Data Entry}'!I82)</f>
        <v/>
      </c>
      <c r="L115" s="24">
        <f>IF(L126="","",L126)</f>
        <v/>
      </c>
      <c r="M115" s="13" t="n"/>
    </row>
    <row r="116" ht="13.35" customHeight="1" s="162">
      <c r="B116" s="199" t="inlineStr">
        <is>
          <t>Location</t>
        </is>
      </c>
      <c r="C116" s="401" t="n"/>
      <c r="D116" s="204">
        <f>IF('{Equipment Data Entry}'!D82="","",'{Equipment Data Entry}'!D82)</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Entry}'!G82="","",'{Equipment Data Entry}'!G82)</f>
        <v/>
      </c>
      <c r="E120" s="21" t="inlineStr">
        <is>
          <t>RPM</t>
        </is>
      </c>
      <c r="F120" s="24" t="n"/>
      <c r="G120" s="199" t="inlineStr">
        <is>
          <t>SF</t>
        </is>
      </c>
      <c r="H120" s="13" t="n"/>
      <c r="I120" s="199" t="inlineStr">
        <is>
          <t>Motor Shv OD/Bore/PD</t>
        </is>
      </c>
      <c r="J120" s="400" t="n"/>
      <c r="K120" s="401" t="n"/>
      <c r="L120">
        <f>IF('{Equipment Data Entry}'!J82="","",'{Equipment Data Entry}'!J82)</f>
        <v/>
      </c>
    </row>
    <row r="121" ht="13.35" customHeight="1" s="162">
      <c r="B121" s="198">
        <f>IF('{Equipment Data Entry}'!N82="","",'{Equipment Data Entry}'!N82)</f>
        <v/>
      </c>
      <c r="C121" s="198">
        <f>IF('{Equipment Data Entry}'!O82="","",'{Equipment Data Entry}'!O82)</f>
        <v/>
      </c>
      <c r="D121" s="21" t="inlineStr">
        <is>
          <t>FLA</t>
        </is>
      </c>
      <c r="E121" s="67" t="n"/>
      <c r="F121" s="21" t="inlineStr">
        <is>
          <t>Frame</t>
        </is>
      </c>
      <c r="G121" s="208" t="n"/>
      <c r="H121" s="13" t="n"/>
      <c r="I121" s="199" t="inlineStr">
        <is>
          <t>Fan Sheave OD/Bore</t>
        </is>
      </c>
      <c r="J121" s="400" t="n"/>
      <c r="K121" s="401" t="n"/>
      <c r="L121">
        <f>IF('{Equipment Data Entry}'!K82="","",'{Equipment Data Entry}'!K82)</f>
        <v/>
      </c>
    </row>
    <row r="122" ht="13.35" customHeight="1" s="162">
      <c r="B122" s="199" t="inlineStr">
        <is>
          <t>Corrected FLA</t>
        </is>
      </c>
      <c r="C122" s="401" t="n"/>
      <c r="D122" s="27">
        <f>IF(OR(E123="",E121="",B121=""),"",B121/AVERAGE(E123:G123)*E121)</f>
        <v/>
      </c>
      <c r="E122" s="199" t="inlineStr">
        <is>
          <t>Estimated BHP</t>
        </is>
      </c>
      <c r="F122" s="401" t="n"/>
      <c r="G122" s="27">
        <f>IF(OR(COUNT(E123:G123)=0,COUNT(E124:G124)=0),"",IF(C121="1-phase", ((0.8*0.9*E123*E124)/746), AVERAGE(E123:G123)*AVERAGE(E124:G124)*0.8*0.9*1.732/746))</f>
        <v/>
      </c>
      <c r="H122" s="13" t="n"/>
      <c r="I122" s="199" t="inlineStr">
        <is>
          <t>Belt(s)</t>
        </is>
      </c>
      <c r="J122" s="208">
        <f>IF('{Equipment Data Entry}'!L82="","",'{Equipment Data Entry}'!L82)</f>
        <v/>
      </c>
      <c r="K122" s="199" t="inlineStr">
        <is>
          <t>C to C</t>
        </is>
      </c>
      <c r="L122" s="64">
        <f>IF('{Equipment Data Entry}'!M82="","",'{Equipment Data Entry}'!M82)</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67" t="n"/>
      <c r="F124" s="67" t="n"/>
      <c r="G124" s="67"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 xml:space="preserve">Static Pressures Profile </t>
        </is>
      </c>
      <c r="C126" s="400" t="n"/>
      <c r="D126" s="400" t="n"/>
      <c r="E126" s="400" t="n"/>
      <c r="F126" s="400" t="n"/>
      <c r="G126" s="401" t="n"/>
      <c r="H126" s="13" t="n"/>
      <c r="I126" s="199" t="inlineStr">
        <is>
          <t>Fan RPM</t>
        </is>
      </c>
      <c r="J126" s="401" t="n"/>
      <c r="K126" s="24" t="n"/>
      <c r="L126" s="24" t="n"/>
      <c r="M126" s="13" t="n"/>
    </row>
    <row r="127" ht="13.35" customHeight="1" s="162">
      <c r="B127" s="432" t="n"/>
      <c r="C127" s="401" t="n"/>
      <c r="D127" s="205" t="inlineStr">
        <is>
          <t>Flt/Coil</t>
        </is>
      </c>
      <c r="E127" s="205" t="inlineStr">
        <is>
          <t>Fan</t>
        </is>
      </c>
      <c r="F127" s="432" t="n"/>
      <c r="G127" s="401" t="n"/>
      <c r="H127" s="13" t="n"/>
      <c r="I127" s="246" t="inlineStr">
        <is>
          <t>VSD Frequency</t>
        </is>
      </c>
      <c r="J127" s="403" t="n"/>
      <c r="K127" s="65" t="n"/>
      <c r="L127" s="65" t="n"/>
      <c r="M127" s="13" t="n"/>
    </row>
    <row r="128" ht="13.35" customHeight="1" s="162">
      <c r="B128" s="198" t="inlineStr">
        <is>
          <t>Entering</t>
        </is>
      </c>
      <c r="C128" s="401" t="n"/>
      <c r="D128" s="19" t="n"/>
      <c r="E128" s="19" t="n"/>
      <c r="F128" s="19">
        <f>IF(E128="", "", E129-E128)</f>
        <v/>
      </c>
      <c r="G128" s="186" t="inlineStr">
        <is>
          <t>TSP</t>
        </is>
      </c>
      <c r="H128" s="23" t="n"/>
      <c r="I128" s="14" t="n"/>
      <c r="J128" s="14" t="n"/>
      <c r="K128" s="14" t="n"/>
      <c r="L128" s="38" t="n"/>
      <c r="M128" s="13" t="n"/>
    </row>
    <row r="129" ht="13.35" customHeight="1" s="162">
      <c r="B129" s="198" t="inlineStr">
        <is>
          <t>Exiting</t>
        </is>
      </c>
      <c r="C129" s="401" t="n"/>
      <c r="D129" s="55">
        <f>IF(E128="", "", E128)</f>
        <v/>
      </c>
      <c r="E129" s="19" t="n"/>
      <c r="F129" s="19">
        <f>IF(E129="", "", E129-D128)</f>
        <v/>
      </c>
      <c r="G129" s="186" t="inlineStr">
        <is>
          <t>ESP</t>
        </is>
      </c>
      <c r="H129" s="23" t="n"/>
      <c r="I129" s="13" t="n"/>
      <c r="J129" s="13" t="n"/>
      <c r="K129" s="13" t="n"/>
      <c r="L129" s="13" t="n"/>
      <c r="M129" s="13" t="n"/>
    </row>
    <row r="130" ht="13.35" customHeight="1" s="162">
      <c r="B130" s="453" t="inlineStr">
        <is>
          <t>Instrument:</t>
        </is>
      </c>
      <c r="C130" s="5" t="n"/>
      <c r="D130" s="493" t="n"/>
      <c r="E130" s="414" t="n"/>
      <c r="F130" s="414" t="n"/>
      <c r="G130" s="425" t="inlineStr">
        <is>
          <t>Ak basis / notes:</t>
        </is>
      </c>
      <c r="I130" s="494" t="n"/>
      <c r="J130" s="414" t="n"/>
      <c r="K130" s="414" t="n"/>
      <c r="L130" s="414" t="n"/>
      <c r="M130" s="414" t="n"/>
    </row>
    <row r="131" ht="13.35" customHeight="1" s="162">
      <c r="B131" s="188" t="inlineStr">
        <is>
          <t>Register / Grille / Diffuser Airflow</t>
        </is>
      </c>
      <c r="C131" s="174" t="n"/>
      <c r="D131" s="174" t="n"/>
      <c r="E131" s="174" t="n"/>
      <c r="F131" s="173" t="n"/>
      <c r="G131" s="233" t="inlineStr">
        <is>
          <t>Design VEL</t>
        </is>
      </c>
      <c r="H131" s="194" t="inlineStr">
        <is>
          <t>Design CFM</t>
        </is>
      </c>
      <c r="I131" s="188" t="inlineStr">
        <is>
          <t>Initial</t>
        </is>
      </c>
      <c r="J131" s="173" t="n"/>
      <c r="K131" s="188" t="inlineStr">
        <is>
          <t>Final</t>
        </is>
      </c>
      <c r="L131" s="173" t="n"/>
      <c r="M131" s="188" t="inlineStr">
        <is>
          <t>%</t>
        </is>
      </c>
    </row>
    <row r="132" ht="13.35" customHeight="1" s="162">
      <c r="B132" s="153" t="inlineStr">
        <is>
          <t>No.</t>
        </is>
      </c>
      <c r="C132" s="188" t="inlineStr">
        <is>
          <t>Area Served</t>
        </is>
      </c>
      <c r="D132" s="188" t="inlineStr">
        <is>
          <t>Type</t>
        </is>
      </c>
      <c r="E132" s="188" t="inlineStr">
        <is>
          <t>Size</t>
        </is>
      </c>
      <c r="F132" s="188" t="inlineStr">
        <is>
          <t>Ak</t>
        </is>
      </c>
      <c r="G132" s="440" t="n"/>
      <c r="H132" s="440" t="n"/>
      <c r="I132" s="188" t="inlineStr">
        <is>
          <t>VEL</t>
        </is>
      </c>
      <c r="J132" s="188" t="inlineStr">
        <is>
          <t>CFM</t>
        </is>
      </c>
      <c r="K132" s="188" t="inlineStr">
        <is>
          <t>VEL</t>
        </is>
      </c>
      <c r="L132" s="188" t="inlineStr">
        <is>
          <t>CFM</t>
        </is>
      </c>
      <c r="M132" s="440"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row>
    <row r="142" ht="13.35" customHeight="1" s="162">
      <c r="B142" s="307" t="n"/>
      <c r="C142" s="307" t="n"/>
      <c r="E142" s="307" t="n"/>
      <c r="F142" s="32" t="n"/>
      <c r="G142" s="33">
        <f>IF(F142="", "", H142/F142)</f>
        <v/>
      </c>
      <c r="H142" s="33" t="n"/>
      <c r="I142" s="33" t="n"/>
      <c r="J142" s="33">
        <f>IF(I142="", "", I142*$F142)</f>
        <v/>
      </c>
      <c r="K142" s="33" t="n"/>
      <c r="L142" s="33">
        <f>IF(K142="", "", K142*$F142)</f>
        <v/>
      </c>
      <c r="M142" s="30">
        <f>IF(OR(H142="",H142=0),"",IF(K142="",IF(J142="","",J142/H142),L142/H142))</f>
        <v/>
      </c>
    </row>
    <row r="143" ht="13.35" customHeight="1" s="162">
      <c r="B143" s="307" t="n"/>
      <c r="C143" s="307" t="n"/>
      <c r="E143" s="307" t="n"/>
      <c r="F143" s="32" t="n"/>
      <c r="G143" s="33">
        <f>IF(F143="", "", H143/F143)</f>
        <v/>
      </c>
      <c r="H143" s="33" t="n"/>
      <c r="I143" s="33" t="n"/>
      <c r="J143" s="33">
        <f>IF(I143="", "", I143*$F143)</f>
        <v/>
      </c>
      <c r="K143" s="33" t="n"/>
      <c r="L143" s="33">
        <f>IF(K143="", "", K143*$F143)</f>
        <v/>
      </c>
      <c r="M143" s="30">
        <f>IF(OR(H143="",H143=0),"",IF(K143="",IF(J143="","",J143/H143),L143/H143))</f>
        <v/>
      </c>
    </row>
    <row r="144" ht="13.35" customHeight="1" s="162">
      <c r="B144" s="307" t="n"/>
      <c r="C144" s="307" t="n"/>
      <c r="E144" s="307" t="n"/>
      <c r="F144" s="32" t="n"/>
      <c r="G144" s="33">
        <f>IF(F144="", "", H144/F144)</f>
        <v/>
      </c>
      <c r="H144" s="33" t="n"/>
      <c r="I144" s="33" t="n"/>
      <c r="J144" s="33">
        <f>IF(I144="", "", I144*$F144)</f>
        <v/>
      </c>
      <c r="K144" s="33" t="n"/>
      <c r="L144" s="33">
        <f>IF(K144="", "", K144*$F144)</f>
        <v/>
      </c>
      <c r="M144" s="30">
        <f>IF(OR(H144="",H144=0),"",IF(K144="",IF(J144="","",J144/H144),L144/H144))</f>
        <v/>
      </c>
    </row>
    <row r="145" ht="13.35" customHeight="1" s="162">
      <c r="B145" s="307" t="n"/>
      <c r="C145" s="307" t="n"/>
      <c r="E145" s="307" t="n"/>
      <c r="F145" s="32" t="n"/>
      <c r="G145" s="33">
        <f>IF(F145="", "", H145/F145)</f>
        <v/>
      </c>
      <c r="H145" s="33" t="n"/>
      <c r="I145" s="33" t="n"/>
      <c r="J145" s="33">
        <f>IF(I145="", "", I145*$F145)</f>
        <v/>
      </c>
      <c r="K145" s="33" t="n"/>
      <c r="L145" s="33">
        <f>IF(K145="", "", K145*$F145)</f>
        <v/>
      </c>
      <c r="M145" s="30">
        <f>IF(OR(H145="",H145=0),"",IF(K145="",IF(J145="","",J145/H145),L145/H145))</f>
        <v/>
      </c>
    </row>
    <row r="146" ht="13.35" customHeight="1" s="162">
      <c r="B146" s="307" t="n"/>
      <c r="C146" s="307" t="n"/>
      <c r="E146" s="307" t="n"/>
      <c r="F146" s="32" t="n"/>
      <c r="G146" s="33">
        <f>IF(F146="", "", H146/F146)</f>
        <v/>
      </c>
      <c r="H146" s="33" t="n"/>
      <c r="I146" s="33" t="n"/>
      <c r="J146" s="33">
        <f>IF(I146="", "", I146*$F146)</f>
        <v/>
      </c>
      <c r="K146" s="33" t="n"/>
      <c r="L146" s="33">
        <f>IF(K146="", "", K146*$F146)</f>
        <v/>
      </c>
      <c r="M146" s="30">
        <f>IF(OR(H146="",H146=0),"",IF(K146="",IF(J146="","",J146/H146),L146/H146))</f>
        <v/>
      </c>
    </row>
    <row r="147" ht="13.35" customHeight="1" s="162">
      <c r="B147" s="307" t="n"/>
      <c r="C147" s="307" t="n"/>
      <c r="E147" s="307" t="n"/>
      <c r="F147" s="32" t="n"/>
      <c r="G147" s="33">
        <f>IF(F147="", "", H147/F147)</f>
        <v/>
      </c>
      <c r="H147" s="33" t="n"/>
      <c r="I147" s="33" t="n"/>
      <c r="J147" s="33">
        <f>IF(I147="", "", I147*$F147)</f>
        <v/>
      </c>
      <c r="K147" s="33" t="n"/>
      <c r="L147" s="33">
        <f>IF(K147="", "", K147*$F147)</f>
        <v/>
      </c>
      <c r="M147" s="30">
        <f>IF(OR(H147="",H147=0),"",IF(K147="",IF(J147="","",J147/H147),L147/H147))</f>
        <v/>
      </c>
    </row>
    <row r="148" ht="13.35" customHeight="1" s="162">
      <c r="B148" s="307" t="n"/>
      <c r="C148" s="307" t="n"/>
      <c r="E148" s="307" t="n"/>
      <c r="F148" s="32" t="n"/>
      <c r="G148" s="33">
        <f>IF(F148="", "", H148/F148)</f>
        <v/>
      </c>
      <c r="H148" s="33" t="n"/>
      <c r="I148" s="33" t="n"/>
      <c r="J148" s="33">
        <f>IF(I148="", "", I148*$F148)</f>
        <v/>
      </c>
      <c r="K148" s="33" t="n"/>
      <c r="L148" s="33">
        <f>IF(K148="", "", K148*$F148)</f>
        <v/>
      </c>
      <c r="M148" s="30">
        <f>IF(OR(H148="",H148=0),"",IF(K148="",IF(J148="","",J148/H148),L148/H148))</f>
        <v/>
      </c>
    </row>
    <row r="149" ht="13.35" customHeight="1" s="162">
      <c r="B149" s="307" t="n"/>
      <c r="C149" s="307" t="n"/>
      <c r="E149" s="307" t="n"/>
      <c r="F149" s="32" t="n"/>
      <c r="G149" s="33">
        <f>IF(F149="", "", H149/F149)</f>
        <v/>
      </c>
      <c r="H149" s="33" t="n"/>
      <c r="I149" s="33" t="n"/>
      <c r="J149" s="33">
        <f>IF(I149="", "", I149*$F149)</f>
        <v/>
      </c>
      <c r="K149" s="33" t="n"/>
      <c r="L149" s="33">
        <f>IF(K149="", "", K149*$F149)</f>
        <v/>
      </c>
      <c r="M149" s="30">
        <f>IF(OR(H149="",H149=0),"",IF(K149="",IF(J149="","",J149/H149),L149/H149))</f>
        <v/>
      </c>
    </row>
    <row r="150" ht="13.35" customHeight="1" s="162">
      <c r="B150" s="307" t="n"/>
      <c r="C150" s="307" t="n"/>
      <c r="E150" s="307" t="n"/>
      <c r="F150" s="32" t="n"/>
      <c r="G150" s="33">
        <f>IF(F150="", "", H150/F150)</f>
        <v/>
      </c>
      <c r="H150" s="33" t="n"/>
      <c r="I150" s="33" t="n"/>
      <c r="J150" s="33">
        <f>IF(I150="", "", I150*$F150)</f>
        <v/>
      </c>
      <c r="K150" s="33" t="n"/>
      <c r="L150" s="33">
        <f>IF(K150="", "", K150*$F150)</f>
        <v/>
      </c>
      <c r="M150" s="30">
        <f>IF(OR(H150="",H150=0),"",IF(K150="",IF(J150="","",J150/H150),L150/H150))</f>
        <v/>
      </c>
    </row>
    <row r="151" ht="13.35" customHeight="1" s="162">
      <c r="B151" s="307" t="n"/>
      <c r="C151" s="307" t="n"/>
      <c r="E151" s="307" t="n"/>
      <c r="F151" s="32" t="n"/>
      <c r="G151" s="33">
        <f>IF(F151="", "", H151/F151)</f>
        <v/>
      </c>
      <c r="H151" s="33" t="n"/>
      <c r="I151" s="33" t="n"/>
      <c r="J151" s="33">
        <f>IF(I151="", "", I151*$F151)</f>
        <v/>
      </c>
      <c r="K151" s="33" t="n"/>
      <c r="L151" s="33">
        <f>IF(K151="", "", K151*$F151)</f>
        <v/>
      </c>
      <c r="M151" s="30">
        <f>IF(OR(H151="",H151=0),"",IF(K151="",IF(J151="","",J151/H151),L151/H151))</f>
        <v/>
      </c>
    </row>
    <row r="152" ht="13.35" customHeight="1" s="162">
      <c r="B152" s="307" t="n"/>
      <c r="C152" s="307" t="n"/>
      <c r="E152" s="307" t="n"/>
      <c r="F152" s="32" t="n"/>
      <c r="G152" s="33">
        <f>IF(F152="", "", H152/F152)</f>
        <v/>
      </c>
      <c r="H152" s="33" t="n"/>
      <c r="I152" s="33" t="n"/>
      <c r="J152" s="33">
        <f>IF(I152="", "", I152*$F152)</f>
        <v/>
      </c>
      <c r="K152" s="33" t="n"/>
      <c r="L152" s="33">
        <f>IF(K152="", "", K152*$F152)</f>
        <v/>
      </c>
      <c r="M152" s="30">
        <f>IF(OR(H152="",H152=0),"",IF(K152="",IF(J152="","",J152/H152),L152/H152))</f>
        <v/>
      </c>
    </row>
    <row r="153" ht="13.35" customHeight="1" s="162">
      <c r="B153" s="42" t="n"/>
      <c r="C153" s="231" t="inlineStr">
        <is>
          <t>Total</t>
        </is>
      </c>
      <c r="D153" s="159" t="n"/>
      <c r="E153" s="42" t="n"/>
      <c r="F153" s="42" t="n"/>
      <c r="G153" s="43" t="n"/>
      <c r="H153" s="43">
        <f>IF(SUM(H133:H152)+SUM(H164:H203)=0,"",SUM(H133:H152)+SUM(H164:H203))</f>
        <v/>
      </c>
      <c r="I153" s="43" t="n"/>
      <c r="J153" s="43">
        <f>IF(SUM(J133:J152)+SUM(J164:J203)=0,"",SUM(J133:J152)+SUM(J164:J203))</f>
        <v/>
      </c>
      <c r="K153" s="43" t="n"/>
      <c r="L153" s="43">
        <f>IF(SUM(L133:L152)+SUM(L164:L203)=0,"",SUM(L133:L152)+SUM(L164:L203))</f>
        <v/>
      </c>
      <c r="M153" s="35">
        <f>IF(OR(H153="",H153=0),"",IF(L153="",IF(J153="","",J153/H153),L153/H153))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Entry}'!B82="","",'{Equipment Data Entry}'!B82)</f>
        <v/>
      </c>
      <c r="E160" s="418" t="n"/>
      <c r="F160" s="403" t="n"/>
      <c r="G160" s="200" t="inlineStr">
        <is>
          <t>Service</t>
        </is>
      </c>
      <c r="H160" s="403" t="n"/>
      <c r="I160" s="210">
        <f>IF('{Equipment Data Entry}'!C82="","",'{Equipment Data Entry}'!C82)</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Registers / Grilles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row>
    <row r="170" ht="13.35" customHeight="1" s="162">
      <c r="B170" s="307" t="n"/>
      <c r="C170" s="307" t="n"/>
      <c r="E170" s="307" t="n"/>
      <c r="F170" s="32" t="n"/>
      <c r="G170" s="33">
        <f>IF(F170="", "", H170/F170)</f>
        <v/>
      </c>
      <c r="H170" s="33" t="n"/>
      <c r="I170" s="33" t="n"/>
      <c r="J170" s="33">
        <f>IF(I170="", "", I170*$F170)</f>
        <v/>
      </c>
      <c r="K170" s="33" t="n"/>
      <c r="L170" s="33">
        <f>IF(K170="", "", K170*$F170)</f>
        <v/>
      </c>
      <c r="M170" s="30">
        <f>IF(OR(H170="",H170=0),"",IF(K170="",IF(J170="","",J170/H170),L170/H170))</f>
        <v/>
      </c>
    </row>
    <row r="171" ht="13.35" customHeight="1" s="162">
      <c r="B171" s="307" t="n"/>
      <c r="C171" s="307" t="n"/>
      <c r="E171" s="307" t="n"/>
      <c r="F171" s="32" t="n"/>
      <c r="G171" s="33">
        <f>IF(F171="", "", H171/F171)</f>
        <v/>
      </c>
      <c r="H171" s="33" t="n"/>
      <c r="I171" s="33" t="n"/>
      <c r="J171" s="33">
        <f>IF(I171="", "", I171*$F171)</f>
        <v/>
      </c>
      <c r="K171" s="33" t="n"/>
      <c r="L171" s="33">
        <f>IF(K171="", "", K171*$F171)</f>
        <v/>
      </c>
      <c r="M171" s="30">
        <f>IF(OR(H171="",H171=0),"",IF(K171="",IF(J171="","",J171/H171),L171/H171))</f>
        <v/>
      </c>
    </row>
    <row r="172" ht="13.35" customHeight="1" s="162">
      <c r="B172" s="307" t="n"/>
      <c r="C172" s="307" t="n"/>
      <c r="E172" s="307" t="n"/>
      <c r="F172" s="32" t="n"/>
      <c r="G172" s="33">
        <f>IF(F172="", "", H172/F172)</f>
        <v/>
      </c>
      <c r="H172" s="33" t="n"/>
      <c r="I172" s="33" t="n"/>
      <c r="J172" s="33">
        <f>IF(I172="", "", I172*$F172)</f>
        <v/>
      </c>
      <c r="K172" s="33" t="n"/>
      <c r="L172" s="33">
        <f>IF(K172="", "", K172*$F172)</f>
        <v/>
      </c>
      <c r="M172" s="30">
        <f>IF(OR(H172="",H172=0),"",IF(K172="",IF(J172="","",J172/H172),L172/H172))</f>
        <v/>
      </c>
    </row>
    <row r="173" ht="13.35" customHeight="1" s="162">
      <c r="B173" s="307" t="n"/>
      <c r="C173" s="307" t="n"/>
      <c r="E173" s="307" t="n"/>
      <c r="F173" s="32" t="n"/>
      <c r="G173" s="33">
        <f>IF(F173="", "", H173/F173)</f>
        <v/>
      </c>
      <c r="H173" s="33" t="n"/>
      <c r="I173" s="33" t="n"/>
      <c r="J173" s="33">
        <f>IF(I173="", "", I173*$F173)</f>
        <v/>
      </c>
      <c r="K173" s="33" t="n"/>
      <c r="L173" s="33">
        <f>IF(K173="", "", K173*$F173)</f>
        <v/>
      </c>
      <c r="M173" s="30">
        <f>IF(OR(H173="",H173=0),"",IF(K173="",IF(J173="","",J173/H173),L173/H173))</f>
        <v/>
      </c>
    </row>
    <row r="174" ht="13.35" customHeight="1" s="162">
      <c r="B174" s="307" t="n"/>
      <c r="C174" s="307" t="n"/>
      <c r="E174" s="307" t="n"/>
      <c r="F174" s="32" t="n"/>
      <c r="G174" s="33">
        <f>IF(F174="", "", H174/F174)</f>
        <v/>
      </c>
      <c r="H174" s="33" t="n"/>
      <c r="I174" s="33" t="n"/>
      <c r="J174" s="33">
        <f>IF(I174="", "", I174*$F174)</f>
        <v/>
      </c>
      <c r="K174" s="33" t="n"/>
      <c r="L174" s="33">
        <f>IF(K174="", "", K174*$F174)</f>
        <v/>
      </c>
      <c r="M174" s="30">
        <f>IF(OR(H174="",H174=0),"",IF(K174="",IF(J174="","",J174/H174),L174/H174))</f>
        <v/>
      </c>
    </row>
    <row r="175" ht="13.35" customHeight="1" s="162">
      <c r="B175" s="307" t="n"/>
      <c r="C175" s="307" t="n"/>
      <c r="E175" s="307" t="n"/>
      <c r="F175" s="32" t="n"/>
      <c r="G175" s="33">
        <f>IF(F175="", "", H175/F175)</f>
        <v/>
      </c>
      <c r="H175" s="33" t="n"/>
      <c r="I175" s="33" t="n"/>
      <c r="J175" s="33">
        <f>IF(I175="", "", I175*$F175)</f>
        <v/>
      </c>
      <c r="K175" s="33" t="n"/>
      <c r="L175" s="33">
        <f>IF(K175="", "", K175*$F175)</f>
        <v/>
      </c>
      <c r="M175" s="30">
        <f>IF(OR(H175="",H175=0),"",IF(K175="",IF(J175="","",J175/H175),L175/H175))</f>
        <v/>
      </c>
    </row>
    <row r="176" ht="13.35" customHeight="1" s="162">
      <c r="B176" s="307" t="n"/>
      <c r="C176" s="307" t="n"/>
      <c r="E176" s="307" t="n"/>
      <c r="F176" s="32" t="n"/>
      <c r="G176" s="33">
        <f>IF(F176="", "", H176/F176)</f>
        <v/>
      </c>
      <c r="H176" s="33" t="n"/>
      <c r="I176" s="33" t="n"/>
      <c r="J176" s="33">
        <f>IF(I176="", "", I176*$F176)</f>
        <v/>
      </c>
      <c r="K176" s="33" t="n"/>
      <c r="L176" s="33">
        <f>IF(K176="", "", K176*$F176)</f>
        <v/>
      </c>
      <c r="M176" s="30">
        <f>IF(OR(H176="",H176=0),"",IF(K176="",IF(J176="","",J176/H176),L176/H176))</f>
        <v/>
      </c>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row>
    <row r="180" ht="13.35" customHeight="1" s="162">
      <c r="B180" s="307" t="n"/>
      <c r="C180" s="307" t="n"/>
      <c r="E180" s="307" t="n"/>
      <c r="F180" s="32" t="n"/>
      <c r="G180" s="33">
        <f>IF(F180="", "", H180/F180)</f>
        <v/>
      </c>
      <c r="H180" s="33" t="n"/>
      <c r="I180" s="33" t="n"/>
      <c r="J180" s="33">
        <f>IF(I180="", "", I180*$F180)</f>
        <v/>
      </c>
      <c r="K180" s="33" t="n"/>
      <c r="L180" s="33">
        <f>IF(K180="", "", K180*$F180)</f>
        <v/>
      </c>
      <c r="M180" s="30">
        <f>IF(OR(H180="",H180=0),"",IF(K180="",IF(J180="","",J180/H180),L180/H180))</f>
        <v/>
      </c>
    </row>
    <row r="181" ht="13.35" customHeight="1" s="162">
      <c r="B181" s="307" t="n"/>
      <c r="C181" s="307" t="n"/>
      <c r="E181" s="307" t="n"/>
      <c r="F181" s="32" t="n"/>
      <c r="G181" s="33">
        <f>IF(F181="", "", H181/F181)</f>
        <v/>
      </c>
      <c r="H181" s="33" t="n"/>
      <c r="I181" s="33" t="n"/>
      <c r="J181" s="33">
        <f>IF(I181="", "", I181*$F181)</f>
        <v/>
      </c>
      <c r="K181" s="33" t="n"/>
      <c r="L181" s="33">
        <f>IF(K181="", "", K181*$F181)</f>
        <v/>
      </c>
      <c r="M181" s="30">
        <f>IF(OR(H181="",H181=0),"",IF(K181="",IF(J181="","",J181/H181),L181/H181))</f>
        <v/>
      </c>
    </row>
    <row r="182" ht="13.35" customHeight="1" s="162">
      <c r="B182" s="307" t="n"/>
      <c r="C182" s="307" t="n"/>
      <c r="E182" s="307" t="n"/>
      <c r="F182" s="32" t="n"/>
      <c r="G182" s="33">
        <f>IF(F182="", "", H182/F182)</f>
        <v/>
      </c>
      <c r="H182" s="33" t="n"/>
      <c r="I182" s="33" t="n"/>
      <c r="J182" s="33">
        <f>IF(I182="", "", I182*$F182)</f>
        <v/>
      </c>
      <c r="K182" s="33" t="n"/>
      <c r="L182" s="33">
        <f>IF(K182="", "", K182*$F182)</f>
        <v/>
      </c>
      <c r="M182" s="30">
        <f>IF(OR(H182="",H182=0),"",IF(K182="",IF(J182="","",J182/H182),L182/H182))</f>
        <v/>
      </c>
    </row>
    <row r="183" ht="13.35" customHeight="1" s="162">
      <c r="B183" s="307" t="n"/>
      <c r="C183" s="307" t="n"/>
      <c r="E183" s="307" t="n"/>
      <c r="F183" s="32" t="n"/>
      <c r="G183" s="33">
        <f>IF(F183="", "", H183/F183)</f>
        <v/>
      </c>
      <c r="H183" s="33" t="n"/>
      <c r="I183" s="33" t="n"/>
      <c r="J183" s="33">
        <f>IF(I183="", "", I183*$F183)</f>
        <v/>
      </c>
      <c r="K183" s="33" t="n"/>
      <c r="L183" s="33">
        <f>IF(K183="", "", K183*$F183)</f>
        <v/>
      </c>
      <c r="M183" s="30">
        <f>IF(OR(H183="",H183=0),"",IF(K183="",IF(J183="","",J183/H183),L183/H183))</f>
        <v/>
      </c>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row>
    <row r="191" ht="13.35" customHeight="1" s="162">
      <c r="B191" s="307" t="n"/>
      <c r="C191" s="307" t="n"/>
      <c r="E191" s="307" t="n"/>
      <c r="F191" s="32" t="n"/>
      <c r="G191" s="33">
        <f>IF(F191="", "", H191/F191)</f>
        <v/>
      </c>
      <c r="H191" s="33" t="n"/>
      <c r="I191" s="33" t="n"/>
      <c r="J191" s="33">
        <f>IF(I191="", "", I191*$F191)</f>
        <v/>
      </c>
      <c r="K191" s="33" t="n"/>
      <c r="L191" s="33">
        <f>IF(K191="", "", K191*$F191)</f>
        <v/>
      </c>
      <c r="M191" s="30">
        <f>IF(OR(H191="",H191=0),"",IF(K191="",IF(J191="","",J191/H191),L191/H191))</f>
        <v/>
      </c>
    </row>
    <row r="192" ht="13.35" customHeight="1" s="162">
      <c r="B192" s="307" t="n"/>
      <c r="C192" s="307" t="n"/>
      <c r="E192" s="307" t="n"/>
      <c r="F192" s="32" t="n"/>
      <c r="G192" s="33">
        <f>IF(F192="", "", H192/F192)</f>
        <v/>
      </c>
      <c r="H192" s="33" t="n"/>
      <c r="I192" s="33" t="n"/>
      <c r="J192" s="33">
        <f>IF(I192="", "", I192*$F192)</f>
        <v/>
      </c>
      <c r="K192" s="33" t="n"/>
      <c r="L192" s="33">
        <f>IF(K192="", "", K192*$F192)</f>
        <v/>
      </c>
      <c r="M192" s="30">
        <f>IF(OR(H192="",H192=0),"",IF(K192="",IF(J192="","",J192/H192),L192/H192))</f>
        <v/>
      </c>
    </row>
    <row r="193" ht="13.35" customHeight="1" s="162">
      <c r="B193" s="307" t="n"/>
      <c r="C193" s="307" t="n"/>
      <c r="E193" s="307" t="n"/>
      <c r="F193" s="32" t="n"/>
      <c r="G193" s="33">
        <f>IF(F193="", "", H193/F193)</f>
        <v/>
      </c>
      <c r="H193" s="33" t="n"/>
      <c r="I193" s="33" t="n"/>
      <c r="J193" s="33">
        <f>IF(I193="", "", I193*$F193)</f>
        <v/>
      </c>
      <c r="K193" s="33" t="n"/>
      <c r="L193" s="33">
        <f>IF(K193="", "", K193*$F193)</f>
        <v/>
      </c>
      <c r="M193" s="30">
        <f>IF(OR(H193="",H193=0),"",IF(K193="",IF(J193="","",J193/H193),L193/H193))</f>
        <v/>
      </c>
    </row>
    <row r="194" ht="13.35" customHeight="1" s="162">
      <c r="B194" s="307" t="n"/>
      <c r="C194" s="307" t="n"/>
      <c r="E194" s="307" t="n"/>
      <c r="F194" s="32" t="n"/>
      <c r="G194" s="33">
        <f>IF(F194="", "", H194/F194)</f>
        <v/>
      </c>
      <c r="H194" s="33" t="n"/>
      <c r="I194" s="33" t="n"/>
      <c r="J194" s="33">
        <f>IF(I194="", "", I194*$F194)</f>
        <v/>
      </c>
      <c r="K194" s="33" t="n"/>
      <c r="L194" s="33">
        <f>IF(K194="", "", K194*$F194)</f>
        <v/>
      </c>
      <c r="M194" s="30">
        <f>IF(OR(H194="",H194=0),"",IF(K194="",IF(J194="","",J194/H194),L194/H194))</f>
        <v/>
      </c>
    </row>
    <row r="195" ht="13.35" customHeight="1" s="162">
      <c r="B195" s="307" t="n"/>
      <c r="C195" s="307" t="n"/>
      <c r="E195" s="307" t="n"/>
      <c r="F195" s="32" t="n"/>
      <c r="G195" s="33">
        <f>IF(F195="", "", H195/F195)</f>
        <v/>
      </c>
      <c r="H195" s="33" t="n"/>
      <c r="I195" s="33" t="n"/>
      <c r="J195" s="33">
        <f>IF(I195="", "", I195*$F195)</f>
        <v/>
      </c>
      <c r="K195" s="33" t="n"/>
      <c r="L195" s="33">
        <f>IF(K195="", "", K195*$F195)</f>
        <v/>
      </c>
      <c r="M195" s="30">
        <f>IF(OR(H195="",H195=0),"",IF(K195="",IF(J195="","",J195/H195),L195/H195))</f>
        <v/>
      </c>
    </row>
    <row r="196" ht="13.35" customHeight="1" s="162">
      <c r="B196" s="307" t="n"/>
      <c r="C196" s="307" t="n"/>
      <c r="E196" s="307" t="n"/>
      <c r="F196" s="32" t="n"/>
      <c r="G196" s="33">
        <f>IF(F196="", "", H196/F196)</f>
        <v/>
      </c>
      <c r="H196" s="33" t="n"/>
      <c r="I196" s="33" t="n"/>
      <c r="J196" s="33">
        <f>IF(I196="", "", I196*$F196)</f>
        <v/>
      </c>
      <c r="K196" s="33" t="n"/>
      <c r="L196" s="33">
        <f>IF(K196="", "", K196*$F196)</f>
        <v/>
      </c>
      <c r="M196" s="30">
        <f>IF(OR(H196="",H196=0),"",IF(K196="",IF(J196="","",J196/H196),L196/H196))</f>
        <v/>
      </c>
    </row>
    <row r="197" ht="13.35" customHeight="1" s="162">
      <c r="B197" s="307" t="n"/>
      <c r="C197" s="307" t="n"/>
      <c r="E197" s="307" t="n"/>
      <c r="F197" s="32" t="n"/>
      <c r="G197" s="33">
        <f>IF(F197="", "", H197/F197)</f>
        <v/>
      </c>
      <c r="H197" s="33" t="n"/>
      <c r="I197" s="33" t="n"/>
      <c r="J197" s="33">
        <f>IF(I197="", "", I197*$F197)</f>
        <v/>
      </c>
      <c r="K197" s="33" t="n"/>
      <c r="L197" s="33">
        <f>IF(K197="", "", K197*$F197)</f>
        <v/>
      </c>
      <c r="M197" s="30">
        <f>IF(OR(H197="",H197=0),"",IF(K197="",IF(J197="","",J197/H197),L197/H197))</f>
        <v/>
      </c>
    </row>
    <row r="198" ht="13.35" customHeight="1" s="162">
      <c r="B198" s="307" t="n"/>
      <c r="C198" s="307" t="n"/>
      <c r="E198" s="307" t="n"/>
      <c r="F198" s="32" t="n"/>
      <c r="G198" s="33">
        <f>IF(F198="", "", H198/F198)</f>
        <v/>
      </c>
      <c r="H198" s="33" t="n"/>
      <c r="I198" s="33" t="n"/>
      <c r="J198" s="33">
        <f>IF(I198="", "", I198*$F198)</f>
        <v/>
      </c>
      <c r="K198" s="33" t="n"/>
      <c r="L198" s="33">
        <f>IF(K198="", "", K198*$F198)</f>
        <v/>
      </c>
      <c r="M198" s="30">
        <f>IF(OR(H198="",H198=0),"",IF(K198="",IF(J198="","",J198/H198),L198/H198))</f>
        <v/>
      </c>
    </row>
    <row r="199" ht="13.35" customHeight="1" s="162">
      <c r="B199" s="307" t="n"/>
      <c r="C199" s="307" t="n"/>
      <c r="E199" s="307" t="n"/>
      <c r="F199" s="32" t="n"/>
      <c r="G199" s="33">
        <f>IF(F199="", "", H199/F199)</f>
        <v/>
      </c>
      <c r="H199" s="33" t="n"/>
      <c r="I199" s="33" t="n"/>
      <c r="J199" s="33">
        <f>IF(I199="", "", I199*$F199)</f>
        <v/>
      </c>
      <c r="K199" s="33" t="n"/>
      <c r="L199" s="33">
        <f>IF(K199="", "", K199*$F199)</f>
        <v/>
      </c>
      <c r="M199" s="30">
        <f>IF(OR(H199="",H199=0),"",IF(K199="",IF(J199="","",J199/H199),L199/H199))</f>
        <v/>
      </c>
    </row>
    <row r="200" ht="13.35" customHeight="1" s="162">
      <c r="B200" s="307" t="n"/>
      <c r="C200" s="307" t="n"/>
      <c r="E200" s="307" t="n"/>
      <c r="F200" s="32" t="n"/>
      <c r="G200" s="33">
        <f>IF(F200="", "", H200/F200)</f>
        <v/>
      </c>
      <c r="H200" s="33" t="n"/>
      <c r="I200" s="33" t="n"/>
      <c r="J200" s="33">
        <f>IF(I200="", "", I200*$F200)</f>
        <v/>
      </c>
      <c r="K200" s="33" t="n"/>
      <c r="L200" s="33">
        <f>IF(K200="", "", K200*$F200)</f>
        <v/>
      </c>
      <c r="M200" s="30">
        <f>IF(OR(H200="",H200=0),"",IF(K200="",IF(J200="","",J200/H200),L200/H200))</f>
        <v/>
      </c>
    </row>
    <row r="201" ht="13.35" customHeight="1" s="162">
      <c r="B201" s="307" t="n"/>
      <c r="C201" s="307" t="n"/>
      <c r="E201" s="307" t="n"/>
      <c r="F201" s="32" t="n"/>
      <c r="G201" s="33">
        <f>IF(F201="", "", H201/F201)</f>
        <v/>
      </c>
      <c r="H201" s="33" t="n"/>
      <c r="I201" s="33" t="n"/>
      <c r="J201" s="33">
        <f>IF(I201="", "", I201*$F201)</f>
        <v/>
      </c>
      <c r="K201" s="33" t="n"/>
      <c r="L201" s="33">
        <f>IF(K201="", "", K201*$F201)</f>
        <v/>
      </c>
      <c r="M201" s="30">
        <f>IF(OR(H201="",H201=0),"",IF(K201="",IF(J201="","",J201/H201),L201/H201))</f>
        <v/>
      </c>
    </row>
    <row r="202" ht="13.35" customHeight="1" s="162">
      <c r="B202" s="307" t="n"/>
      <c r="C202" s="307" t="n"/>
      <c r="E202" s="307" t="n"/>
      <c r="F202" s="32" t="n"/>
      <c r="G202" s="33">
        <f>IF(F202="", "", H202/F202)</f>
        <v/>
      </c>
      <c r="H202" s="33" t="n"/>
      <c r="I202" s="33" t="n"/>
      <c r="J202" s="33">
        <f>IF(I202="", "", I202*$F202)</f>
        <v/>
      </c>
      <c r="K202" s="33" t="n"/>
      <c r="L202" s="33">
        <f>IF(K202="", "", K202*$F202)</f>
        <v/>
      </c>
      <c r="M202" s="30">
        <f>IF(OR(H202="",H202=0),"",IF(K202="",IF(J202="","",J202/H202),L202/H202))</f>
        <v/>
      </c>
    </row>
    <row r="203" ht="13.35" customHeight="1" s="162">
      <c r="B203" s="307" t="n"/>
      <c r="C203" s="307" t="n"/>
      <c r="E203" s="307" t="n"/>
      <c r="F203" s="32" t="n"/>
      <c r="G203" s="33">
        <f>IF(F203="", "", H203/F203)</f>
        <v/>
      </c>
      <c r="H203" s="33" t="n"/>
      <c r="I203" s="33" t="n"/>
      <c r="J203" s="33">
        <f>IF(I203="", "", I203*$F203)</f>
        <v/>
      </c>
      <c r="K203" s="33" t="n"/>
      <c r="L203" s="33">
        <f>IF(K203="", "", K203*$F203)</f>
        <v/>
      </c>
      <c r="M203" s="30">
        <f>IF(OR(H203="",H203=0),"",IF(K203="",IF(J203="","",J203/H203),L203/H203))</f>
        <v/>
      </c>
    </row>
    <row r="204" ht="13.35" customHeight="1" s="162">
      <c r="B204" s="42" t="n"/>
      <c r="C204" s="231" t="inlineStr">
        <is>
          <t>Subtotal (this page)</t>
        </is>
      </c>
      <c r="D204" s="159" t="n"/>
      <c r="E204" s="42" t="n"/>
      <c r="F204" s="42" t="n"/>
      <c r="G204" s="43" t="n"/>
      <c r="H204" s="43">
        <f>IF(SUM(H164:H203)=0,"",SUM(H164:H203))</f>
        <v/>
      </c>
      <c r="I204" s="43" t="n"/>
      <c r="J204" s="43">
        <f>IF(SUM(J164:J203)=0,"",SUM(J164:J203))</f>
        <v/>
      </c>
      <c r="K204" s="43" t="n"/>
      <c r="L204" s="43">
        <f>IF(SUM(L164:L203)=0,"",SUM(L164:L203))</f>
        <v/>
      </c>
      <c r="M204" s="35">
        <f>IF(OR(H204="",H204=0),"",IF(L204="",IF(J204="","",J204/H204),L204/H204))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Entry}'!B83="","",'{Equipment Data Entry}'!B83)</f>
        <v/>
      </c>
      <c r="E212" s="418" t="n"/>
      <c r="F212" s="403" t="n"/>
      <c r="G212" s="200" t="inlineStr">
        <is>
          <t>Service</t>
        </is>
      </c>
      <c r="H212" s="403" t="n"/>
      <c r="I212" s="210">
        <f>IF('{Equipment Data Entry}'!C83="","",'{Equipment Data Entry}'!C83)</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Entry}'!E83="","",'{Equipment Data Entry}'!E83)</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Entry}'!F83="","",'{Equipment Data Entry}'!F83)</f>
        <v/>
      </c>
      <c r="E217" s="400" t="n"/>
      <c r="F217" s="400" t="n"/>
      <c r="G217" s="401" t="n"/>
      <c r="H217" s="13" t="n"/>
      <c r="I217" s="199" t="inlineStr">
        <is>
          <t>Total Airflow</t>
        </is>
      </c>
      <c r="J217" s="401" t="n"/>
      <c r="K217" s="24">
        <f>H257</f>
        <v/>
      </c>
      <c r="L217" s="24">
        <f>L257</f>
        <v/>
      </c>
      <c r="M217" s="22">
        <f>IF(OR(L217="",K217="",K217=0),"",L217/K217)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Entry}'!H83="","",'{Equipment Data Entry}'!H83)</f>
        <v/>
      </c>
      <c r="L218" s="64">
        <f>F233</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Entry}'!I83="","",'{Equipment Data Entry}'!I83)</f>
        <v/>
      </c>
      <c r="L219" s="24">
        <f>IF(L230="","",L230)</f>
        <v/>
      </c>
      <c r="M219" s="13" t="n"/>
    </row>
    <row r="220" ht="13.35" customHeight="1" s="162">
      <c r="B220" s="199" t="inlineStr">
        <is>
          <t>Location</t>
        </is>
      </c>
      <c r="C220" s="401" t="n"/>
      <c r="D220" s="204">
        <f>IF('{Equipment Data Entry}'!D83="","",'{Equipment Data Entry}'!D83)</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Entry}'!G83="","",'{Equipment Data Entry}'!G83)</f>
        <v/>
      </c>
      <c r="E224" s="21" t="inlineStr">
        <is>
          <t>RPM</t>
        </is>
      </c>
      <c r="F224" s="24" t="n"/>
      <c r="G224" s="199" t="inlineStr">
        <is>
          <t>SF</t>
        </is>
      </c>
      <c r="H224" s="13" t="n"/>
      <c r="I224" s="199" t="inlineStr">
        <is>
          <t>Motor Shv OD/Bore/PD</t>
        </is>
      </c>
      <c r="J224" s="400" t="n"/>
      <c r="K224" s="401" t="n"/>
      <c r="L224">
        <f>IF('{Equipment Data Entry}'!J83="","",'{Equipment Data Entry}'!J83)</f>
        <v/>
      </c>
    </row>
    <row r="225" ht="13.35" customHeight="1" s="162">
      <c r="B225" s="198">
        <f>IF('{Equipment Data Entry}'!N83="","",'{Equipment Data Entry}'!N83)</f>
        <v/>
      </c>
      <c r="C225" s="198">
        <f>IF('{Equipment Data Entry}'!O83="","",'{Equipment Data Entry}'!O83)</f>
        <v/>
      </c>
      <c r="D225" s="21" t="inlineStr">
        <is>
          <t>FLA</t>
        </is>
      </c>
      <c r="E225" s="67" t="n"/>
      <c r="F225" s="21" t="inlineStr">
        <is>
          <t>Frame</t>
        </is>
      </c>
      <c r="G225" s="208" t="n"/>
      <c r="H225" s="13" t="n"/>
      <c r="I225" s="199" t="inlineStr">
        <is>
          <t>Fan Sheave OD/Bore</t>
        </is>
      </c>
      <c r="J225" s="400" t="n"/>
      <c r="K225" s="401" t="n"/>
      <c r="L225">
        <f>IF('{Equipment Data Entry}'!K83="","",'{Equipment Data Entry}'!K83)</f>
        <v/>
      </c>
    </row>
    <row r="226" ht="13.35" customHeight="1" s="162">
      <c r="B226" s="199" t="inlineStr">
        <is>
          <t>Corrected FLA</t>
        </is>
      </c>
      <c r="C226" s="401" t="n"/>
      <c r="D226" s="27">
        <f>IF(OR(E227="",E225="",B225=""),"",B225/AVERAGE(E227:G227)*E225)</f>
        <v/>
      </c>
      <c r="E226" s="199" t="inlineStr">
        <is>
          <t>Estimated BHP</t>
        </is>
      </c>
      <c r="F226" s="401" t="n"/>
      <c r="G226" s="27">
        <f>IF(OR(COUNT(E227:G227)=0,COUNT(E228:G228)=0),"",IF(C225="1-phase", ((0.8*0.9*E227*E228)/746), AVERAGE(E227:G227)*AVERAGE(E228:G228)*0.8*0.9*1.732/746))</f>
        <v/>
      </c>
      <c r="H226" s="13" t="n"/>
      <c r="I226" s="199" t="inlineStr">
        <is>
          <t>Belt(s)</t>
        </is>
      </c>
      <c r="J226" s="208">
        <f>IF('{Equipment Data Entry}'!L83="","",'{Equipment Data Entry}'!L83)</f>
        <v/>
      </c>
      <c r="K226" s="199" t="inlineStr">
        <is>
          <t>C to C</t>
        </is>
      </c>
      <c r="L226" s="64">
        <f>IF('{Equipment Data Entry}'!M83="","",'{Equipment Data Entry}'!M83)</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67" t="n"/>
      <c r="F228" s="67" t="n"/>
      <c r="G228" s="67"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 xml:space="preserve">Static Pressures Profile </t>
        </is>
      </c>
      <c r="C230" s="400" t="n"/>
      <c r="D230" s="400" t="n"/>
      <c r="E230" s="400" t="n"/>
      <c r="F230" s="400" t="n"/>
      <c r="G230" s="401" t="n"/>
      <c r="H230" s="13" t="n"/>
      <c r="I230" s="199" t="inlineStr">
        <is>
          <t>Fan RPM</t>
        </is>
      </c>
      <c r="J230" s="401" t="n"/>
      <c r="K230" s="24" t="n"/>
      <c r="L230" s="24" t="n"/>
      <c r="M230" s="13" t="n"/>
    </row>
    <row r="231" ht="13.35" customHeight="1" s="162">
      <c r="B231" s="432" t="n"/>
      <c r="C231" s="401" t="n"/>
      <c r="D231" s="205" t="inlineStr">
        <is>
          <t>Flt/Coil</t>
        </is>
      </c>
      <c r="E231" s="205" t="inlineStr">
        <is>
          <t>Fan</t>
        </is>
      </c>
      <c r="F231" s="432" t="n"/>
      <c r="G231" s="401" t="n"/>
      <c r="H231" s="13" t="n"/>
      <c r="I231" s="246" t="inlineStr">
        <is>
          <t>VSD Frequency</t>
        </is>
      </c>
      <c r="J231" s="403" t="n"/>
      <c r="K231" s="65" t="n"/>
      <c r="L231" s="65" t="n"/>
      <c r="M231" s="13" t="n"/>
    </row>
    <row r="232" ht="13.35" customHeight="1" s="162">
      <c r="B232" s="198" t="inlineStr">
        <is>
          <t>Entering</t>
        </is>
      </c>
      <c r="C232" s="401" t="n"/>
      <c r="D232" s="19" t="n"/>
      <c r="E232" s="19" t="n"/>
      <c r="F232" s="19">
        <f>IF(E232="", "", E233-E232)</f>
        <v/>
      </c>
      <c r="G232" s="186" t="inlineStr">
        <is>
          <t>TSP</t>
        </is>
      </c>
      <c r="H232" s="23" t="n"/>
      <c r="I232" s="14" t="n"/>
      <c r="J232" s="14" t="n"/>
      <c r="K232" s="14" t="n"/>
      <c r="L232" s="38" t="n"/>
      <c r="M232" s="13" t="n"/>
    </row>
    <row r="233" ht="13.35" customHeight="1" s="162">
      <c r="B233" s="198" t="inlineStr">
        <is>
          <t>Exiting</t>
        </is>
      </c>
      <c r="C233" s="401" t="n"/>
      <c r="D233" s="55">
        <f>IF(E232="", "", E232)</f>
        <v/>
      </c>
      <c r="E233" s="19" t="n"/>
      <c r="F233" s="19">
        <f>IF(E233="", "", E233-D232)</f>
        <v/>
      </c>
      <c r="G233" s="186" t="inlineStr">
        <is>
          <t>ESP</t>
        </is>
      </c>
      <c r="H233" s="23" t="n"/>
      <c r="I233" s="13" t="n"/>
      <c r="J233" s="13" t="n"/>
      <c r="K233" s="13" t="n"/>
      <c r="L233" s="13" t="n"/>
      <c r="M233" s="13" t="n"/>
    </row>
    <row r="234" ht="13.35" customHeight="1" s="162">
      <c r="B234" s="453" t="inlineStr">
        <is>
          <t>Instrument:</t>
        </is>
      </c>
      <c r="C234" s="5" t="n"/>
      <c r="D234" s="493" t="n"/>
      <c r="E234" s="414" t="n"/>
      <c r="F234" s="414" t="n"/>
      <c r="G234" s="425" t="inlineStr">
        <is>
          <t>Ak basis / notes:</t>
        </is>
      </c>
      <c r="I234" s="494" t="n"/>
      <c r="J234" s="414" t="n"/>
      <c r="K234" s="414" t="n"/>
      <c r="L234" s="414" t="n"/>
      <c r="M234" s="414" t="n"/>
    </row>
    <row r="235" ht="13.35" customHeight="1" s="162">
      <c r="B235" s="188" t="inlineStr">
        <is>
          <t>Register / Grille / Diffuser Airflow</t>
        </is>
      </c>
      <c r="C235" s="174" t="n"/>
      <c r="D235" s="174" t="n"/>
      <c r="E235" s="174" t="n"/>
      <c r="F235" s="173" t="n"/>
      <c r="G235" s="233" t="inlineStr">
        <is>
          <t>Design VEL</t>
        </is>
      </c>
      <c r="H235" s="194" t="inlineStr">
        <is>
          <t>Design CFM</t>
        </is>
      </c>
      <c r="I235" s="188" t="inlineStr">
        <is>
          <t>Initial</t>
        </is>
      </c>
      <c r="J235" s="173" t="n"/>
      <c r="K235" s="188" t="inlineStr">
        <is>
          <t>Final</t>
        </is>
      </c>
      <c r="L235" s="173" t="n"/>
      <c r="M235" s="188" t="inlineStr">
        <is>
          <t>%</t>
        </is>
      </c>
    </row>
    <row r="236" ht="13.35" customHeight="1" s="162">
      <c r="B236" s="153" t="inlineStr">
        <is>
          <t>No.</t>
        </is>
      </c>
      <c r="C236" s="188" t="inlineStr">
        <is>
          <t>Area Served</t>
        </is>
      </c>
      <c r="D236" s="188" t="inlineStr">
        <is>
          <t>Type</t>
        </is>
      </c>
      <c r="E236" s="188" t="inlineStr">
        <is>
          <t>Size</t>
        </is>
      </c>
      <c r="F236" s="188" t="inlineStr">
        <is>
          <t>Ak</t>
        </is>
      </c>
      <c r="G236" s="440" t="n"/>
      <c r="H236" s="440" t="n"/>
      <c r="I236" s="188" t="inlineStr">
        <is>
          <t>VEL</t>
        </is>
      </c>
      <c r="J236" s="188" t="inlineStr">
        <is>
          <t>CFM</t>
        </is>
      </c>
      <c r="K236" s="188" t="inlineStr">
        <is>
          <t>VEL</t>
        </is>
      </c>
      <c r="L236" s="188" t="inlineStr">
        <is>
          <t>CFM</t>
        </is>
      </c>
      <c r="M236" s="440"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row>
    <row r="240" ht="13.35" customHeight="1" s="162">
      <c r="B240" s="307" t="n"/>
      <c r="C240" s="307" t="n"/>
      <c r="E240" s="307" t="n"/>
      <c r="F240" s="32" t="n"/>
      <c r="G240" s="33">
        <f>IF(F240="", "", H240/F240)</f>
        <v/>
      </c>
      <c r="H240" s="33" t="n"/>
      <c r="I240" s="33" t="n"/>
      <c r="J240" s="33">
        <f>IF(I240="", "", I240*$F240)</f>
        <v/>
      </c>
      <c r="K240" s="33" t="n"/>
      <c r="L240" s="33">
        <f>IF(K240="", "", K240*$F240)</f>
        <v/>
      </c>
      <c r="M240" s="30">
        <f>IF(OR(H240="",H240=0),"",IF(K240="",IF(J240="","",J240/H240),L240/H240))</f>
        <v/>
      </c>
    </row>
    <row r="241" ht="13.35" customHeight="1" s="162">
      <c r="B241" s="307" t="n"/>
      <c r="C241" s="307" t="n"/>
      <c r="E241" s="307" t="n"/>
      <c r="F241" s="32" t="n"/>
      <c r="G241" s="33">
        <f>IF(F241="", "", H241/F241)</f>
        <v/>
      </c>
      <c r="H241" s="33" t="n"/>
      <c r="I241" s="33" t="n"/>
      <c r="J241" s="33">
        <f>IF(I241="", "", I241*$F241)</f>
        <v/>
      </c>
      <c r="K241" s="33" t="n"/>
      <c r="L241" s="33">
        <f>IF(K241="", "", K241*$F241)</f>
        <v/>
      </c>
      <c r="M241" s="30">
        <f>IF(OR(H241="",H241=0),"",IF(K241="",IF(J241="","",J241/H241),L241/H241))</f>
        <v/>
      </c>
    </row>
    <row r="242" ht="13.35" customHeight="1" s="162">
      <c r="B242" s="307" t="n"/>
      <c r="C242" s="307" t="n"/>
      <c r="E242" s="307" t="n"/>
      <c r="F242" s="32" t="n"/>
      <c r="G242" s="33">
        <f>IF(F242="", "", H242/F242)</f>
        <v/>
      </c>
      <c r="H242" s="33" t="n"/>
      <c r="I242" s="33" t="n"/>
      <c r="J242" s="33">
        <f>IF(I242="", "", I242*$F242)</f>
        <v/>
      </c>
      <c r="K242" s="33" t="n"/>
      <c r="L242" s="33">
        <f>IF(K242="", "", K242*$F242)</f>
        <v/>
      </c>
      <c r="M242" s="30">
        <f>IF(OR(H242="",H242=0),"",IF(K242="",IF(J242="","",J242/H242),L242/H242))</f>
        <v/>
      </c>
    </row>
    <row r="243" ht="13.35" customHeight="1" s="162">
      <c r="B243" s="307" t="n"/>
      <c r="C243" s="307" t="n"/>
      <c r="E243" s="307" t="n"/>
      <c r="F243" s="32" t="n"/>
      <c r="G243" s="33">
        <f>IF(F243="", "", H243/F243)</f>
        <v/>
      </c>
      <c r="H243" s="33" t="n"/>
      <c r="I243" s="33" t="n"/>
      <c r="J243" s="33">
        <f>IF(I243="", "", I243*$F243)</f>
        <v/>
      </c>
      <c r="K243" s="33" t="n"/>
      <c r="L243" s="33">
        <f>IF(K243="", "", K243*$F243)</f>
        <v/>
      </c>
      <c r="M243" s="30">
        <f>IF(OR(H243="",H243=0),"",IF(K243="",IF(J243="","",J243/H243),L243/H243))</f>
        <v/>
      </c>
    </row>
    <row r="244" ht="13.35" customHeight="1" s="162">
      <c r="B244" s="307" t="n"/>
      <c r="C244" s="307" t="n"/>
      <c r="E244" s="307" t="n"/>
      <c r="F244" s="32" t="n"/>
      <c r="G244" s="33">
        <f>IF(F244="", "", H244/F244)</f>
        <v/>
      </c>
      <c r="H244" s="33" t="n"/>
      <c r="I244" s="33" t="n"/>
      <c r="J244" s="33">
        <f>IF(I244="", "", I244*$F244)</f>
        <v/>
      </c>
      <c r="K244" s="33" t="n"/>
      <c r="L244" s="33">
        <f>IF(K244="", "", K244*$F244)</f>
        <v/>
      </c>
      <c r="M244" s="30">
        <f>IF(OR(H244="",H244=0),"",IF(K244="",IF(J244="","",J244/H244),L244/H244))</f>
        <v/>
      </c>
    </row>
    <row r="245" ht="13.35" customHeight="1" s="162">
      <c r="B245" s="307" t="n"/>
      <c r="C245" s="307" t="n"/>
      <c r="E245" s="307" t="n"/>
      <c r="F245" s="32" t="n"/>
      <c r="G245" s="33">
        <f>IF(F245="", "", H245/F245)</f>
        <v/>
      </c>
      <c r="H245" s="33" t="n"/>
      <c r="I245" s="33" t="n"/>
      <c r="J245" s="33">
        <f>IF(I245="", "", I245*$F245)</f>
        <v/>
      </c>
      <c r="K245" s="33" t="n"/>
      <c r="L245" s="33">
        <f>IF(K245="", "", K245*$F245)</f>
        <v/>
      </c>
      <c r="M245" s="30">
        <f>IF(OR(H245="",H245=0),"",IF(K245="",IF(J245="","",J245/H245),L245/H245))</f>
        <v/>
      </c>
    </row>
    <row r="246" ht="13.35" customHeight="1" s="162">
      <c r="B246" s="307" t="n"/>
      <c r="C246" s="307" t="n"/>
      <c r="E246" s="307" t="n"/>
      <c r="F246" s="32" t="n"/>
      <c r="G246" s="33">
        <f>IF(F246="", "", H246/F246)</f>
        <v/>
      </c>
      <c r="H246" s="33" t="n"/>
      <c r="I246" s="33" t="n"/>
      <c r="J246" s="33">
        <f>IF(I246="", "", I246*$F246)</f>
        <v/>
      </c>
      <c r="K246" s="33" t="n"/>
      <c r="L246" s="33">
        <f>IF(K246="", "", K246*$F246)</f>
        <v/>
      </c>
      <c r="M246" s="30">
        <f>IF(OR(H246="",H246=0),"",IF(K246="",IF(J246="","",J246/H246),L246/H246))</f>
        <v/>
      </c>
    </row>
    <row r="247" ht="13.35" customHeight="1" s="162">
      <c r="B247" s="307" t="n"/>
      <c r="C247" s="307" t="n"/>
      <c r="E247" s="307" t="n"/>
      <c r="F247" s="32" t="n"/>
      <c r="G247" s="33">
        <f>IF(F247="", "", H247/F247)</f>
        <v/>
      </c>
      <c r="H247" s="33" t="n"/>
      <c r="I247" s="33" t="n"/>
      <c r="J247" s="33">
        <f>IF(I247="", "", I247*$F247)</f>
        <v/>
      </c>
      <c r="K247" s="33" t="n"/>
      <c r="L247" s="33">
        <f>IF(K247="", "", K247*$F247)</f>
        <v/>
      </c>
      <c r="M247" s="30">
        <f>IF(OR(H247="",H247=0),"",IF(K247="",IF(J247="","",J247/H247),L247/H247))</f>
        <v/>
      </c>
    </row>
    <row r="248" ht="13.35" customHeight="1" s="162">
      <c r="B248" s="307" t="n"/>
      <c r="C248" s="307" t="n"/>
      <c r="E248" s="307" t="n"/>
      <c r="F248" s="32" t="n"/>
      <c r="G248" s="33">
        <f>IF(F248="", "", H248/F248)</f>
        <v/>
      </c>
      <c r="H248" s="33" t="n"/>
      <c r="I248" s="33" t="n"/>
      <c r="J248" s="33">
        <f>IF(I248="", "", I248*$F248)</f>
        <v/>
      </c>
      <c r="K248" s="33" t="n"/>
      <c r="L248" s="33">
        <f>IF(K248="", "", K248*$F248)</f>
        <v/>
      </c>
      <c r="M248" s="30">
        <f>IF(OR(H248="",H248=0),"",IF(K248="",IF(J248="","",J248/H248),L248/H248))</f>
        <v/>
      </c>
    </row>
    <row r="249" ht="13.35" customHeight="1" s="162">
      <c r="B249" s="307" t="n"/>
      <c r="C249" s="307" t="n"/>
      <c r="E249" s="307" t="n"/>
      <c r="F249" s="32" t="n"/>
      <c r="G249" s="33">
        <f>IF(F249="", "", H249/F249)</f>
        <v/>
      </c>
      <c r="H249" s="33" t="n"/>
      <c r="I249" s="33" t="n"/>
      <c r="J249" s="33">
        <f>IF(I249="", "", I249*$F249)</f>
        <v/>
      </c>
      <c r="K249" s="33" t="n"/>
      <c r="L249" s="33">
        <f>IF(K249="", "", K249*$F249)</f>
        <v/>
      </c>
      <c r="M249" s="30">
        <f>IF(OR(H249="",H249=0),"",IF(K249="",IF(J249="","",J249/H249),L249/H249))</f>
        <v/>
      </c>
    </row>
    <row r="250" ht="13.35" customHeight="1" s="162">
      <c r="B250" s="307" t="n"/>
      <c r="C250" s="307" t="n"/>
      <c r="E250" s="307" t="n"/>
      <c r="F250" s="32" t="n"/>
      <c r="G250" s="33">
        <f>IF(F250="", "", H250/F250)</f>
        <v/>
      </c>
      <c r="H250" s="33" t="n"/>
      <c r="I250" s="33" t="n"/>
      <c r="J250" s="33">
        <f>IF(I250="", "", I250*$F250)</f>
        <v/>
      </c>
      <c r="K250" s="33" t="n"/>
      <c r="L250" s="33">
        <f>IF(K250="", "", K250*$F250)</f>
        <v/>
      </c>
      <c r="M250" s="30">
        <f>IF(OR(H250="",H250=0),"",IF(K250="",IF(J250="","",J250/H250),L250/H250))</f>
        <v/>
      </c>
    </row>
    <row r="251" ht="13.35" customHeight="1" s="162">
      <c r="B251" s="307" t="n"/>
      <c r="C251" s="307" t="n"/>
      <c r="E251" s="307" t="n"/>
      <c r="F251" s="32" t="n"/>
      <c r="G251" s="33">
        <f>IF(F251="", "", H251/F251)</f>
        <v/>
      </c>
      <c r="H251" s="33" t="n"/>
      <c r="I251" s="33" t="n"/>
      <c r="J251" s="33">
        <f>IF(I251="", "", I251*$F251)</f>
        <v/>
      </c>
      <c r="K251" s="33" t="n"/>
      <c r="L251" s="33">
        <f>IF(K251="", "", K251*$F251)</f>
        <v/>
      </c>
      <c r="M251" s="30">
        <f>IF(OR(H251="",H251=0),"",IF(K251="",IF(J251="","",J251/H251),L251/H251))</f>
        <v/>
      </c>
    </row>
    <row r="252" ht="13.35" customHeight="1" s="162">
      <c r="B252" s="307" t="n"/>
      <c r="C252" s="307" t="n"/>
      <c r="E252" s="307" t="n"/>
      <c r="F252" s="32" t="n"/>
      <c r="G252" s="33">
        <f>IF(F252="", "", H252/F252)</f>
        <v/>
      </c>
      <c r="H252" s="33" t="n"/>
      <c r="I252" s="33" t="n"/>
      <c r="J252" s="33">
        <f>IF(I252="", "", I252*$F252)</f>
        <v/>
      </c>
      <c r="K252" s="33" t="n"/>
      <c r="L252" s="33">
        <f>IF(K252="", "", K252*$F252)</f>
        <v/>
      </c>
      <c r="M252" s="30">
        <f>IF(OR(H252="",H252=0),"",IF(K252="",IF(J252="","",J252/H252),L252/H252))</f>
        <v/>
      </c>
    </row>
    <row r="253" ht="13.35" customHeight="1" s="162">
      <c r="B253" s="307" t="n"/>
      <c r="C253" s="307" t="n"/>
      <c r="E253" s="307" t="n"/>
      <c r="F253" s="32" t="n"/>
      <c r="G253" s="33">
        <f>IF(F253="", "", H253/F253)</f>
        <v/>
      </c>
      <c r="H253" s="33" t="n"/>
      <c r="I253" s="33" t="n"/>
      <c r="J253" s="33">
        <f>IF(I253="", "", I253*$F253)</f>
        <v/>
      </c>
      <c r="K253" s="33" t="n"/>
      <c r="L253" s="33">
        <f>IF(K253="", "", K253*$F253)</f>
        <v/>
      </c>
      <c r="M253" s="30">
        <f>IF(OR(H253="",H253=0),"",IF(K253="",IF(J253="","",J253/H253),L253/H253))</f>
        <v/>
      </c>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row>
    <row r="257" ht="13.35" customHeight="1" s="162">
      <c r="B257" s="42" t="n"/>
      <c r="C257" s="231" t="inlineStr">
        <is>
          <t>Total</t>
        </is>
      </c>
      <c r="D257" s="159" t="n"/>
      <c r="E257" s="42" t="n"/>
      <c r="F257" s="42" t="n"/>
      <c r="G257" s="43" t="n"/>
      <c r="H257" s="43">
        <f>IF(SUM(H237:H256)+SUM(H268:H307)=0,"",SUM(H237:H256)+SUM(H268:H307))</f>
        <v/>
      </c>
      <c r="I257" s="43" t="n"/>
      <c r="J257" s="43">
        <f>IF(SUM(J237:J256)+SUM(J268:J307)=0,"",SUM(J237:J256)+SUM(J268:J307))</f>
        <v/>
      </c>
      <c r="K257" s="43" t="n"/>
      <c r="L257" s="43">
        <f>IF(SUM(L237:L256)+SUM(L268:L307)=0,"",SUM(L237:L256)+SUM(L268:L307))</f>
        <v/>
      </c>
      <c r="M257" s="35">
        <f>IF(OR(H257="",H257=0),"",IF(L257="",IF(J257="","",J257/H257),L257/H257))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Entry}'!B83="","",'{Equipment Data Entry}'!B83)</f>
        <v/>
      </c>
      <c r="E264" s="418" t="n"/>
      <c r="F264" s="403" t="n"/>
      <c r="G264" s="200" t="inlineStr">
        <is>
          <t>Service</t>
        </is>
      </c>
      <c r="H264" s="403" t="n"/>
      <c r="I264" s="210">
        <f>IF('{Equipment Data Entry}'!C83="","",'{Equipment Data Entry}'!C83)</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Registers / Grilles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H268/F268)</f>
        <v/>
      </c>
      <c r="H268" s="33" t="n"/>
      <c r="I268" s="33" t="n"/>
      <c r="J268" s="33">
        <f>IF(I268="", "", I268*$F268)</f>
        <v/>
      </c>
      <c r="K268" s="33" t="n"/>
      <c r="L268" s="33">
        <f>IF(K268="", "", K268*$F268)</f>
        <v/>
      </c>
      <c r="M268" s="30">
        <f>IF(OR(H268="",H268=0),"",IF(K268="",IF(J268="","",J268/H268),L268/H268))</f>
        <v/>
      </c>
    </row>
    <row r="269" ht="13.35" customHeight="1" s="162">
      <c r="B269" s="307" t="n"/>
      <c r="C269" s="307" t="n"/>
      <c r="E269" s="307" t="n"/>
      <c r="F269" s="32" t="n"/>
      <c r="G269" s="33">
        <f>IF(F269="", "", H269/F269)</f>
        <v/>
      </c>
      <c r="H269" s="33" t="n"/>
      <c r="I269" s="33" t="n"/>
      <c r="J269" s="33">
        <f>IF(I269="", "", I269*$F269)</f>
        <v/>
      </c>
      <c r="K269" s="33" t="n"/>
      <c r="L269" s="33">
        <f>IF(K269="", "", K269*$F269)</f>
        <v/>
      </c>
      <c r="M269" s="30">
        <f>IF(OR(H269="",H269=0),"",IF(K269="",IF(J269="","",J269/H269),L269/H269))</f>
        <v/>
      </c>
    </row>
    <row r="270" ht="13.35" customHeight="1" s="162">
      <c r="B270" s="307" t="n"/>
      <c r="C270" s="307" t="n"/>
      <c r="E270" s="307" t="n"/>
      <c r="F270" s="32" t="n"/>
      <c r="G270" s="33">
        <f>IF(F270="", "", H270/F270)</f>
        <v/>
      </c>
      <c r="H270" s="33" t="n"/>
      <c r="I270" s="33" t="n"/>
      <c r="J270" s="33">
        <f>IF(I270="", "", I270*$F270)</f>
        <v/>
      </c>
      <c r="K270" s="33" t="n"/>
      <c r="L270" s="33">
        <f>IF(K270="", "", K270*$F270)</f>
        <v/>
      </c>
      <c r="M270" s="30">
        <f>IF(OR(H270="",H270=0),"",IF(K270="",IF(J270="","",J270/H270),L270/H270))</f>
        <v/>
      </c>
    </row>
    <row r="271" ht="13.35" customHeight="1" s="162">
      <c r="B271" s="307" t="n"/>
      <c r="C271" s="307" t="n"/>
      <c r="E271" s="307" t="n"/>
      <c r="F271" s="32" t="n"/>
      <c r="G271" s="33">
        <f>IF(F271="", "", H271/F271)</f>
        <v/>
      </c>
      <c r="H271" s="33" t="n"/>
      <c r="I271" s="33" t="n"/>
      <c r="J271" s="33">
        <f>IF(I271="", "", I271*$F271)</f>
        <v/>
      </c>
      <c r="K271" s="33" t="n"/>
      <c r="L271" s="33">
        <f>IF(K271="", "", K271*$F271)</f>
        <v/>
      </c>
      <c r="M271" s="30">
        <f>IF(OR(H271="",H271=0),"",IF(K271="",IF(J271="","",J271/H271),L271/H271))</f>
        <v/>
      </c>
    </row>
    <row r="272" ht="13.35" customHeight="1" s="162">
      <c r="B272" s="307" t="n"/>
      <c r="C272" s="307" t="n"/>
      <c r="E272" s="307" t="n"/>
      <c r="F272" s="32" t="n"/>
      <c r="G272" s="33">
        <f>IF(F272="", "", H272/F272)</f>
        <v/>
      </c>
      <c r="H272" s="33" t="n"/>
      <c r="I272" s="33" t="n"/>
      <c r="J272" s="33">
        <f>IF(I272="", "", I272*$F272)</f>
        <v/>
      </c>
      <c r="K272" s="33" t="n"/>
      <c r="L272" s="33">
        <f>IF(K272="", "", K272*$F272)</f>
        <v/>
      </c>
      <c r="M272" s="30">
        <f>IF(OR(H272="",H272=0),"",IF(K272="",IF(J272="","",J272/H272),L272/H272))</f>
        <v/>
      </c>
    </row>
    <row r="273" ht="13.35" customHeight="1" s="162">
      <c r="B273" s="307" t="n"/>
      <c r="C273" s="307" t="n"/>
      <c r="E273" s="307" t="n"/>
      <c r="F273" s="32" t="n"/>
      <c r="G273" s="33">
        <f>IF(F273="", "", H273/F273)</f>
        <v/>
      </c>
      <c r="H273" s="33" t="n"/>
      <c r="I273" s="33" t="n"/>
      <c r="J273" s="33">
        <f>IF(I273="", "", I273*$F273)</f>
        <v/>
      </c>
      <c r="K273" s="33" t="n"/>
      <c r="L273" s="33">
        <f>IF(K273="", "", K273*$F273)</f>
        <v/>
      </c>
      <c r="M273" s="30">
        <f>IF(OR(H273="",H273=0),"",IF(K273="",IF(J273="","",J273/H273),L273/H273))</f>
        <v/>
      </c>
    </row>
    <row r="274" ht="13.35" customHeight="1" s="162">
      <c r="B274" s="307" t="n"/>
      <c r="C274" s="307" t="n"/>
      <c r="E274" s="307" t="n"/>
      <c r="F274" s="32" t="n"/>
      <c r="G274" s="33">
        <f>IF(F274="", "", H274/F274)</f>
        <v/>
      </c>
      <c r="H274" s="33" t="n"/>
      <c r="I274" s="33" t="n"/>
      <c r="J274" s="33">
        <f>IF(I274="", "", I274*$F274)</f>
        <v/>
      </c>
      <c r="K274" s="33" t="n"/>
      <c r="L274" s="33">
        <f>IF(K274="", "", K274*$F274)</f>
        <v/>
      </c>
      <c r="M274" s="30">
        <f>IF(OR(H274="",H274=0),"",IF(K274="",IF(J274="","",J274/H274),L274/H274))</f>
        <v/>
      </c>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row>
    <row r="284" ht="13.35" customHeight="1" s="162">
      <c r="B284" s="307" t="n"/>
      <c r="C284" s="307" t="n"/>
      <c r="E284" s="307" t="n"/>
      <c r="F284" s="32" t="n"/>
      <c r="G284" s="33">
        <f>IF(F284="", "", H284/F284)</f>
        <v/>
      </c>
      <c r="H284" s="33" t="n"/>
      <c r="I284" s="33" t="n"/>
      <c r="J284" s="33">
        <f>IF(I284="", "", I284*$F284)</f>
        <v/>
      </c>
      <c r="K284" s="33" t="n"/>
      <c r="L284" s="33">
        <f>IF(K284="", "", K284*$F284)</f>
        <v/>
      </c>
      <c r="M284" s="30">
        <f>IF(OR(H284="",H284=0),"",IF(K284="",IF(J284="","",J284/H284),L284/H284))</f>
        <v/>
      </c>
    </row>
    <row r="285" ht="13.35" customHeight="1" s="162">
      <c r="B285" s="307" t="n"/>
      <c r="C285" s="307" t="n"/>
      <c r="E285" s="307" t="n"/>
      <c r="F285" s="32" t="n"/>
      <c r="G285" s="33">
        <f>IF(F285="", "", H285/F285)</f>
        <v/>
      </c>
      <c r="H285" s="33" t="n"/>
      <c r="I285" s="33" t="n"/>
      <c r="J285" s="33">
        <f>IF(I285="", "", I285*$F285)</f>
        <v/>
      </c>
      <c r="K285" s="33" t="n"/>
      <c r="L285" s="33">
        <f>IF(K285="", "", K285*$F285)</f>
        <v/>
      </c>
      <c r="M285" s="30">
        <f>IF(OR(H285="",H285=0),"",IF(K285="",IF(J285="","",J285/H285),L285/H285))</f>
        <v/>
      </c>
    </row>
    <row r="286" ht="13.35" customHeight="1" s="162">
      <c r="B286" s="307" t="n"/>
      <c r="C286" s="307" t="n"/>
      <c r="E286" s="307" t="n"/>
      <c r="F286" s="32" t="n"/>
      <c r="G286" s="33">
        <f>IF(F286="", "", H286/F286)</f>
        <v/>
      </c>
      <c r="H286" s="33" t="n"/>
      <c r="I286" s="33" t="n"/>
      <c r="J286" s="33">
        <f>IF(I286="", "", I286*$F286)</f>
        <v/>
      </c>
      <c r="K286" s="33" t="n"/>
      <c r="L286" s="33">
        <f>IF(K286="", "", K286*$F286)</f>
        <v/>
      </c>
      <c r="M286" s="30">
        <f>IF(OR(H286="",H286=0),"",IF(K286="",IF(J286="","",J286/H286),L286/H286))</f>
        <v/>
      </c>
    </row>
    <row r="287" ht="13.35" customHeight="1" s="162">
      <c r="B287" s="307" t="n"/>
      <c r="C287" s="307" t="n"/>
      <c r="E287" s="307" t="n"/>
      <c r="F287" s="32" t="n"/>
      <c r="G287" s="33">
        <f>IF(F287="", "", H287/F287)</f>
        <v/>
      </c>
      <c r="H287" s="33" t="n"/>
      <c r="I287" s="33" t="n"/>
      <c r="J287" s="33">
        <f>IF(I287="", "", I287*$F287)</f>
        <v/>
      </c>
      <c r="K287" s="33" t="n"/>
      <c r="L287" s="33">
        <f>IF(K287="", "", K287*$F287)</f>
        <v/>
      </c>
      <c r="M287" s="30">
        <f>IF(OR(H287="",H287=0),"",IF(K287="",IF(J287="","",J287/H287),L287/H287))</f>
        <v/>
      </c>
    </row>
    <row r="288" ht="13.35" customHeight="1" s="162">
      <c r="B288" s="307" t="n"/>
      <c r="C288" s="307" t="n"/>
      <c r="E288" s="307" t="n"/>
      <c r="F288" s="32" t="n"/>
      <c r="G288" s="33">
        <f>IF(F288="", "", H288/F288)</f>
        <v/>
      </c>
      <c r="H288" s="33" t="n"/>
      <c r="I288" s="33" t="n"/>
      <c r="J288" s="33">
        <f>IF(I288="", "", I288*$F288)</f>
        <v/>
      </c>
      <c r="K288" s="33" t="n"/>
      <c r="L288" s="33">
        <f>IF(K288="", "", K288*$F288)</f>
        <v/>
      </c>
      <c r="M288" s="30">
        <f>IF(OR(H288="",H288=0),"",IF(K288="",IF(J288="","",J288/H288),L288/H288))</f>
        <v/>
      </c>
    </row>
    <row r="289" ht="13.35" customHeight="1" s="162">
      <c r="B289" s="307" t="n"/>
      <c r="C289" s="307" t="n"/>
      <c r="E289" s="307" t="n"/>
      <c r="F289" s="32" t="n"/>
      <c r="G289" s="33">
        <f>IF(F289="", "", H289/F289)</f>
        <v/>
      </c>
      <c r="H289" s="33" t="n"/>
      <c r="I289" s="33" t="n"/>
      <c r="J289" s="33">
        <f>IF(I289="", "", I289*$F289)</f>
        <v/>
      </c>
      <c r="K289" s="33" t="n"/>
      <c r="L289" s="33">
        <f>IF(K289="", "", K289*$F289)</f>
        <v/>
      </c>
      <c r="M289" s="30">
        <f>IF(OR(H289="",H289=0),"",IF(K289="",IF(J289="","",J289/H289),L289/H289))</f>
        <v/>
      </c>
    </row>
    <row r="290" ht="13.35" customHeight="1" s="162">
      <c r="B290" s="307" t="n"/>
      <c r="C290" s="307" t="n"/>
      <c r="E290" s="307" t="n"/>
      <c r="F290" s="32" t="n"/>
      <c r="G290" s="33">
        <f>IF(F290="", "", H290/F290)</f>
        <v/>
      </c>
      <c r="H290" s="33" t="n"/>
      <c r="I290" s="33" t="n"/>
      <c r="J290" s="33">
        <f>IF(I290="", "", I290*$F290)</f>
        <v/>
      </c>
      <c r="K290" s="33" t="n"/>
      <c r="L290" s="33">
        <f>IF(K290="", "", K290*$F290)</f>
        <v/>
      </c>
      <c r="M290" s="30">
        <f>IF(OR(H290="",H290=0),"",IF(K290="",IF(J290="","",J290/H290),L290/H290))</f>
        <v/>
      </c>
    </row>
    <row r="291" ht="13.35" customHeight="1" s="162">
      <c r="B291" s="307" t="n"/>
      <c r="C291" s="307" t="n"/>
      <c r="E291" s="307" t="n"/>
      <c r="F291" s="32" t="n"/>
      <c r="G291" s="33">
        <f>IF(F291="", "", H291/F291)</f>
        <v/>
      </c>
      <c r="H291" s="33" t="n"/>
      <c r="I291" s="33" t="n"/>
      <c r="J291" s="33">
        <f>IF(I291="", "", I291*$F291)</f>
        <v/>
      </c>
      <c r="K291" s="33" t="n"/>
      <c r="L291" s="33">
        <f>IF(K291="", "", K291*$F291)</f>
        <v/>
      </c>
      <c r="M291" s="30">
        <f>IF(OR(H291="",H291=0),"",IF(K291="",IF(J291="","",J291/H291),L291/H291))</f>
        <v/>
      </c>
    </row>
    <row r="292" ht="13.35" customHeight="1" s="162">
      <c r="B292" s="307" t="n"/>
      <c r="C292" s="307" t="n"/>
      <c r="E292" s="307" t="n"/>
      <c r="F292" s="32" t="n"/>
      <c r="G292" s="33">
        <f>IF(F292="", "", H292/F292)</f>
        <v/>
      </c>
      <c r="H292" s="33" t="n"/>
      <c r="I292" s="33" t="n"/>
      <c r="J292" s="33">
        <f>IF(I292="", "", I292*$F292)</f>
        <v/>
      </c>
      <c r="K292" s="33" t="n"/>
      <c r="L292" s="33">
        <f>IF(K292="", "", K292*$F292)</f>
        <v/>
      </c>
      <c r="M292" s="30">
        <f>IF(OR(H292="",H292=0),"",IF(K292="",IF(J292="","",J292/H292),L292/H292))</f>
        <v/>
      </c>
    </row>
    <row r="293" ht="13.35" customHeight="1" s="162">
      <c r="B293" s="307" t="n"/>
      <c r="C293" s="307" t="n"/>
      <c r="E293" s="307" t="n"/>
      <c r="F293" s="32" t="n"/>
      <c r="G293" s="33">
        <f>IF(F293="", "", H293/F293)</f>
        <v/>
      </c>
      <c r="H293" s="33" t="n"/>
      <c r="I293" s="33" t="n"/>
      <c r="J293" s="33">
        <f>IF(I293="", "", I293*$F293)</f>
        <v/>
      </c>
      <c r="K293" s="33" t="n"/>
      <c r="L293" s="33">
        <f>IF(K293="", "", K293*$F293)</f>
        <v/>
      </c>
      <c r="M293" s="30">
        <f>IF(OR(H293="",H293=0),"",IF(K293="",IF(J293="","",J293/H293),L293/H293))</f>
        <v/>
      </c>
    </row>
    <row r="294" ht="13.35" customHeight="1" s="162">
      <c r="B294" s="307" t="n"/>
      <c r="C294" s="307" t="n"/>
      <c r="E294" s="307" t="n"/>
      <c r="F294" s="32" t="n"/>
      <c r="G294" s="33">
        <f>IF(F294="", "", H294/F294)</f>
        <v/>
      </c>
      <c r="H294" s="33" t="n"/>
      <c r="I294" s="33" t="n"/>
      <c r="J294" s="33">
        <f>IF(I294="", "", I294*$F294)</f>
        <v/>
      </c>
      <c r="K294" s="33" t="n"/>
      <c r="L294" s="33">
        <f>IF(K294="", "", K294*$F294)</f>
        <v/>
      </c>
      <c r="M294" s="30">
        <f>IF(OR(H294="",H294=0),"",IF(K294="",IF(J294="","",J294/H294),L294/H294))</f>
        <v/>
      </c>
    </row>
    <row r="295" ht="13.35" customHeight="1" s="162">
      <c r="B295" s="307" t="n"/>
      <c r="C295" s="307" t="n"/>
      <c r="E295" s="307" t="n"/>
      <c r="F295" s="32" t="n"/>
      <c r="G295" s="33">
        <f>IF(F295="", "", H295/F295)</f>
        <v/>
      </c>
      <c r="H295" s="33" t="n"/>
      <c r="I295" s="33" t="n"/>
      <c r="J295" s="33">
        <f>IF(I295="", "", I295*$F295)</f>
        <v/>
      </c>
      <c r="K295" s="33" t="n"/>
      <c r="L295" s="33">
        <f>IF(K295="", "", K295*$F295)</f>
        <v/>
      </c>
      <c r="M295" s="30">
        <f>IF(OR(H295="",H295=0),"",IF(K295="",IF(J295="","",J295/H295),L295/H295))</f>
        <v/>
      </c>
    </row>
    <row r="296" ht="13.35" customHeight="1" s="162">
      <c r="B296" s="307" t="n"/>
      <c r="C296" s="307" t="n"/>
      <c r="E296" s="307" t="n"/>
      <c r="F296" s="32" t="n"/>
      <c r="G296" s="33">
        <f>IF(F296="", "", H296/F296)</f>
        <v/>
      </c>
      <c r="H296" s="33" t="n"/>
      <c r="I296" s="33" t="n"/>
      <c r="J296" s="33">
        <f>IF(I296="", "", I296*$F296)</f>
        <v/>
      </c>
      <c r="K296" s="33" t="n"/>
      <c r="L296" s="33">
        <f>IF(K296="", "", K296*$F296)</f>
        <v/>
      </c>
      <c r="M296" s="30">
        <f>IF(OR(H296="",H296=0),"",IF(K296="",IF(J296="","",J296/H296),L296/H296))</f>
        <v/>
      </c>
    </row>
    <row r="297" ht="13.35" customHeight="1" s="162">
      <c r="B297" s="307" t="n"/>
      <c r="C297" s="307" t="n"/>
      <c r="E297" s="307" t="n"/>
      <c r="F297" s="32" t="n"/>
      <c r="G297" s="33">
        <f>IF(F297="", "", H297/F297)</f>
        <v/>
      </c>
      <c r="H297" s="33" t="n"/>
      <c r="I297" s="33" t="n"/>
      <c r="J297" s="33">
        <f>IF(I297="", "", I297*$F297)</f>
        <v/>
      </c>
      <c r="K297" s="33" t="n"/>
      <c r="L297" s="33">
        <f>IF(K297="", "", K297*$F297)</f>
        <v/>
      </c>
      <c r="M297" s="30">
        <f>IF(OR(H297="",H297=0),"",IF(K297="",IF(J297="","",J297/H297),L297/H297))</f>
        <v/>
      </c>
    </row>
    <row r="298" ht="13.35" customHeight="1" s="162">
      <c r="B298" s="307" t="n"/>
      <c r="C298" s="307" t="n"/>
      <c r="E298" s="307" t="n"/>
      <c r="F298" s="32" t="n"/>
      <c r="G298" s="33">
        <f>IF(F298="", "", H298/F298)</f>
        <v/>
      </c>
      <c r="H298" s="33" t="n"/>
      <c r="I298" s="33" t="n"/>
      <c r="J298" s="33">
        <f>IF(I298="", "", I298*$F298)</f>
        <v/>
      </c>
      <c r="K298" s="33" t="n"/>
      <c r="L298" s="33">
        <f>IF(K298="", "", K298*$F298)</f>
        <v/>
      </c>
      <c r="M298" s="30">
        <f>IF(OR(H298="",H298=0),"",IF(K298="",IF(J298="","",J298/H298),L298/H298))</f>
        <v/>
      </c>
    </row>
    <row r="299" ht="13.35" customHeight="1" s="162">
      <c r="B299" s="307" t="n"/>
      <c r="C299" s="307" t="n"/>
      <c r="E299" s="307" t="n"/>
      <c r="F299" s="32" t="n"/>
      <c r="G299" s="33">
        <f>IF(F299="", "", H299/F299)</f>
        <v/>
      </c>
      <c r="H299" s="33" t="n"/>
      <c r="I299" s="33" t="n"/>
      <c r="J299" s="33">
        <f>IF(I299="", "", I299*$F299)</f>
        <v/>
      </c>
      <c r="K299" s="33" t="n"/>
      <c r="L299" s="33">
        <f>IF(K299="", "", K299*$F299)</f>
        <v/>
      </c>
      <c r="M299" s="30">
        <f>IF(OR(H299="",H299=0),"",IF(K299="",IF(J299="","",J299/H299),L299/H299))</f>
        <v/>
      </c>
    </row>
    <row r="300" ht="13.35" customHeight="1" s="162">
      <c r="B300" s="307" t="n"/>
      <c r="C300" s="307" t="n"/>
      <c r="E300" s="307" t="n"/>
      <c r="F300" s="32" t="n"/>
      <c r="G300" s="33">
        <f>IF(F300="", "", H300/F300)</f>
        <v/>
      </c>
      <c r="H300" s="33" t="n"/>
      <c r="I300" s="33" t="n"/>
      <c r="J300" s="33">
        <f>IF(I300="", "", I300*$F300)</f>
        <v/>
      </c>
      <c r="K300" s="33" t="n"/>
      <c r="L300" s="33">
        <f>IF(K300="", "", K300*$F300)</f>
        <v/>
      </c>
      <c r="M300" s="30">
        <f>IF(OR(H300="",H300=0),"",IF(K300="",IF(J300="","",J300/H300),L300/H300))</f>
        <v/>
      </c>
    </row>
    <row r="301" ht="13.35" customHeight="1" s="162">
      <c r="B301" s="307" t="n"/>
      <c r="C301" s="307" t="n"/>
      <c r="E301" s="307" t="n"/>
      <c r="F301" s="32" t="n"/>
      <c r="G301" s="33">
        <f>IF(F301="", "", H301/F301)</f>
        <v/>
      </c>
      <c r="H301" s="33" t="n"/>
      <c r="I301" s="33" t="n"/>
      <c r="J301" s="33">
        <f>IF(I301="", "", I301*$F301)</f>
        <v/>
      </c>
      <c r="K301" s="33" t="n"/>
      <c r="L301" s="33">
        <f>IF(K301="", "", K301*$F301)</f>
        <v/>
      </c>
      <c r="M301" s="30">
        <f>IF(OR(H301="",H301=0),"",IF(K301="",IF(J301="","",J301/H301),L301/H301))</f>
        <v/>
      </c>
    </row>
    <row r="302" ht="13.35" customHeight="1" s="162">
      <c r="B302" s="307" t="n"/>
      <c r="C302" s="307" t="n"/>
      <c r="E302" s="307" t="n"/>
      <c r="F302" s="32" t="n"/>
      <c r="G302" s="33">
        <f>IF(F302="", "", H302/F302)</f>
        <v/>
      </c>
      <c r="H302" s="33" t="n"/>
      <c r="I302" s="33" t="n"/>
      <c r="J302" s="33">
        <f>IF(I302="", "", I302*$F302)</f>
        <v/>
      </c>
      <c r="K302" s="33" t="n"/>
      <c r="L302" s="33">
        <f>IF(K302="", "", K302*$F302)</f>
        <v/>
      </c>
      <c r="M302" s="30">
        <f>IF(OR(H302="",H302=0),"",IF(K302="",IF(J302="","",J302/H302),L302/H302))</f>
        <v/>
      </c>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row>
    <row r="308" ht="13.35" customHeight="1" s="162">
      <c r="B308" s="42" t="n"/>
      <c r="C308" s="231" t="inlineStr">
        <is>
          <t>Subtotal (this page)</t>
        </is>
      </c>
      <c r="D308" s="159" t="n"/>
      <c r="E308" s="42" t="n"/>
      <c r="F308" s="42" t="n"/>
      <c r="G308" s="43" t="n"/>
      <c r="H308" s="43">
        <f>IF(SUM(H268:H307)=0,"",SUM(H268:H307))</f>
        <v/>
      </c>
      <c r="I308" s="43" t="n"/>
      <c r="J308" s="43">
        <f>IF(SUM(J268:J307)=0,"",SUM(J268:J307))</f>
        <v/>
      </c>
      <c r="K308" s="43" t="n"/>
      <c r="L308" s="43">
        <f>IF(SUM(L268:L307)=0,"",SUM(L268:L307))</f>
        <v/>
      </c>
      <c r="M308" s="35">
        <f>IF(OR(H308="",H308=0),"",IF(L308="",IF(J308="","",J308/H308),L308/H308))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Entry}'!B84="","",'{Equipment Data Entry}'!B84)</f>
        <v/>
      </c>
      <c r="E316" s="418" t="n"/>
      <c r="F316" s="403" t="n"/>
      <c r="G316" s="200" t="inlineStr">
        <is>
          <t>Service</t>
        </is>
      </c>
      <c r="H316" s="403" t="n"/>
      <c r="I316" s="210">
        <f>IF('{Equipment Data Entry}'!C84="","",'{Equipment Data Entry}'!C84)</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Entry}'!E84="","",'{Equipment Data Entry}'!E84)</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Entry}'!F84="","",'{Equipment Data Entry}'!F84)</f>
        <v/>
      </c>
      <c r="E321" s="400" t="n"/>
      <c r="F321" s="400" t="n"/>
      <c r="G321" s="401" t="n"/>
      <c r="H321" s="13" t="n"/>
      <c r="I321" s="199" t="inlineStr">
        <is>
          <t>Total Airflow</t>
        </is>
      </c>
      <c r="J321" s="401" t="n"/>
      <c r="K321" s="24">
        <f>H361</f>
        <v/>
      </c>
      <c r="L321" s="24">
        <f>L361</f>
        <v/>
      </c>
      <c r="M321" s="22">
        <f>IF(OR(L321="",K321="",K321=0),"",L321/K321)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Entry}'!H84="","",'{Equipment Data Entry}'!H84)</f>
        <v/>
      </c>
      <c r="L322" s="64">
        <f>F337</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Entry}'!I84="","",'{Equipment Data Entry}'!I84)</f>
        <v/>
      </c>
      <c r="L323" s="24">
        <f>IF(L334="","",L334)</f>
        <v/>
      </c>
      <c r="M323" s="13" t="n"/>
    </row>
    <row r="324" ht="13.35" customHeight="1" s="162">
      <c r="B324" s="199" t="inlineStr">
        <is>
          <t>Location</t>
        </is>
      </c>
      <c r="C324" s="401" t="n"/>
      <c r="D324" s="204">
        <f>IF('{Equipment Data Entry}'!D84="","",'{Equipment Data Entry}'!D84)</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Entry}'!G84="","",'{Equipment Data Entry}'!G84)</f>
        <v/>
      </c>
      <c r="E328" s="21" t="inlineStr">
        <is>
          <t>RPM</t>
        </is>
      </c>
      <c r="F328" s="24" t="n"/>
      <c r="G328" s="199" t="inlineStr">
        <is>
          <t>SF</t>
        </is>
      </c>
      <c r="H328" s="13" t="n"/>
      <c r="I328" s="199" t="inlineStr">
        <is>
          <t>Motor Shv OD/Bore/PD</t>
        </is>
      </c>
      <c r="J328" s="400" t="n"/>
      <c r="K328" s="401" t="n"/>
      <c r="L328">
        <f>IF('{Equipment Data Entry}'!J84="","",'{Equipment Data Entry}'!J84)</f>
        <v/>
      </c>
    </row>
    <row r="329" ht="13.35" customHeight="1" s="162">
      <c r="B329" s="198">
        <f>IF('{Equipment Data Entry}'!N84="","",'{Equipment Data Entry}'!N84)</f>
        <v/>
      </c>
      <c r="C329" s="198">
        <f>IF('{Equipment Data Entry}'!O84="","",'{Equipment Data Entry}'!O84)</f>
        <v/>
      </c>
      <c r="D329" s="21" t="inlineStr">
        <is>
          <t>FLA</t>
        </is>
      </c>
      <c r="E329" s="67" t="n"/>
      <c r="F329" s="21" t="inlineStr">
        <is>
          <t>Frame</t>
        </is>
      </c>
      <c r="G329" s="208" t="n"/>
      <c r="H329" s="13" t="n"/>
      <c r="I329" s="199" t="inlineStr">
        <is>
          <t>Fan Sheave OD/Bore</t>
        </is>
      </c>
      <c r="J329" s="400" t="n"/>
      <c r="K329" s="401" t="n"/>
      <c r="L329">
        <f>IF('{Equipment Data Entry}'!K84="","",'{Equipment Data Entry}'!K84)</f>
        <v/>
      </c>
    </row>
    <row r="330" ht="13.35" customHeight="1" s="162">
      <c r="B330" s="199" t="inlineStr">
        <is>
          <t>Corrected FLA</t>
        </is>
      </c>
      <c r="C330" s="401" t="n"/>
      <c r="D330" s="27">
        <f>IF(OR(E331="",E329="",B329=""),"",B329/AVERAGE(E331:G331)*E329)</f>
        <v/>
      </c>
      <c r="E330" s="199" t="inlineStr">
        <is>
          <t>Estimated BHP</t>
        </is>
      </c>
      <c r="F330" s="401" t="n"/>
      <c r="G330" s="27">
        <f>IF(OR(COUNT(E331:G331)=0,COUNT(E332:G332)=0),"",IF(C329="1-phase", ((0.8*0.9*E331*E332)/746), AVERAGE(E331:G331)*AVERAGE(E332:G332)*0.8*0.9*1.732/746))</f>
        <v/>
      </c>
      <c r="H330" s="13" t="n"/>
      <c r="I330" s="199" t="inlineStr">
        <is>
          <t>Belt(s)</t>
        </is>
      </c>
      <c r="J330" s="208">
        <f>IF('{Equipment Data Entry}'!L84="","",'{Equipment Data Entry}'!L84)</f>
        <v/>
      </c>
      <c r="K330" s="199" t="inlineStr">
        <is>
          <t>C to C</t>
        </is>
      </c>
      <c r="L330" s="64">
        <f>IF('{Equipment Data Entry}'!M84="","",'{Equipment Data Entry}'!M84)</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67" t="n"/>
      <c r="F332" s="67" t="n"/>
      <c r="G332" s="67"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 xml:space="preserve">Static Pressures Profile </t>
        </is>
      </c>
      <c r="C334" s="400" t="n"/>
      <c r="D334" s="400" t="n"/>
      <c r="E334" s="400" t="n"/>
      <c r="F334" s="400" t="n"/>
      <c r="G334" s="401" t="n"/>
      <c r="H334" s="13" t="n"/>
      <c r="I334" s="199" t="inlineStr">
        <is>
          <t>Fan RPM</t>
        </is>
      </c>
      <c r="J334" s="401" t="n"/>
      <c r="K334" s="24" t="n"/>
      <c r="L334" s="24" t="n"/>
      <c r="M334" s="13" t="n"/>
    </row>
    <row r="335" ht="13.35" customHeight="1" s="162">
      <c r="B335" s="432" t="n"/>
      <c r="C335" s="401" t="n"/>
      <c r="D335" s="205" t="inlineStr">
        <is>
          <t>Flt/Coil</t>
        </is>
      </c>
      <c r="E335" s="205" t="inlineStr">
        <is>
          <t>Fan</t>
        </is>
      </c>
      <c r="F335" s="432" t="n"/>
      <c r="G335" s="401" t="n"/>
      <c r="H335" s="13" t="n"/>
      <c r="I335" s="246" t="inlineStr">
        <is>
          <t>VSD Frequency</t>
        </is>
      </c>
      <c r="J335" s="403" t="n"/>
      <c r="K335" s="65" t="n"/>
      <c r="L335" s="65" t="n"/>
      <c r="M335" s="13" t="n"/>
    </row>
    <row r="336" ht="13.35" customHeight="1" s="162">
      <c r="B336" s="198" t="inlineStr">
        <is>
          <t>Entering</t>
        </is>
      </c>
      <c r="C336" s="401" t="n"/>
      <c r="D336" s="19" t="n"/>
      <c r="E336" s="19" t="n"/>
      <c r="F336" s="19">
        <f>IF(E336="", "", E337-E336)</f>
        <v/>
      </c>
      <c r="G336" s="186" t="inlineStr">
        <is>
          <t>TSP</t>
        </is>
      </c>
      <c r="H336" s="23" t="n"/>
      <c r="I336" s="14" t="n"/>
      <c r="J336" s="14" t="n"/>
      <c r="K336" s="14" t="n"/>
      <c r="L336" s="38" t="n"/>
      <c r="M336" s="13" t="n"/>
    </row>
    <row r="337" ht="13.35" customHeight="1" s="162">
      <c r="B337" s="198" t="inlineStr">
        <is>
          <t>Exiting</t>
        </is>
      </c>
      <c r="C337" s="401" t="n"/>
      <c r="D337" s="55">
        <f>IF(E336="", "", E336)</f>
        <v/>
      </c>
      <c r="E337" s="19" t="n"/>
      <c r="F337" s="19">
        <f>IF(E337="", "", E337-D336)</f>
        <v/>
      </c>
      <c r="G337" s="186" t="inlineStr">
        <is>
          <t>ESP</t>
        </is>
      </c>
      <c r="H337" s="23" t="n"/>
      <c r="I337" s="13" t="n"/>
      <c r="J337" s="13" t="n"/>
      <c r="K337" s="13" t="n"/>
      <c r="L337" s="13" t="n"/>
      <c r="M337" s="13" t="n"/>
    </row>
    <row r="338" ht="13.35" customHeight="1" s="162">
      <c r="B338" s="453" t="inlineStr">
        <is>
          <t>Instrument:</t>
        </is>
      </c>
      <c r="C338" s="5" t="n"/>
      <c r="D338" s="493" t="n"/>
      <c r="E338" s="414" t="n"/>
      <c r="F338" s="414" t="n"/>
      <c r="G338" s="425" t="inlineStr">
        <is>
          <t>Ak basis / notes:</t>
        </is>
      </c>
      <c r="I338" s="494" t="n"/>
      <c r="J338" s="414" t="n"/>
      <c r="K338" s="414" t="n"/>
      <c r="L338" s="414" t="n"/>
      <c r="M338" s="414" t="n"/>
    </row>
    <row r="339" ht="13.35" customHeight="1" s="162">
      <c r="B339" s="188" t="inlineStr">
        <is>
          <t>Register / Grille / Diffuser Airflow</t>
        </is>
      </c>
      <c r="C339" s="174" t="n"/>
      <c r="D339" s="174" t="n"/>
      <c r="E339" s="174" t="n"/>
      <c r="F339" s="173" t="n"/>
      <c r="G339" s="233" t="inlineStr">
        <is>
          <t>Design VEL</t>
        </is>
      </c>
      <c r="H339" s="194" t="inlineStr">
        <is>
          <t>Design CFM</t>
        </is>
      </c>
      <c r="I339" s="188" t="inlineStr">
        <is>
          <t>Initial</t>
        </is>
      </c>
      <c r="J339" s="173" t="n"/>
      <c r="K339" s="188" t="inlineStr">
        <is>
          <t>Final</t>
        </is>
      </c>
      <c r="L339" s="173" t="n"/>
      <c r="M339" s="188" t="inlineStr">
        <is>
          <t>%</t>
        </is>
      </c>
    </row>
    <row r="340" ht="13.35" customHeight="1" s="162">
      <c r="B340" s="153" t="inlineStr">
        <is>
          <t>No.</t>
        </is>
      </c>
      <c r="C340" s="188" t="inlineStr">
        <is>
          <t>Area Served</t>
        </is>
      </c>
      <c r="D340" s="188" t="inlineStr">
        <is>
          <t>Type</t>
        </is>
      </c>
      <c r="E340" s="188" t="inlineStr">
        <is>
          <t>Size</t>
        </is>
      </c>
      <c r="F340" s="188" t="inlineStr">
        <is>
          <t>Ak</t>
        </is>
      </c>
      <c r="G340" s="440" t="n"/>
      <c r="H340" s="440" t="n"/>
      <c r="I340" s="188" t="inlineStr">
        <is>
          <t>VEL</t>
        </is>
      </c>
      <c r="J340" s="188" t="inlineStr">
        <is>
          <t>CFM</t>
        </is>
      </c>
      <c r="K340" s="188" t="inlineStr">
        <is>
          <t>VEL</t>
        </is>
      </c>
      <c r="L340" s="188" t="inlineStr">
        <is>
          <t>CFM</t>
        </is>
      </c>
      <c r="M340" s="440" t="n"/>
    </row>
    <row r="341" ht="13.35" customHeight="1" s="162">
      <c r="B341" s="307" t="n"/>
      <c r="C341" s="307" t="n"/>
      <c r="E341" s="307" t="n"/>
      <c r="F341" s="32" t="n"/>
      <c r="G341" s="33">
        <f>IF(F341="", "", H341/F341)</f>
        <v/>
      </c>
      <c r="H341" s="33" t="n"/>
      <c r="I341" s="33" t="n"/>
      <c r="J341" s="33">
        <f>IF(I341="", "", I341*$F341)</f>
        <v/>
      </c>
      <c r="K341" s="33" t="n"/>
      <c r="L341" s="33">
        <f>IF(K341="", "", K341*$F341)</f>
        <v/>
      </c>
      <c r="M341" s="30">
        <f>IF(OR(H341="",H341=0),"",IF(K341="",IF(J341="","",J341/H341),L341/H341))</f>
        <v/>
      </c>
    </row>
    <row r="342" ht="13.35" customHeight="1" s="162">
      <c r="B342" s="307" t="n"/>
      <c r="C342" s="307" t="n"/>
      <c r="E342" s="307" t="n"/>
      <c r="F342" s="32" t="n"/>
      <c r="G342" s="33">
        <f>IF(F342="", "", H342/F342)</f>
        <v/>
      </c>
      <c r="H342" s="33" t="n"/>
      <c r="I342" s="33" t="n"/>
      <c r="J342" s="33">
        <f>IF(I342="", "", I342*$F342)</f>
        <v/>
      </c>
      <c r="K342" s="33" t="n"/>
      <c r="L342" s="33">
        <f>IF(K342="", "", K342*$F342)</f>
        <v/>
      </c>
      <c r="M342" s="30">
        <f>IF(OR(H342="",H342=0),"",IF(K342="",IF(J342="","",J342/H342),L342/H342))</f>
        <v/>
      </c>
    </row>
    <row r="343" ht="13.35" customHeight="1" s="162">
      <c r="B343" s="307" t="n"/>
      <c r="C343" s="307" t="n"/>
      <c r="E343" s="307" t="n"/>
      <c r="F343" s="32" t="n"/>
      <c r="G343" s="33">
        <f>IF(F343="", "", H343/F343)</f>
        <v/>
      </c>
      <c r="H343" s="33" t="n"/>
      <c r="I343" s="33" t="n"/>
      <c r="J343" s="33">
        <f>IF(I343="", "", I343*$F343)</f>
        <v/>
      </c>
      <c r="K343" s="33" t="n"/>
      <c r="L343" s="33">
        <f>IF(K343="", "", K343*$F343)</f>
        <v/>
      </c>
      <c r="M343" s="30">
        <f>IF(OR(H343="",H343=0),"",IF(K343="",IF(J343="","",J343/H343),L343/H343))</f>
        <v/>
      </c>
    </row>
    <row r="344" ht="13.35" customHeight="1" s="162">
      <c r="B344" s="307" t="n"/>
      <c r="C344" s="307" t="n"/>
      <c r="E344" s="307" t="n"/>
      <c r="F344" s="32" t="n"/>
      <c r="G344" s="33">
        <f>IF(F344="", "", H344/F344)</f>
        <v/>
      </c>
      <c r="H344" s="33" t="n"/>
      <c r="I344" s="33" t="n"/>
      <c r="J344" s="33">
        <f>IF(I344="", "", I344*$F344)</f>
        <v/>
      </c>
      <c r="K344" s="33" t="n"/>
      <c r="L344" s="33">
        <f>IF(K344="", "", K344*$F344)</f>
        <v/>
      </c>
      <c r="M344" s="30">
        <f>IF(OR(H344="",H344=0),"",IF(K344="",IF(J344="","",J344/H344),L344/H344))</f>
        <v/>
      </c>
    </row>
    <row r="345" ht="13.35" customHeight="1" s="162">
      <c r="B345" s="307" t="n"/>
      <c r="C345" s="307" t="n"/>
      <c r="E345" s="307" t="n"/>
      <c r="F345" s="32" t="n"/>
      <c r="G345" s="33">
        <f>IF(F345="", "", H345/F345)</f>
        <v/>
      </c>
      <c r="H345" s="33" t="n"/>
      <c r="I345" s="33" t="n"/>
      <c r="J345" s="33">
        <f>IF(I345="", "", I345*$F345)</f>
        <v/>
      </c>
      <c r="K345" s="33" t="n"/>
      <c r="L345" s="33">
        <f>IF(K345="", "", K345*$F345)</f>
        <v/>
      </c>
      <c r="M345" s="30">
        <f>IF(OR(H345="",H345=0),"",IF(K345="",IF(J345="","",J345/H345),L345/H345))</f>
        <v/>
      </c>
    </row>
    <row r="346" ht="13.35" customHeight="1" s="162">
      <c r="B346" s="307" t="n"/>
      <c r="C346" s="307" t="n"/>
      <c r="E346" s="307" t="n"/>
      <c r="F346" s="32" t="n"/>
      <c r="G346" s="33">
        <f>IF(F346="", "", H346/F346)</f>
        <v/>
      </c>
      <c r="H346" s="33" t="n"/>
      <c r="I346" s="33" t="n"/>
      <c r="J346" s="33">
        <f>IF(I346="", "", I346*$F346)</f>
        <v/>
      </c>
      <c r="K346" s="33" t="n"/>
      <c r="L346" s="33">
        <f>IF(K346="", "", K346*$F346)</f>
        <v/>
      </c>
      <c r="M346" s="30">
        <f>IF(OR(H346="",H346=0),"",IF(K346="",IF(J346="","",J346/H346),L346/H346))</f>
        <v/>
      </c>
    </row>
    <row r="347" ht="13.35" customHeight="1" s="162">
      <c r="B347" s="307" t="n"/>
      <c r="C347" s="307" t="n"/>
      <c r="E347" s="307" t="n"/>
      <c r="F347" s="32" t="n"/>
      <c r="G347" s="33">
        <f>IF(F347="", "", H347/F347)</f>
        <v/>
      </c>
      <c r="H347" s="33" t="n"/>
      <c r="I347" s="33" t="n"/>
      <c r="J347" s="33">
        <f>IF(I347="", "", I347*$F347)</f>
        <v/>
      </c>
      <c r="K347" s="33" t="n"/>
      <c r="L347" s="33">
        <f>IF(K347="", "", K347*$F347)</f>
        <v/>
      </c>
      <c r="M347" s="30">
        <f>IF(OR(H347="",H347=0),"",IF(K347="",IF(J347="","",J347/H347),L347/H347))</f>
        <v/>
      </c>
    </row>
    <row r="348" ht="13.35" customHeight="1" s="162">
      <c r="B348" s="307" t="n"/>
      <c r="C348" s="307" t="n"/>
      <c r="E348" s="307" t="n"/>
      <c r="F348" s="32" t="n"/>
      <c r="G348" s="33">
        <f>IF(F348="", "", H348/F348)</f>
        <v/>
      </c>
      <c r="H348" s="33" t="n"/>
      <c r="I348" s="33" t="n"/>
      <c r="J348" s="33">
        <f>IF(I348="", "", I348*$F348)</f>
        <v/>
      </c>
      <c r="K348" s="33" t="n"/>
      <c r="L348" s="33">
        <f>IF(K348="", "", K348*$F348)</f>
        <v/>
      </c>
      <c r="M348" s="30">
        <f>IF(OR(H348="",H348=0),"",IF(K348="",IF(J348="","",J348/H348),L348/H348))</f>
        <v/>
      </c>
    </row>
    <row r="349" ht="13.35" customHeight="1" s="162">
      <c r="B349" s="307" t="n"/>
      <c r="C349" s="307" t="n"/>
      <c r="E349" s="307" t="n"/>
      <c r="F349" s="32" t="n"/>
      <c r="G349" s="33">
        <f>IF(F349="", "", H349/F349)</f>
        <v/>
      </c>
      <c r="H349" s="33" t="n"/>
      <c r="I349" s="33" t="n"/>
      <c r="J349" s="33">
        <f>IF(I349="", "", I349*$F349)</f>
        <v/>
      </c>
      <c r="K349" s="33" t="n"/>
      <c r="L349" s="33">
        <f>IF(K349="", "", K349*$F349)</f>
        <v/>
      </c>
      <c r="M349" s="30">
        <f>IF(OR(H349="",H349=0),"",IF(K349="",IF(J349="","",J349/H349),L349/H349))</f>
        <v/>
      </c>
    </row>
    <row r="350" ht="13.35" customHeight="1" s="162">
      <c r="B350" s="307" t="n"/>
      <c r="C350" s="307" t="n"/>
      <c r="E350" s="307" t="n"/>
      <c r="F350" s="32" t="n"/>
      <c r="G350" s="33">
        <f>IF(F350="", "", H350/F350)</f>
        <v/>
      </c>
      <c r="H350" s="33" t="n"/>
      <c r="I350" s="33" t="n"/>
      <c r="J350" s="33">
        <f>IF(I350="", "", I350*$F350)</f>
        <v/>
      </c>
      <c r="K350" s="33" t="n"/>
      <c r="L350" s="33">
        <f>IF(K350="", "", K350*$F350)</f>
        <v/>
      </c>
      <c r="M350" s="30">
        <f>IF(OR(H350="",H350=0),"",IF(K350="",IF(J350="","",J350/H350),L350/H350))</f>
        <v/>
      </c>
    </row>
    <row r="351" ht="13.35" customHeight="1" s="162">
      <c r="B351" s="307" t="n"/>
      <c r="C351" s="307" t="n"/>
      <c r="E351" s="307" t="n"/>
      <c r="F351" s="32" t="n"/>
      <c r="G351" s="33">
        <f>IF(F351="", "", H351/F351)</f>
        <v/>
      </c>
      <c r="H351" s="33" t="n"/>
      <c r="I351" s="33" t="n"/>
      <c r="J351" s="33">
        <f>IF(I351="", "", I351*$F351)</f>
        <v/>
      </c>
      <c r="K351" s="33" t="n"/>
      <c r="L351" s="33">
        <f>IF(K351="", "", K351*$F351)</f>
        <v/>
      </c>
      <c r="M351" s="30">
        <f>IF(OR(H351="",H351=0),"",IF(K351="",IF(J351="","",J351/H351),L351/H351))</f>
        <v/>
      </c>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row>
    <row r="361" ht="13.35" customHeight="1" s="162">
      <c r="B361" s="42" t="n"/>
      <c r="C361" s="231" t="inlineStr">
        <is>
          <t>Total</t>
        </is>
      </c>
      <c r="D361" s="159" t="n"/>
      <c r="E361" s="42" t="n"/>
      <c r="F361" s="42" t="n"/>
      <c r="G361" s="43" t="n"/>
      <c r="H361" s="43">
        <f>IF(SUM(H341:H360)+SUM(H372:H411)=0,"",SUM(H341:H360)+SUM(H372:H411))</f>
        <v/>
      </c>
      <c r="I361" s="43" t="n"/>
      <c r="J361" s="43">
        <f>IF(SUM(J341:J360)+SUM(J372:J411)=0,"",SUM(J341:J360)+SUM(J372:J411))</f>
        <v/>
      </c>
      <c r="K361" s="43" t="n"/>
      <c r="L361" s="43">
        <f>IF(SUM(L341:L360)+SUM(L372:L411)=0,"",SUM(L341:L360)+SUM(L372:L411))</f>
        <v/>
      </c>
      <c r="M361" s="35">
        <f>IF(OR(H361="",H361=0),"",IF(L361="",IF(J361="","",J361/H361),L361/H361))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Entry}'!B84="","",'{Equipment Data Entry}'!B84)</f>
        <v/>
      </c>
      <c r="E368" s="418" t="n"/>
      <c r="F368" s="403" t="n"/>
      <c r="G368" s="200" t="inlineStr">
        <is>
          <t>Service</t>
        </is>
      </c>
      <c r="H368" s="403" t="n"/>
      <c r="I368" s="210">
        <f>IF('{Equipment Data Entry}'!C84="","",'{Equipment Data Entry}'!C84)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Registers / Grilles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H372/F372)</f>
        <v/>
      </c>
      <c r="H372" s="33" t="n"/>
      <c r="I372" s="33" t="n"/>
      <c r="J372" s="33">
        <f>IF(I372="", "", I372*$F372)</f>
        <v/>
      </c>
      <c r="K372" s="33" t="n"/>
      <c r="L372" s="33">
        <f>IF(K372="", "", K372*$F372)</f>
        <v/>
      </c>
      <c r="M372" s="30">
        <f>IF(OR(H372="",H372=0),"",IF(K372="",IF(J372="","",J372/H372),L372/H372))</f>
        <v/>
      </c>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row>
    <row r="387" ht="13.35" customHeight="1" s="162">
      <c r="B387" s="307" t="n"/>
      <c r="C387" s="307" t="n"/>
      <c r="E387" s="307" t="n"/>
      <c r="F387" s="32" t="n"/>
      <c r="G387" s="33">
        <f>IF(F387="", "", H387/F387)</f>
        <v/>
      </c>
      <c r="H387" s="33" t="n"/>
      <c r="I387" s="33" t="n"/>
      <c r="J387" s="33">
        <f>IF(I387="", "", I387*$F387)</f>
        <v/>
      </c>
      <c r="K387" s="33" t="n"/>
      <c r="L387" s="33">
        <f>IF(K387="", "", K387*$F387)</f>
        <v/>
      </c>
      <c r="M387" s="30">
        <f>IF(OR(H387="",H387=0),"",IF(K387="",IF(J387="","",J387/H387),L387/H387))</f>
        <v/>
      </c>
    </row>
    <row r="388" ht="13.35" customHeight="1" s="162">
      <c r="B388" s="307" t="n"/>
      <c r="C388" s="307" t="n"/>
      <c r="E388" s="307" t="n"/>
      <c r="F388" s="32" t="n"/>
      <c r="G388" s="33">
        <f>IF(F388="", "", H388/F388)</f>
        <v/>
      </c>
      <c r="H388" s="33" t="n"/>
      <c r="I388" s="33" t="n"/>
      <c r="J388" s="33">
        <f>IF(I388="", "", I388*$F388)</f>
        <v/>
      </c>
      <c r="K388" s="33" t="n"/>
      <c r="L388" s="33">
        <f>IF(K388="", "", K388*$F388)</f>
        <v/>
      </c>
      <c r="M388" s="30">
        <f>IF(OR(H388="",H388=0),"",IF(K388="",IF(J388="","",J388/H388),L388/H388))</f>
        <v/>
      </c>
    </row>
    <row r="389" ht="13.35" customHeight="1" s="162">
      <c r="B389" s="307" t="n"/>
      <c r="C389" s="307" t="n"/>
      <c r="E389" s="307" t="n"/>
      <c r="F389" s="32" t="n"/>
      <c r="G389" s="33">
        <f>IF(F389="", "", H389/F389)</f>
        <v/>
      </c>
      <c r="H389" s="33" t="n"/>
      <c r="I389" s="33" t="n"/>
      <c r="J389" s="33">
        <f>IF(I389="", "", I389*$F389)</f>
        <v/>
      </c>
      <c r="K389" s="33" t="n"/>
      <c r="L389" s="33">
        <f>IF(K389="", "", K389*$F389)</f>
        <v/>
      </c>
      <c r="M389" s="30">
        <f>IF(OR(H389="",H389=0),"",IF(K389="",IF(J389="","",J389/H389),L389/H389))</f>
        <v/>
      </c>
    </row>
    <row r="390" ht="13.35" customHeight="1" s="162">
      <c r="B390" s="307" t="n"/>
      <c r="C390" s="307" t="n"/>
      <c r="E390" s="307" t="n"/>
      <c r="F390" s="32" t="n"/>
      <c r="G390" s="33">
        <f>IF(F390="", "", H390/F390)</f>
        <v/>
      </c>
      <c r="H390" s="33" t="n"/>
      <c r="I390" s="33" t="n"/>
      <c r="J390" s="33">
        <f>IF(I390="", "", I390*$F390)</f>
        <v/>
      </c>
      <c r="K390" s="33" t="n"/>
      <c r="L390" s="33">
        <f>IF(K390="", "", K390*$F390)</f>
        <v/>
      </c>
      <c r="M390" s="30">
        <f>IF(OR(H390="",H390=0),"",IF(K390="",IF(J390="","",J390/H390),L390/H390))</f>
        <v/>
      </c>
    </row>
    <row r="391" ht="13.35" customHeight="1" s="162">
      <c r="B391" s="307" t="n"/>
      <c r="C391" s="307" t="n"/>
      <c r="E391" s="307" t="n"/>
      <c r="F391" s="32" t="n"/>
      <c r="G391" s="33">
        <f>IF(F391="", "", H391/F391)</f>
        <v/>
      </c>
      <c r="H391" s="33" t="n"/>
      <c r="I391" s="33" t="n"/>
      <c r="J391" s="33">
        <f>IF(I391="", "", I391*$F391)</f>
        <v/>
      </c>
      <c r="K391" s="33" t="n"/>
      <c r="L391" s="33">
        <f>IF(K391="", "", K391*$F391)</f>
        <v/>
      </c>
      <c r="M391" s="30">
        <f>IF(OR(H391="",H391=0),"",IF(K391="",IF(J391="","",J391/H391),L391/H391))</f>
        <v/>
      </c>
    </row>
    <row r="392" ht="13.35" customHeight="1" s="162">
      <c r="B392" s="307" t="n"/>
      <c r="C392" s="307" t="n"/>
      <c r="E392" s="307" t="n"/>
      <c r="F392" s="32" t="n"/>
      <c r="G392" s="33">
        <f>IF(F392="", "", H392/F392)</f>
        <v/>
      </c>
      <c r="H392" s="33" t="n"/>
      <c r="I392" s="33" t="n"/>
      <c r="J392" s="33">
        <f>IF(I392="", "", I392*$F392)</f>
        <v/>
      </c>
      <c r="K392" s="33" t="n"/>
      <c r="L392" s="33">
        <f>IF(K392="", "", K392*$F392)</f>
        <v/>
      </c>
      <c r="M392" s="30">
        <f>IF(OR(H392="",H392=0),"",IF(K392="",IF(J392="","",J392/H392),L392/H392))</f>
        <v/>
      </c>
    </row>
    <row r="393" ht="13.35" customHeight="1" s="162">
      <c r="B393" s="307" t="n"/>
      <c r="C393" s="307" t="n"/>
      <c r="E393" s="307" t="n"/>
      <c r="F393" s="32" t="n"/>
      <c r="G393" s="33">
        <f>IF(F393="", "", H393/F393)</f>
        <v/>
      </c>
      <c r="H393" s="33" t="n"/>
      <c r="I393" s="33" t="n"/>
      <c r="J393" s="33">
        <f>IF(I393="", "", I393*$F393)</f>
        <v/>
      </c>
      <c r="K393" s="33" t="n"/>
      <c r="L393" s="33">
        <f>IF(K393="", "", K393*$F393)</f>
        <v/>
      </c>
      <c r="M393" s="30">
        <f>IF(OR(H393="",H393=0),"",IF(K393="",IF(J393="","",J393/H393),L393/H393))</f>
        <v/>
      </c>
    </row>
    <row r="394" ht="13.35" customHeight="1" s="162">
      <c r="B394" s="307" t="n"/>
      <c r="C394" s="307" t="n"/>
      <c r="E394" s="307" t="n"/>
      <c r="F394" s="32" t="n"/>
      <c r="G394" s="33">
        <f>IF(F394="", "", H394/F394)</f>
        <v/>
      </c>
      <c r="H394" s="33" t="n"/>
      <c r="I394" s="33" t="n"/>
      <c r="J394" s="33">
        <f>IF(I394="", "", I394*$F394)</f>
        <v/>
      </c>
      <c r="K394" s="33" t="n"/>
      <c r="L394" s="33">
        <f>IF(K394="", "", K394*$F394)</f>
        <v/>
      </c>
      <c r="M394" s="30">
        <f>IF(OR(H394="",H394=0),"",IF(K394="",IF(J394="","",J394/H394),L394/H394))</f>
        <v/>
      </c>
    </row>
    <row r="395" ht="13.35" customHeight="1" s="162">
      <c r="B395" s="307" t="n"/>
      <c r="C395" s="307" t="n"/>
      <c r="E395" s="307" t="n"/>
      <c r="F395" s="32" t="n"/>
      <c r="G395" s="33">
        <f>IF(F395="", "", H395/F395)</f>
        <v/>
      </c>
      <c r="H395" s="33" t="n"/>
      <c r="I395" s="33" t="n"/>
      <c r="J395" s="33">
        <f>IF(I395="", "", I395*$F395)</f>
        <v/>
      </c>
      <c r="K395" s="33" t="n"/>
      <c r="L395" s="33">
        <f>IF(K395="", "", K395*$F395)</f>
        <v/>
      </c>
      <c r="M395" s="30">
        <f>IF(OR(H395="",H395=0),"",IF(K395="",IF(J395="","",J395/H395),L395/H395))</f>
        <v/>
      </c>
    </row>
    <row r="396" ht="13.35" customHeight="1" s="162">
      <c r="B396" s="307" t="n"/>
      <c r="C396" s="307" t="n"/>
      <c r="E396" s="307" t="n"/>
      <c r="F396" s="32" t="n"/>
      <c r="G396" s="33">
        <f>IF(F396="", "", H396/F396)</f>
        <v/>
      </c>
      <c r="H396" s="33" t="n"/>
      <c r="I396" s="33" t="n"/>
      <c r="J396" s="33">
        <f>IF(I396="", "", I396*$F396)</f>
        <v/>
      </c>
      <c r="K396" s="33" t="n"/>
      <c r="L396" s="33">
        <f>IF(K396="", "", K396*$F396)</f>
        <v/>
      </c>
      <c r="M396" s="30">
        <f>IF(OR(H396="",H396=0),"",IF(K396="",IF(J396="","",J396/H396),L396/H396))</f>
        <v/>
      </c>
    </row>
    <row r="397" ht="13.35" customHeight="1" s="162">
      <c r="B397" s="307" t="n"/>
      <c r="C397" s="307" t="n"/>
      <c r="E397" s="307" t="n"/>
      <c r="F397" s="32" t="n"/>
      <c r="G397" s="33">
        <f>IF(F397="", "", H397/F397)</f>
        <v/>
      </c>
      <c r="H397" s="33" t="n"/>
      <c r="I397" s="33" t="n"/>
      <c r="J397" s="33">
        <f>IF(I397="", "", I397*$F397)</f>
        <v/>
      </c>
      <c r="K397" s="33" t="n"/>
      <c r="L397" s="33">
        <f>IF(K397="", "", K397*$F397)</f>
        <v/>
      </c>
      <c r="M397" s="30">
        <f>IF(OR(H397="",H397=0),"",IF(K397="",IF(J397="","",J397/H397),L397/H397))</f>
        <v/>
      </c>
    </row>
    <row r="398" ht="13.35" customHeight="1" s="162">
      <c r="B398" s="307" t="n"/>
      <c r="C398" s="307" t="n"/>
      <c r="E398" s="307" t="n"/>
      <c r="F398" s="32" t="n"/>
      <c r="G398" s="33">
        <f>IF(F398="", "", H398/F398)</f>
        <v/>
      </c>
      <c r="H398" s="33" t="n"/>
      <c r="I398" s="33" t="n"/>
      <c r="J398" s="33">
        <f>IF(I398="", "", I398*$F398)</f>
        <v/>
      </c>
      <c r="K398" s="33" t="n"/>
      <c r="L398" s="33">
        <f>IF(K398="", "", K398*$F398)</f>
        <v/>
      </c>
      <c r="M398" s="30">
        <f>IF(OR(H398="",H398=0),"",IF(K398="",IF(J398="","",J398/H398),L398/H398))</f>
        <v/>
      </c>
    </row>
    <row r="399" ht="13.35" customHeight="1" s="162">
      <c r="B399" s="307" t="n"/>
      <c r="C399" s="307" t="n"/>
      <c r="E399" s="307" t="n"/>
      <c r="F399" s="32" t="n"/>
      <c r="G399" s="33">
        <f>IF(F399="", "", H399/F399)</f>
        <v/>
      </c>
      <c r="H399" s="33" t="n"/>
      <c r="I399" s="33" t="n"/>
      <c r="J399" s="33">
        <f>IF(I399="", "", I399*$F399)</f>
        <v/>
      </c>
      <c r="K399" s="33" t="n"/>
      <c r="L399" s="33">
        <f>IF(K399="", "", K399*$F399)</f>
        <v/>
      </c>
      <c r="M399" s="30">
        <f>IF(OR(H399="",H399=0),"",IF(K399="",IF(J399="","",J399/H399),L399/H399))</f>
        <v/>
      </c>
    </row>
    <row r="400" ht="13.35" customHeight="1" s="162">
      <c r="B400" s="307" t="n"/>
      <c r="C400" s="307" t="n"/>
      <c r="E400" s="307" t="n"/>
      <c r="F400" s="32" t="n"/>
      <c r="G400" s="33">
        <f>IF(F400="", "", H400/F400)</f>
        <v/>
      </c>
      <c r="H400" s="33" t="n"/>
      <c r="I400" s="33" t="n"/>
      <c r="J400" s="33">
        <f>IF(I400="", "", I400*$F400)</f>
        <v/>
      </c>
      <c r="K400" s="33" t="n"/>
      <c r="L400" s="33">
        <f>IF(K400="", "", K400*$F400)</f>
        <v/>
      </c>
      <c r="M400" s="30">
        <f>IF(OR(H400="",H400=0),"",IF(K400="",IF(J400="","",J400/H400),L400/H400))</f>
        <v/>
      </c>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row>
    <row r="412" ht="13.35" customHeight="1" s="162">
      <c r="B412" s="42" t="n"/>
      <c r="C412" s="231" t="inlineStr">
        <is>
          <t>Subtotal (this page)</t>
        </is>
      </c>
      <c r="D412" s="159" t="n"/>
      <c r="E412" s="42" t="n"/>
      <c r="F412" s="42" t="n"/>
      <c r="G412" s="43" t="n"/>
      <c r="H412" s="43">
        <f>IF(SUM(H372:H411)=0,"",SUM(H372:H411))</f>
        <v/>
      </c>
      <c r="I412" s="43" t="n"/>
      <c r="J412" s="43">
        <f>IF(SUM(J372:J411)=0,"",SUM(J372:J411))</f>
        <v/>
      </c>
      <c r="K412" s="43" t="n"/>
      <c r="L412" s="43">
        <f>IF(SUM(L372:L411)=0,"",SUM(L372:L411))</f>
        <v/>
      </c>
      <c r="M412" s="35">
        <f>IF(OR(H412="",H412=0),"",IF(L412="",IF(J412="","",J412/H412),L412/H412))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Entry}'!B85="","",'{Equipment Data Entry}'!B85)</f>
        <v/>
      </c>
      <c r="E420" s="418" t="n"/>
      <c r="F420" s="403" t="n"/>
      <c r="G420" s="200" t="inlineStr">
        <is>
          <t>Service</t>
        </is>
      </c>
      <c r="H420" s="403" t="n"/>
      <c r="I420" s="210">
        <f>IF('{Equipment Data Entry}'!C85="","",'{Equipment Data Entry}'!C85)</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Entry}'!E85="","",'{Equipment Data Entry}'!E85)</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Entry}'!F85="","",'{Equipment Data Entry}'!F85)</f>
        <v/>
      </c>
      <c r="E425" s="400" t="n"/>
      <c r="F425" s="400" t="n"/>
      <c r="G425" s="401" t="n"/>
      <c r="H425" s="13" t="n"/>
      <c r="I425" s="199" t="inlineStr">
        <is>
          <t>Total Airflow</t>
        </is>
      </c>
      <c r="J425" s="401" t="n"/>
      <c r="K425" s="24">
        <f>H465</f>
        <v/>
      </c>
      <c r="L425" s="24">
        <f>L465</f>
        <v/>
      </c>
      <c r="M425" s="22">
        <f>IF(OR(L425="",K425="",K425=0),"",L425/K425)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Entry}'!H85="","",'{Equipment Data Entry}'!H85)</f>
        <v/>
      </c>
      <c r="L426" s="64">
        <f>F441</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Entry}'!I85="","",'{Equipment Data Entry}'!I85)</f>
        <v/>
      </c>
      <c r="L427" s="24">
        <f>IF(L438="","",L438)</f>
        <v/>
      </c>
      <c r="M427" s="13" t="n"/>
    </row>
    <row r="428" ht="13.35" customHeight="1" s="162">
      <c r="B428" s="199" t="inlineStr">
        <is>
          <t>Location</t>
        </is>
      </c>
      <c r="C428" s="401" t="n"/>
      <c r="D428" s="204">
        <f>IF('{Equipment Data Entry}'!D85="","",'{Equipment Data Entry}'!D85)</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Entry}'!G85="","",'{Equipment Data Entry}'!G85)</f>
        <v/>
      </c>
      <c r="E432" s="21" t="inlineStr">
        <is>
          <t>RPM</t>
        </is>
      </c>
      <c r="F432" s="24" t="n"/>
      <c r="G432" s="199" t="inlineStr">
        <is>
          <t>SF</t>
        </is>
      </c>
      <c r="H432" s="13" t="n"/>
      <c r="I432" s="199" t="inlineStr">
        <is>
          <t>Motor Shv OD/Bore/PD</t>
        </is>
      </c>
      <c r="J432" s="400" t="n"/>
      <c r="K432" s="401" t="n"/>
      <c r="L432">
        <f>IF('{Equipment Data Entry}'!J85="","",'{Equipment Data Entry}'!J85)</f>
        <v/>
      </c>
    </row>
    <row r="433" ht="13.35" customHeight="1" s="162">
      <c r="B433" s="198">
        <f>IF('{Equipment Data Entry}'!N85="","",'{Equipment Data Entry}'!N85)</f>
        <v/>
      </c>
      <c r="C433" s="198">
        <f>IF('{Equipment Data Entry}'!O85="","",'{Equipment Data Entry}'!O85)</f>
        <v/>
      </c>
      <c r="D433" s="21" t="inlineStr">
        <is>
          <t>FLA</t>
        </is>
      </c>
      <c r="E433" s="67" t="n"/>
      <c r="F433" s="21" t="inlineStr">
        <is>
          <t>Frame</t>
        </is>
      </c>
      <c r="G433" s="208" t="n"/>
      <c r="H433" s="13" t="n"/>
      <c r="I433" s="199" t="inlineStr">
        <is>
          <t>Fan Sheave OD/Bore</t>
        </is>
      </c>
      <c r="J433" s="400" t="n"/>
      <c r="K433" s="401" t="n"/>
      <c r="L433">
        <f>IF('{Equipment Data Entry}'!K85="","",'{Equipment Data Entry}'!K85)</f>
        <v/>
      </c>
    </row>
    <row r="434" ht="13.35" customHeight="1" s="162">
      <c r="B434" s="199" t="inlineStr">
        <is>
          <t>Corrected FLA</t>
        </is>
      </c>
      <c r="C434" s="401" t="n"/>
      <c r="D434" s="27">
        <f>IF(OR(E435="",E433="",B433=""),"",B433/AVERAGE(E435:G435)*E433)</f>
        <v/>
      </c>
      <c r="E434" s="199" t="inlineStr">
        <is>
          <t>Estimated BHP</t>
        </is>
      </c>
      <c r="F434" s="401" t="n"/>
      <c r="G434" s="27">
        <f>IF(OR(COUNT(E435:G435)=0,COUNT(E436:G436)=0),"",IF(C433="1-phase", ((0.8*0.9*E435*E436)/746), AVERAGE(E435:G435)*AVERAGE(E436:G436)*0.8*0.9*1.732/746))</f>
        <v/>
      </c>
      <c r="H434" s="13" t="n"/>
      <c r="I434" s="199" t="inlineStr">
        <is>
          <t>Belt(s)</t>
        </is>
      </c>
      <c r="J434" s="208">
        <f>IF('{Equipment Data Entry}'!L85="","",'{Equipment Data Entry}'!L85)</f>
        <v/>
      </c>
      <c r="K434" s="199" t="inlineStr">
        <is>
          <t>C to C</t>
        </is>
      </c>
      <c r="L434" s="64">
        <f>IF('{Equipment Data Entry}'!M85="","",'{Equipment Data Entry}'!M85)</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67" t="n"/>
      <c r="F436" s="67" t="n"/>
      <c r="G436" s="67"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 xml:space="preserve">Static Pressures Profile </t>
        </is>
      </c>
      <c r="C438" s="400" t="n"/>
      <c r="D438" s="400" t="n"/>
      <c r="E438" s="400" t="n"/>
      <c r="F438" s="400" t="n"/>
      <c r="G438" s="401" t="n"/>
      <c r="H438" s="13" t="n"/>
      <c r="I438" s="199" t="inlineStr">
        <is>
          <t>Fan RPM</t>
        </is>
      </c>
      <c r="J438" s="401" t="n"/>
      <c r="K438" s="24" t="n"/>
      <c r="L438" s="24" t="n"/>
      <c r="M438" s="13" t="n"/>
    </row>
    <row r="439" ht="13.35" customHeight="1" s="162">
      <c r="B439" s="432" t="n"/>
      <c r="C439" s="401" t="n"/>
      <c r="D439" s="205" t="inlineStr">
        <is>
          <t>Flt/Coil</t>
        </is>
      </c>
      <c r="E439" s="205" t="inlineStr">
        <is>
          <t>Fan</t>
        </is>
      </c>
      <c r="F439" s="432" t="n"/>
      <c r="G439" s="401" t="n"/>
      <c r="H439" s="13" t="n"/>
      <c r="I439" s="246" t="inlineStr">
        <is>
          <t>VSD Frequency</t>
        </is>
      </c>
      <c r="J439" s="403" t="n"/>
      <c r="K439" s="65" t="n"/>
      <c r="L439" s="65" t="n"/>
      <c r="M439" s="13" t="n"/>
    </row>
    <row r="440" ht="13.35" customHeight="1" s="162">
      <c r="B440" s="198" t="inlineStr">
        <is>
          <t>Entering</t>
        </is>
      </c>
      <c r="C440" s="401" t="n"/>
      <c r="D440" s="19" t="n"/>
      <c r="E440" s="19" t="n"/>
      <c r="F440" s="19">
        <f>IF(E440="", "", E441-E440)</f>
        <v/>
      </c>
      <c r="G440" s="186" t="inlineStr">
        <is>
          <t>TSP</t>
        </is>
      </c>
      <c r="H440" s="23" t="n"/>
      <c r="I440" s="14" t="n"/>
      <c r="J440" s="14" t="n"/>
      <c r="K440" s="14" t="n"/>
      <c r="L440" s="38" t="n"/>
      <c r="M440" s="13" t="n"/>
    </row>
    <row r="441" ht="13.35" customHeight="1" s="162">
      <c r="B441" s="198" t="inlineStr">
        <is>
          <t>Exiting</t>
        </is>
      </c>
      <c r="C441" s="401" t="n"/>
      <c r="D441" s="55">
        <f>IF(E440="", "", E440)</f>
        <v/>
      </c>
      <c r="E441" s="19" t="n"/>
      <c r="F441" s="19">
        <f>IF(E441="", "", E441-D440)</f>
        <v/>
      </c>
      <c r="G441" s="186" t="inlineStr">
        <is>
          <t>ESP</t>
        </is>
      </c>
      <c r="H441" s="23" t="n"/>
      <c r="I441" s="13" t="n"/>
      <c r="J441" s="13" t="n"/>
      <c r="K441" s="13" t="n"/>
      <c r="L441" s="13" t="n"/>
      <c r="M441" s="13" t="n"/>
    </row>
    <row r="442" ht="13.35" customHeight="1" s="162">
      <c r="B442" s="453" t="inlineStr">
        <is>
          <t>Instrument:</t>
        </is>
      </c>
      <c r="C442" s="5" t="n"/>
      <c r="D442" s="493" t="n"/>
      <c r="E442" s="414" t="n"/>
      <c r="F442" s="414" t="n"/>
      <c r="G442" s="425" t="inlineStr">
        <is>
          <t>Ak basis / notes:</t>
        </is>
      </c>
      <c r="I442" s="494" t="n"/>
      <c r="J442" s="414" t="n"/>
      <c r="K442" s="414" t="n"/>
      <c r="L442" s="414" t="n"/>
      <c r="M442" s="414" t="n"/>
    </row>
    <row r="443" ht="13.35" customHeight="1" s="162">
      <c r="B443" s="188" t="inlineStr">
        <is>
          <t>Register / Grille / Diffuser Airflow</t>
        </is>
      </c>
      <c r="C443" s="174" t="n"/>
      <c r="D443" s="174" t="n"/>
      <c r="E443" s="174" t="n"/>
      <c r="F443" s="173" t="n"/>
      <c r="G443" s="233" t="inlineStr">
        <is>
          <t>Design VEL</t>
        </is>
      </c>
      <c r="H443" s="194" t="inlineStr">
        <is>
          <t>Design CFM</t>
        </is>
      </c>
      <c r="I443" s="188" t="inlineStr">
        <is>
          <t>Initial</t>
        </is>
      </c>
      <c r="J443" s="173" t="n"/>
      <c r="K443" s="188" t="inlineStr">
        <is>
          <t>Final</t>
        </is>
      </c>
      <c r="L443" s="173" t="n"/>
      <c r="M443" s="188" t="inlineStr">
        <is>
          <t>%</t>
        </is>
      </c>
    </row>
    <row r="444" ht="13.35" customHeight="1" s="162">
      <c r="B444" s="153" t="inlineStr">
        <is>
          <t>No.</t>
        </is>
      </c>
      <c r="C444" s="188" t="inlineStr">
        <is>
          <t>Area Served</t>
        </is>
      </c>
      <c r="D444" s="188" t="inlineStr">
        <is>
          <t>Type</t>
        </is>
      </c>
      <c r="E444" s="188" t="inlineStr">
        <is>
          <t>Size</t>
        </is>
      </c>
      <c r="F444" s="188" t="inlineStr">
        <is>
          <t>Ak</t>
        </is>
      </c>
      <c r="G444" s="440" t="n"/>
      <c r="H444" s="440" t="n"/>
      <c r="I444" s="188" t="inlineStr">
        <is>
          <t>VEL</t>
        </is>
      </c>
      <c r="J444" s="188" t="inlineStr">
        <is>
          <t>CFM</t>
        </is>
      </c>
      <c r="K444" s="188" t="inlineStr">
        <is>
          <t>VEL</t>
        </is>
      </c>
      <c r="L444" s="188" t="inlineStr">
        <is>
          <t>CFM</t>
        </is>
      </c>
      <c r="M444" s="440" t="n"/>
    </row>
    <row r="445" ht="13.35" customHeight="1" s="162">
      <c r="B445" s="307" t="n"/>
      <c r="C445" s="307" t="n"/>
      <c r="E445" s="307" t="n"/>
      <c r="F445" s="32" t="n"/>
      <c r="G445" s="33">
        <f>IF(F445="", "", H445/F445)</f>
        <v/>
      </c>
      <c r="H445" s="33" t="n"/>
      <c r="I445" s="33" t="n"/>
      <c r="J445" s="33">
        <f>IF(I445="", "", I445*$F445)</f>
        <v/>
      </c>
      <c r="K445" s="33" t="n"/>
      <c r="L445" s="33">
        <f>IF(K445="", "", K445*$F445)</f>
        <v/>
      </c>
      <c r="M445" s="30">
        <f>IF(OR(H445="",H445=0),"",IF(K445="",IF(J445="","",J445/H445),L445/H445))</f>
        <v/>
      </c>
    </row>
    <row r="446" ht="13.35" customHeight="1" s="162">
      <c r="B446" s="307" t="n"/>
      <c r="C446" s="307" t="n"/>
      <c r="E446" s="307" t="n"/>
      <c r="F446" s="32" t="n"/>
      <c r="G446" s="33">
        <f>IF(F446="", "", H446/F446)</f>
        <v/>
      </c>
      <c r="H446" s="33" t="n"/>
      <c r="I446" s="33" t="n"/>
      <c r="J446" s="33">
        <f>IF(I446="", "", I446*$F446)</f>
        <v/>
      </c>
      <c r="K446" s="33" t="n"/>
      <c r="L446" s="33">
        <f>IF(K446="", "", K446*$F446)</f>
        <v/>
      </c>
      <c r="M446" s="30">
        <f>IF(OR(H446="",H446=0),"",IF(K446="",IF(J446="","",J446/H446),L446/H446))</f>
        <v/>
      </c>
    </row>
    <row r="447" ht="13.35" customHeight="1" s="162">
      <c r="B447" s="307" t="n"/>
      <c r="C447" s="307" t="n"/>
      <c r="E447" s="307" t="n"/>
      <c r="F447" s="32" t="n"/>
      <c r="G447" s="33">
        <f>IF(F447="", "", H447/F447)</f>
        <v/>
      </c>
      <c r="H447" s="33" t="n"/>
      <c r="I447" s="33" t="n"/>
      <c r="J447" s="33">
        <f>IF(I447="", "", I447*$F447)</f>
        <v/>
      </c>
      <c r="K447" s="33" t="n"/>
      <c r="L447" s="33">
        <f>IF(K447="", "", K447*$F447)</f>
        <v/>
      </c>
      <c r="M447" s="30">
        <f>IF(OR(H447="",H447=0),"",IF(K447="",IF(J447="","",J447/H447),L447/H447))</f>
        <v/>
      </c>
    </row>
    <row r="448" ht="13.35" customHeight="1" s="162">
      <c r="B448" s="307" t="n"/>
      <c r="C448" s="307" t="n"/>
      <c r="E448" s="307" t="n"/>
      <c r="F448" s="32" t="n"/>
      <c r="G448" s="33">
        <f>IF(F448="", "", H448/F448)</f>
        <v/>
      </c>
      <c r="H448" s="33" t="n"/>
      <c r="I448" s="33" t="n"/>
      <c r="J448" s="33">
        <f>IF(I448="", "", I448*$F448)</f>
        <v/>
      </c>
      <c r="K448" s="33" t="n"/>
      <c r="L448" s="33">
        <f>IF(K448="", "", K448*$F448)</f>
        <v/>
      </c>
      <c r="M448" s="30">
        <f>IF(OR(H448="",H448=0),"",IF(K448="",IF(J448="","",J448/H448),L448/H448))</f>
        <v/>
      </c>
    </row>
    <row r="449" ht="13.35" customHeight="1" s="162">
      <c r="B449" s="307" t="n"/>
      <c r="C449" s="307" t="n"/>
      <c r="E449" s="307" t="n"/>
      <c r="F449" s="32" t="n"/>
      <c r="G449" s="33">
        <f>IF(F449="", "", H449/F449)</f>
        <v/>
      </c>
      <c r="H449" s="33" t="n"/>
      <c r="I449" s="33" t="n"/>
      <c r="J449" s="33">
        <f>IF(I449="", "", I449*$F449)</f>
        <v/>
      </c>
      <c r="K449" s="33" t="n"/>
      <c r="L449" s="33">
        <f>IF(K449="", "", K449*$F449)</f>
        <v/>
      </c>
      <c r="M449" s="30">
        <f>IF(OR(H449="",H449=0),"",IF(K449="",IF(J449="","",J449/H449),L449/H449))</f>
        <v/>
      </c>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row>
    <row r="464" ht="13.35" customHeight="1" s="162">
      <c r="B464" s="307" t="n"/>
      <c r="C464" s="307" t="n"/>
      <c r="E464" s="307" t="n"/>
      <c r="F464" s="32" t="n"/>
      <c r="G464" s="33">
        <f>IF(F464="", "", H464/F464)</f>
        <v/>
      </c>
      <c r="H464" s="33" t="n"/>
      <c r="I464" s="33" t="n"/>
      <c r="J464" s="33">
        <f>IF(I464="", "", I464*$F464)</f>
        <v/>
      </c>
      <c r="K464" s="33" t="n"/>
      <c r="L464" s="33">
        <f>IF(K464="", "", K464*$F464)</f>
        <v/>
      </c>
      <c r="M464" s="30">
        <f>IF(OR(H464="",H464=0),"",IF(K464="",IF(J464="","",J464/H464),L464/H464))</f>
        <v/>
      </c>
    </row>
    <row r="465" ht="13.35" customHeight="1" s="162">
      <c r="B465" s="42" t="n"/>
      <c r="C465" s="231" t="inlineStr">
        <is>
          <t>Total</t>
        </is>
      </c>
      <c r="D465" s="159" t="n"/>
      <c r="E465" s="42" t="n"/>
      <c r="F465" s="42" t="n"/>
      <c r="G465" s="43" t="n"/>
      <c r="H465" s="43">
        <f>IF(SUM(H445:H464)+SUM(H476:H515)=0,"",SUM(H445:H464)+SUM(H476:H515))</f>
        <v/>
      </c>
      <c r="I465" s="43" t="n"/>
      <c r="J465" s="43">
        <f>IF(SUM(J445:J464)+SUM(J476:J515)=0,"",SUM(J445:J464)+SUM(J476:J515))</f>
        <v/>
      </c>
      <c r="K465" s="43" t="n"/>
      <c r="L465" s="43">
        <f>IF(SUM(L445:L464)+SUM(L476:L515)=0,"",SUM(L445:L464)+SUM(L476:L515))</f>
        <v/>
      </c>
      <c r="M465" s="35">
        <f>IF(OR(H465="",H465=0),"",IF(L465="",IF(J465="","",J465/H465),L465/H465))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Entry}'!B85="","",'{Equipment Data Entry}'!B85)</f>
        <v/>
      </c>
      <c r="E472" s="418" t="n"/>
      <c r="F472" s="403" t="n"/>
      <c r="G472" s="200" t="inlineStr">
        <is>
          <t>Service</t>
        </is>
      </c>
      <c r="H472" s="403" t="n"/>
      <c r="I472" s="210">
        <f>IF('{Equipment Data Entry}'!C85="","",'{Equipment Data Entry}'!C85)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Registers / Grilles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row>
    <row r="485" ht="13.35" customHeight="1" s="162">
      <c r="B485" s="307" t="n"/>
      <c r="C485" s="307" t="n"/>
      <c r="E485" s="307" t="n"/>
      <c r="F485" s="32" t="n"/>
      <c r="G485" s="33">
        <f>IF(F485="", "", H485/F485)</f>
        <v/>
      </c>
      <c r="H485" s="33" t="n"/>
      <c r="I485" s="33" t="n"/>
      <c r="J485" s="33">
        <f>IF(I485="", "", I485*$F485)</f>
        <v/>
      </c>
      <c r="K485" s="33" t="n"/>
      <c r="L485" s="33">
        <f>IF(K485="", "", K485*$F485)</f>
        <v/>
      </c>
      <c r="M485" s="30">
        <f>IF(OR(H485="",H485=0),"",IF(K485="",IF(J485="","",J485/H485),L485/H485))</f>
        <v/>
      </c>
    </row>
    <row r="486" ht="13.35" customHeight="1" s="162">
      <c r="B486" s="307" t="n"/>
      <c r="C486" s="307" t="n"/>
      <c r="E486" s="307" t="n"/>
      <c r="F486" s="32" t="n"/>
      <c r="G486" s="33">
        <f>IF(F486="", "", H486/F486)</f>
        <v/>
      </c>
      <c r="H486" s="33" t="n"/>
      <c r="I486" s="33" t="n"/>
      <c r="J486" s="33">
        <f>IF(I486="", "", I486*$F486)</f>
        <v/>
      </c>
      <c r="K486" s="33" t="n"/>
      <c r="L486" s="33">
        <f>IF(K486="", "", K486*$F486)</f>
        <v/>
      </c>
      <c r="M486" s="30">
        <f>IF(OR(H486="",H486=0),"",IF(K486="",IF(J486="","",J486/H486),L486/H486))</f>
        <v/>
      </c>
    </row>
    <row r="487" ht="13.35" customHeight="1" s="162">
      <c r="B487" s="307" t="n"/>
      <c r="C487" s="307" t="n"/>
      <c r="E487" s="307" t="n"/>
      <c r="F487" s="32" t="n"/>
      <c r="G487" s="33">
        <f>IF(F487="", "", H487/F487)</f>
        <v/>
      </c>
      <c r="H487" s="33" t="n"/>
      <c r="I487" s="33" t="n"/>
      <c r="J487" s="33">
        <f>IF(I487="", "", I487*$F487)</f>
        <v/>
      </c>
      <c r="K487" s="33" t="n"/>
      <c r="L487" s="33">
        <f>IF(K487="", "", K487*$F487)</f>
        <v/>
      </c>
      <c r="M487" s="30">
        <f>IF(OR(H487="",H487=0),"",IF(K487="",IF(J487="","",J487/H487),L487/H487))</f>
        <v/>
      </c>
    </row>
    <row r="488" ht="13.35" customHeight="1" s="162">
      <c r="B488" s="307" t="n"/>
      <c r="C488" s="307" t="n"/>
      <c r="E488" s="307" t="n"/>
      <c r="F488" s="32" t="n"/>
      <c r="G488" s="33">
        <f>IF(F488="", "", H488/F488)</f>
        <v/>
      </c>
      <c r="H488" s="33" t="n"/>
      <c r="I488" s="33" t="n"/>
      <c r="J488" s="33">
        <f>IF(I488="", "", I488*$F488)</f>
        <v/>
      </c>
      <c r="K488" s="33" t="n"/>
      <c r="L488" s="33">
        <f>IF(K488="", "", K488*$F488)</f>
        <v/>
      </c>
      <c r="M488" s="30">
        <f>IF(OR(H488="",H488=0),"",IF(K488="",IF(J488="","",J488/H488),L488/H488))</f>
        <v/>
      </c>
    </row>
    <row r="489" ht="13.35" customHeight="1" s="162">
      <c r="B489" s="307" t="n"/>
      <c r="C489" s="307" t="n"/>
      <c r="E489" s="307" t="n"/>
      <c r="F489" s="32" t="n"/>
      <c r="G489" s="33">
        <f>IF(F489="", "", H489/F489)</f>
        <v/>
      </c>
      <c r="H489" s="33" t="n"/>
      <c r="I489" s="33" t="n"/>
      <c r="J489" s="33">
        <f>IF(I489="", "", I489*$F489)</f>
        <v/>
      </c>
      <c r="K489" s="33" t="n"/>
      <c r="L489" s="33">
        <f>IF(K489="", "", K489*$F489)</f>
        <v/>
      </c>
      <c r="M489" s="30">
        <f>IF(OR(H489="",H489=0),"",IF(K489="",IF(J489="","",J489/H489),L489/H489))</f>
        <v/>
      </c>
    </row>
    <row r="490" ht="13.35" customHeight="1" s="162">
      <c r="B490" s="307" t="n"/>
      <c r="C490" s="307" t="n"/>
      <c r="E490" s="307" t="n"/>
      <c r="F490" s="32" t="n"/>
      <c r="G490" s="33">
        <f>IF(F490="", "", H490/F490)</f>
        <v/>
      </c>
      <c r="H490" s="33" t="n"/>
      <c r="I490" s="33" t="n"/>
      <c r="J490" s="33">
        <f>IF(I490="", "", I490*$F490)</f>
        <v/>
      </c>
      <c r="K490" s="33" t="n"/>
      <c r="L490" s="33">
        <f>IF(K490="", "", K490*$F490)</f>
        <v/>
      </c>
      <c r="M490" s="30">
        <f>IF(OR(H490="",H490=0),"",IF(K490="",IF(J490="","",J490/H490),L490/H490))</f>
        <v/>
      </c>
    </row>
    <row r="491" ht="13.35" customHeight="1" s="162">
      <c r="B491" s="307" t="n"/>
      <c r="C491" s="307" t="n"/>
      <c r="E491" s="307" t="n"/>
      <c r="F491" s="32" t="n"/>
      <c r="G491" s="33">
        <f>IF(F491="", "", H491/F491)</f>
        <v/>
      </c>
      <c r="H491" s="33" t="n"/>
      <c r="I491" s="33" t="n"/>
      <c r="J491" s="33">
        <f>IF(I491="", "", I491*$F491)</f>
        <v/>
      </c>
      <c r="K491" s="33" t="n"/>
      <c r="L491" s="33">
        <f>IF(K491="", "", K491*$F491)</f>
        <v/>
      </c>
      <c r="M491" s="30">
        <f>IF(OR(H491="",H491=0),"",IF(K491="",IF(J491="","",J491/H491),L491/H491))</f>
        <v/>
      </c>
    </row>
    <row r="492" ht="13.35" customHeight="1" s="162">
      <c r="B492" s="307" t="n"/>
      <c r="C492" s="307" t="n"/>
      <c r="E492" s="307" t="n"/>
      <c r="F492" s="32" t="n"/>
      <c r="G492" s="33">
        <f>IF(F492="", "", H492/F492)</f>
        <v/>
      </c>
      <c r="H492" s="33" t="n"/>
      <c r="I492" s="33" t="n"/>
      <c r="J492" s="33">
        <f>IF(I492="", "", I492*$F492)</f>
        <v/>
      </c>
      <c r="K492" s="33" t="n"/>
      <c r="L492" s="33">
        <f>IF(K492="", "", K492*$F492)</f>
        <v/>
      </c>
      <c r="M492" s="30">
        <f>IF(OR(H492="",H492=0),"",IF(K492="",IF(J492="","",J492/H492),L492/H492))</f>
        <v/>
      </c>
    </row>
    <row r="493" ht="13.35" customHeight="1" s="162">
      <c r="B493" s="307" t="n"/>
      <c r="C493" s="307" t="n"/>
      <c r="E493" s="307" t="n"/>
      <c r="F493" s="32" t="n"/>
      <c r="G493" s="33">
        <f>IF(F493="", "", H493/F493)</f>
        <v/>
      </c>
      <c r="H493" s="33" t="n"/>
      <c r="I493" s="33" t="n"/>
      <c r="J493" s="33">
        <f>IF(I493="", "", I493*$F493)</f>
        <v/>
      </c>
      <c r="K493" s="33" t="n"/>
      <c r="L493" s="33">
        <f>IF(K493="", "", K493*$F493)</f>
        <v/>
      </c>
      <c r="M493" s="30">
        <f>IF(OR(H493="",H493=0),"",IF(K493="",IF(J493="","",J493/H493),L493/H493))</f>
        <v/>
      </c>
    </row>
    <row r="494" ht="13.35" customHeight="1" s="162">
      <c r="B494" s="307" t="n"/>
      <c r="C494" s="307" t="n"/>
      <c r="E494" s="307" t="n"/>
      <c r="F494" s="32" t="n"/>
      <c r="G494" s="33">
        <f>IF(F494="", "", H494/F494)</f>
        <v/>
      </c>
      <c r="H494" s="33" t="n"/>
      <c r="I494" s="33" t="n"/>
      <c r="J494" s="33">
        <f>IF(I494="", "", I494*$F494)</f>
        <v/>
      </c>
      <c r="K494" s="33" t="n"/>
      <c r="L494" s="33">
        <f>IF(K494="", "", K494*$F494)</f>
        <v/>
      </c>
      <c r="M494" s="30">
        <f>IF(OR(H494="",H494=0),"",IF(K494="",IF(J494="","",J494/H494),L494/H494))</f>
        <v/>
      </c>
    </row>
    <row r="495" ht="13.35" customHeight="1" s="162">
      <c r="B495" s="307" t="n"/>
      <c r="C495" s="307" t="n"/>
      <c r="E495" s="307" t="n"/>
      <c r="F495" s="32" t="n"/>
      <c r="G495" s="33">
        <f>IF(F495="", "", H495/F495)</f>
        <v/>
      </c>
      <c r="H495" s="33" t="n"/>
      <c r="I495" s="33" t="n"/>
      <c r="J495" s="33">
        <f>IF(I495="", "", I495*$F495)</f>
        <v/>
      </c>
      <c r="K495" s="33" t="n"/>
      <c r="L495" s="33">
        <f>IF(K495="", "", K495*$F495)</f>
        <v/>
      </c>
      <c r="M495" s="30">
        <f>IF(OR(H495="",H495=0),"",IF(K495="",IF(J495="","",J495/H495),L495/H495))</f>
        <v/>
      </c>
    </row>
    <row r="496" ht="13.35" customHeight="1" s="162">
      <c r="B496" s="307" t="n"/>
      <c r="C496" s="307" t="n"/>
      <c r="E496" s="307" t="n"/>
      <c r="F496" s="32" t="n"/>
      <c r="G496" s="33">
        <f>IF(F496="", "", H496/F496)</f>
        <v/>
      </c>
      <c r="H496" s="33" t="n"/>
      <c r="I496" s="33" t="n"/>
      <c r="J496" s="33">
        <f>IF(I496="", "", I496*$F496)</f>
        <v/>
      </c>
      <c r="K496" s="33" t="n"/>
      <c r="L496" s="33">
        <f>IF(K496="", "", K496*$F496)</f>
        <v/>
      </c>
      <c r="M496" s="30">
        <f>IF(OR(H496="",H496=0),"",IF(K496="",IF(J496="","",J496/H496),L496/H496))</f>
        <v/>
      </c>
    </row>
    <row r="497" ht="13.35" customHeight="1" s="162">
      <c r="B497" s="307" t="n"/>
      <c r="C497" s="307" t="n"/>
      <c r="E497" s="307" t="n"/>
      <c r="F497" s="32" t="n"/>
      <c r="G497" s="33">
        <f>IF(F497="", "", H497/F497)</f>
        <v/>
      </c>
      <c r="H497" s="33" t="n"/>
      <c r="I497" s="33" t="n"/>
      <c r="J497" s="33">
        <f>IF(I497="", "", I497*$F497)</f>
        <v/>
      </c>
      <c r="K497" s="33" t="n"/>
      <c r="L497" s="33">
        <f>IF(K497="", "", K497*$F497)</f>
        <v/>
      </c>
      <c r="M497" s="30">
        <f>IF(OR(H497="",H497=0),"",IF(K497="",IF(J497="","",J497/H497),L497/H497))</f>
        <v/>
      </c>
    </row>
    <row r="498" ht="13.35" customHeight="1" s="162">
      <c r="B498" s="307" t="n"/>
      <c r="C498" s="307" t="n"/>
      <c r="E498" s="307" t="n"/>
      <c r="F498" s="32" t="n"/>
      <c r="G498" s="33">
        <f>IF(F498="", "", H498/F498)</f>
        <v/>
      </c>
      <c r="H498" s="33" t="n"/>
      <c r="I498" s="33" t="n"/>
      <c r="J498" s="33">
        <f>IF(I498="", "", I498*$F498)</f>
        <v/>
      </c>
      <c r="K498" s="33" t="n"/>
      <c r="L498" s="33">
        <f>IF(K498="", "", K498*$F498)</f>
        <v/>
      </c>
      <c r="M498" s="30">
        <f>IF(OR(H498="",H498=0),"",IF(K498="",IF(J498="","",J498/H498),L498/H498))</f>
        <v/>
      </c>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row>
    <row r="509" ht="13.35" customHeight="1" s="162">
      <c r="B509" s="307" t="n"/>
      <c r="C509" s="307" t="n"/>
      <c r="E509" s="307" t="n"/>
      <c r="F509" s="32" t="n"/>
      <c r="G509" s="33">
        <f>IF(F509="", "", H509/F509)</f>
        <v/>
      </c>
      <c r="H509" s="33" t="n"/>
      <c r="I509" s="33" t="n"/>
      <c r="J509" s="33">
        <f>IF(I509="", "", I509*$F509)</f>
        <v/>
      </c>
      <c r="K509" s="33" t="n"/>
      <c r="L509" s="33">
        <f>IF(K509="", "", K509*$F509)</f>
        <v/>
      </c>
      <c r="M509" s="30">
        <f>IF(OR(H509="",H509=0),"",IF(K509="",IF(J509="","",J509/H509),L509/H509))</f>
        <v/>
      </c>
    </row>
    <row r="510" ht="13.35" customHeight="1" s="162">
      <c r="B510" s="307" t="n"/>
      <c r="C510" s="307" t="n"/>
      <c r="E510" s="307" t="n"/>
      <c r="F510" s="32" t="n"/>
      <c r="G510" s="33">
        <f>IF(F510="", "", H510/F510)</f>
        <v/>
      </c>
      <c r="H510" s="33" t="n"/>
      <c r="I510" s="33" t="n"/>
      <c r="J510" s="33">
        <f>IF(I510="", "", I510*$F510)</f>
        <v/>
      </c>
      <c r="K510" s="33" t="n"/>
      <c r="L510" s="33">
        <f>IF(K510="", "", K510*$F510)</f>
        <v/>
      </c>
      <c r="M510" s="30">
        <f>IF(OR(H510="",H510=0),"",IF(K510="",IF(J510="","",J510/H510),L510/H510))</f>
        <v/>
      </c>
    </row>
    <row r="511" ht="13.35" customHeight="1" s="162">
      <c r="B511" s="307" t="n"/>
      <c r="C511" s="307" t="n"/>
      <c r="E511" s="307" t="n"/>
      <c r="F511" s="32" t="n"/>
      <c r="G511" s="33">
        <f>IF(F511="", "", H511/F511)</f>
        <v/>
      </c>
      <c r="H511" s="33" t="n"/>
      <c r="I511" s="33" t="n"/>
      <c r="J511" s="33">
        <f>IF(I511="", "", I511*$F511)</f>
        <v/>
      </c>
      <c r="K511" s="33" t="n"/>
      <c r="L511" s="33">
        <f>IF(K511="", "", K511*$F511)</f>
        <v/>
      </c>
      <c r="M511" s="30">
        <f>IF(OR(H511="",H511=0),"",IF(K511="",IF(J511="","",J511/H511),L511/H511))</f>
        <v/>
      </c>
    </row>
    <row r="512" ht="13.35" customHeight="1" s="162">
      <c r="B512" s="307" t="n"/>
      <c r="C512" s="307" t="n"/>
      <c r="E512" s="307" t="n"/>
      <c r="F512" s="32" t="n"/>
      <c r="G512" s="33">
        <f>IF(F512="", "", H512/F512)</f>
        <v/>
      </c>
      <c r="H512" s="33" t="n"/>
      <c r="I512" s="33" t="n"/>
      <c r="J512" s="33">
        <f>IF(I512="", "", I512*$F512)</f>
        <v/>
      </c>
      <c r="K512" s="33" t="n"/>
      <c r="L512" s="33">
        <f>IF(K512="", "", K512*$F512)</f>
        <v/>
      </c>
      <c r="M512" s="30">
        <f>IF(OR(H512="",H512=0),"",IF(K512="",IF(J512="","",J512/H512),L512/H512))</f>
        <v/>
      </c>
    </row>
    <row r="513" ht="13.35" customHeight="1" s="162">
      <c r="B513" s="307" t="n"/>
      <c r="C513" s="307" t="n"/>
      <c r="E513" s="307" t="n"/>
      <c r="F513" s="32" t="n"/>
      <c r="G513" s="33">
        <f>IF(F513="", "", H513/F513)</f>
        <v/>
      </c>
      <c r="H513" s="33" t="n"/>
      <c r="I513" s="33" t="n"/>
      <c r="J513" s="33">
        <f>IF(I513="", "", I513*$F513)</f>
        <v/>
      </c>
      <c r="K513" s="33" t="n"/>
      <c r="L513" s="33">
        <f>IF(K513="", "", K513*$F513)</f>
        <v/>
      </c>
      <c r="M513" s="30">
        <f>IF(OR(H513="",H513=0),"",IF(K513="",IF(J513="","",J513/H513),L513/H513))</f>
        <v/>
      </c>
    </row>
    <row r="514" ht="13.35" customHeight="1" s="162">
      <c r="B514" s="307" t="n"/>
      <c r="C514" s="307" t="n"/>
      <c r="E514" s="307" t="n"/>
      <c r="F514" s="32" t="n"/>
      <c r="G514" s="33">
        <f>IF(F514="", "", H514/F514)</f>
        <v/>
      </c>
      <c r="H514" s="33" t="n"/>
      <c r="I514" s="33" t="n"/>
      <c r="J514" s="33">
        <f>IF(I514="", "", I514*$F514)</f>
        <v/>
      </c>
      <c r="K514" s="33" t="n"/>
      <c r="L514" s="33">
        <f>IF(K514="", "", K514*$F514)</f>
        <v/>
      </c>
      <c r="M514" s="30">
        <f>IF(OR(H514="",H514=0),"",IF(K514="",IF(J514="","",J514/H514),L514/H514))</f>
        <v/>
      </c>
    </row>
    <row r="515" ht="13.35" customHeight="1" s="162">
      <c r="B515" s="307" t="n"/>
      <c r="C515" s="307" t="n"/>
      <c r="E515" s="307" t="n"/>
      <c r="F515" s="32" t="n"/>
      <c r="G515" s="33">
        <f>IF(F515="", "", H515/F515)</f>
        <v/>
      </c>
      <c r="H515" s="33" t="n"/>
      <c r="I515" s="33" t="n"/>
      <c r="J515" s="33">
        <f>IF(I515="", "", I515*$F515)</f>
        <v/>
      </c>
      <c r="K515" s="33" t="n"/>
      <c r="L515" s="33">
        <f>IF(K515="", "", K515*$F515)</f>
        <v/>
      </c>
      <c r="M515" s="30">
        <f>IF(OR(H515="",H515=0),"",IF(K515="",IF(J515="","",J515/H515),L515/H515))</f>
        <v/>
      </c>
    </row>
    <row r="516" ht="13.35" customHeight="1" s="162">
      <c r="B516" s="42" t="n"/>
      <c r="C516" s="231" t="inlineStr">
        <is>
          <t>Subtotal (this page)</t>
        </is>
      </c>
      <c r="D516" s="159" t="n"/>
      <c r="E516" s="42" t="n"/>
      <c r="F516" s="42" t="n"/>
      <c r="G516" s="43" t="n"/>
      <c r="H516" s="43">
        <f>IF(SUM(H476:H515)=0,"",SUM(H476:H515))</f>
        <v/>
      </c>
      <c r="I516" s="43" t="n"/>
      <c r="J516" s="43">
        <f>IF(SUM(J476:J515)=0,"",SUM(J476:J515))</f>
        <v/>
      </c>
      <c r="K516" s="43" t="n"/>
      <c r="L516" s="43">
        <f>IF(SUM(L476:L515)=0,"",SUM(L476:L515))</f>
        <v/>
      </c>
      <c r="M516" s="35">
        <f>IF(OR(H516="",H516=0),"",IF(L516="",IF(J516="","",J516/H516),L516/H516))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Entry}'!B86="","",'{Equipment Data Entry}'!B86)</f>
        <v/>
      </c>
      <c r="E524" s="418" t="n"/>
      <c r="F524" s="403" t="n"/>
      <c r="G524" s="200" t="inlineStr">
        <is>
          <t>Service</t>
        </is>
      </c>
      <c r="H524" s="403" t="n"/>
      <c r="I524" s="210">
        <f>IF('{Equipment Data Entry}'!C86="","",'{Equipment Data Entry}'!C86)</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Entry}'!E86="","",'{Equipment Data Entry}'!E86)</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Entry}'!F86="","",'{Equipment Data Entry}'!F86)</f>
        <v/>
      </c>
      <c r="E529" s="400" t="n"/>
      <c r="F529" s="400" t="n"/>
      <c r="G529" s="401" t="n"/>
      <c r="H529" s="13" t="n"/>
      <c r="I529" s="199" t="inlineStr">
        <is>
          <t>Total Airflow</t>
        </is>
      </c>
      <c r="J529" s="401" t="n"/>
      <c r="K529" s="24">
        <f>H569</f>
        <v/>
      </c>
      <c r="L529" s="24">
        <f>L569</f>
        <v/>
      </c>
      <c r="M529" s="22">
        <f>IF(OR(L529="",K529="",K529=0),"",L529/K529)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Entry}'!H86="","",'{Equipment Data Entry}'!H86)</f>
        <v/>
      </c>
      <c r="L530" s="64">
        <f>F545</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Entry}'!I86="","",'{Equipment Data Entry}'!I86)</f>
        <v/>
      </c>
      <c r="L531" s="24">
        <f>IF(L542="","",L542)</f>
        <v/>
      </c>
      <c r="M531" s="13" t="n"/>
    </row>
    <row r="532" ht="13.35" customHeight="1" s="162">
      <c r="B532" s="199" t="inlineStr">
        <is>
          <t>Location</t>
        </is>
      </c>
      <c r="C532" s="401" t="n"/>
      <c r="D532" s="204">
        <f>IF('{Equipment Data Entry}'!D86="","",'{Equipment Data Entry}'!D86)</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Entry}'!G86="","",'{Equipment Data Entry}'!G86)</f>
        <v/>
      </c>
      <c r="E536" s="21" t="inlineStr">
        <is>
          <t>RPM</t>
        </is>
      </c>
      <c r="F536" s="24" t="n"/>
      <c r="G536" s="199" t="inlineStr">
        <is>
          <t>SF</t>
        </is>
      </c>
      <c r="H536" s="13" t="n"/>
      <c r="I536" s="199" t="inlineStr">
        <is>
          <t>Motor Shv OD/Bore/PD</t>
        </is>
      </c>
      <c r="J536" s="400" t="n"/>
      <c r="K536" s="401" t="n"/>
      <c r="L536">
        <f>IF('{Equipment Data Entry}'!J86="","",'{Equipment Data Entry}'!J86)</f>
        <v/>
      </c>
    </row>
    <row r="537" ht="13.35" customHeight="1" s="162">
      <c r="B537" s="198">
        <f>IF('{Equipment Data Entry}'!N86="","",'{Equipment Data Entry}'!N86)</f>
        <v/>
      </c>
      <c r="C537" s="198">
        <f>IF('{Equipment Data Entry}'!O86="","",'{Equipment Data Entry}'!O86)</f>
        <v/>
      </c>
      <c r="D537" s="21" t="inlineStr">
        <is>
          <t>FLA</t>
        </is>
      </c>
      <c r="E537" s="67" t="n"/>
      <c r="F537" s="21" t="inlineStr">
        <is>
          <t>Frame</t>
        </is>
      </c>
      <c r="G537" s="208" t="n"/>
      <c r="H537" s="13" t="n"/>
      <c r="I537" s="199" t="inlineStr">
        <is>
          <t>Fan Sheave OD/Bore</t>
        </is>
      </c>
      <c r="J537" s="400" t="n"/>
      <c r="K537" s="401" t="n"/>
      <c r="L537">
        <f>IF('{Equipment Data Entry}'!K86="","",'{Equipment Data Entry}'!K86)</f>
        <v/>
      </c>
    </row>
    <row r="538" ht="13.35" customHeight="1" s="162">
      <c r="B538" s="199" t="inlineStr">
        <is>
          <t>Corrected FLA</t>
        </is>
      </c>
      <c r="C538" s="401" t="n"/>
      <c r="D538" s="27">
        <f>IF(OR(E539="",E537="",B537=""),"",B537/AVERAGE(E539:G539)*E537)</f>
        <v/>
      </c>
      <c r="E538" s="199" t="inlineStr">
        <is>
          <t>Estimated BHP</t>
        </is>
      </c>
      <c r="F538" s="401" t="n"/>
      <c r="G538" s="27">
        <f>IF(OR(COUNT(E539:G539)=0,COUNT(E540:G540)=0),"",IF(C537="1-phase", ((0.8*0.9*E539*E540)/746), AVERAGE(E539:G539)*AVERAGE(E540:G540)*0.8*0.9*1.732/746))</f>
        <v/>
      </c>
      <c r="H538" s="13" t="n"/>
      <c r="I538" s="199" t="inlineStr">
        <is>
          <t>Belt(s)</t>
        </is>
      </c>
      <c r="J538" s="208">
        <f>IF('{Equipment Data Entry}'!L86="","",'{Equipment Data Entry}'!L86)</f>
        <v/>
      </c>
      <c r="K538" s="199" t="inlineStr">
        <is>
          <t>C to C</t>
        </is>
      </c>
      <c r="L538" s="64">
        <f>IF('{Equipment Data Entry}'!M86="","",'{Equipment Data Entry}'!M86)</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67" t="n"/>
      <c r="F540" s="67" t="n"/>
      <c r="G540" s="67"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 xml:space="preserve">Static Pressures Profile </t>
        </is>
      </c>
      <c r="C542" s="400" t="n"/>
      <c r="D542" s="400" t="n"/>
      <c r="E542" s="400" t="n"/>
      <c r="F542" s="400" t="n"/>
      <c r="G542" s="401" t="n"/>
      <c r="H542" s="13" t="n"/>
      <c r="I542" s="199" t="inlineStr">
        <is>
          <t>Fan RPM</t>
        </is>
      </c>
      <c r="J542" s="401" t="n"/>
      <c r="K542" s="24" t="n"/>
      <c r="L542" s="24" t="n"/>
      <c r="M542" s="13" t="n"/>
    </row>
    <row r="543" ht="13.35" customHeight="1" s="162">
      <c r="B543" s="432" t="n"/>
      <c r="C543" s="401" t="n"/>
      <c r="D543" s="205" t="inlineStr">
        <is>
          <t>Flt/Coil</t>
        </is>
      </c>
      <c r="E543" s="205" t="inlineStr">
        <is>
          <t>Fan</t>
        </is>
      </c>
      <c r="F543" s="432" t="n"/>
      <c r="G543" s="401" t="n"/>
      <c r="H543" s="13" t="n"/>
      <c r="I543" s="246" t="inlineStr">
        <is>
          <t>VSD Frequency</t>
        </is>
      </c>
      <c r="J543" s="403" t="n"/>
      <c r="K543" s="65" t="n"/>
      <c r="L543" s="65" t="n"/>
      <c r="M543" s="13" t="n"/>
    </row>
    <row r="544" ht="13.35" customHeight="1" s="162">
      <c r="B544" s="198" t="inlineStr">
        <is>
          <t>Entering</t>
        </is>
      </c>
      <c r="C544" s="401" t="n"/>
      <c r="D544" s="19" t="n"/>
      <c r="E544" s="19" t="n"/>
      <c r="F544" s="19">
        <f>IF(E544="", "", E545-E544)</f>
        <v/>
      </c>
      <c r="G544" s="186" t="inlineStr">
        <is>
          <t>TSP</t>
        </is>
      </c>
      <c r="H544" s="23" t="n"/>
      <c r="I544" s="14" t="n"/>
      <c r="J544" s="14" t="n"/>
      <c r="K544" s="14" t="n"/>
      <c r="L544" s="38" t="n"/>
      <c r="M544" s="13" t="n"/>
    </row>
    <row r="545" ht="13.35" customHeight="1" s="162">
      <c r="B545" s="198" t="inlineStr">
        <is>
          <t>Exiting</t>
        </is>
      </c>
      <c r="C545" s="401" t="n"/>
      <c r="D545" s="55">
        <f>IF(E544="", "", E544)</f>
        <v/>
      </c>
      <c r="E545" s="19" t="n"/>
      <c r="F545" s="19">
        <f>IF(E545="", "", E545-D544)</f>
        <v/>
      </c>
      <c r="G545" s="186" t="inlineStr">
        <is>
          <t>ESP</t>
        </is>
      </c>
      <c r="H545" s="23" t="n"/>
      <c r="I545" s="13" t="n"/>
      <c r="J545" s="13" t="n"/>
      <c r="K545" s="13" t="n"/>
      <c r="L545" s="13" t="n"/>
      <c r="M545" s="13" t="n"/>
    </row>
    <row r="546" ht="13.35" customHeight="1" s="162">
      <c r="B546" s="453" t="inlineStr">
        <is>
          <t>Instrument:</t>
        </is>
      </c>
      <c r="C546" s="5" t="n"/>
      <c r="D546" s="493" t="n"/>
      <c r="E546" s="414" t="n"/>
      <c r="F546" s="414" t="n"/>
      <c r="G546" s="425" t="inlineStr">
        <is>
          <t>Ak basis / notes:</t>
        </is>
      </c>
      <c r="I546" s="494" t="n"/>
      <c r="J546" s="414" t="n"/>
      <c r="K546" s="414" t="n"/>
      <c r="L546" s="414" t="n"/>
      <c r="M546" s="414" t="n"/>
    </row>
    <row r="547" ht="13.35" customHeight="1" s="162">
      <c r="B547" s="188" t="inlineStr">
        <is>
          <t>Register / Grille / Diffuser Airflow</t>
        </is>
      </c>
      <c r="C547" s="174" t="n"/>
      <c r="D547" s="174" t="n"/>
      <c r="E547" s="174" t="n"/>
      <c r="F547" s="173" t="n"/>
      <c r="G547" s="233" t="inlineStr">
        <is>
          <t>Design VEL</t>
        </is>
      </c>
      <c r="H547" s="194" t="inlineStr">
        <is>
          <t>Design CFM</t>
        </is>
      </c>
      <c r="I547" s="188" t="inlineStr">
        <is>
          <t>Initial</t>
        </is>
      </c>
      <c r="J547" s="173" t="n"/>
      <c r="K547" s="188" t="inlineStr">
        <is>
          <t>Final</t>
        </is>
      </c>
      <c r="L547" s="173" t="n"/>
      <c r="M547" s="188" t="inlineStr">
        <is>
          <t>%</t>
        </is>
      </c>
    </row>
    <row r="548" ht="13.35" customHeight="1" s="162">
      <c r="B548" s="153" t="inlineStr">
        <is>
          <t>No.</t>
        </is>
      </c>
      <c r="C548" s="188" t="inlineStr">
        <is>
          <t>Area Served</t>
        </is>
      </c>
      <c r="D548" s="188" t="inlineStr">
        <is>
          <t>Type</t>
        </is>
      </c>
      <c r="E548" s="188" t="inlineStr">
        <is>
          <t>Size</t>
        </is>
      </c>
      <c r="F548" s="188" t="inlineStr">
        <is>
          <t>Ak</t>
        </is>
      </c>
      <c r="G548" s="440" t="n"/>
      <c r="H548" s="440" t="n"/>
      <c r="I548" s="188" t="inlineStr">
        <is>
          <t>VEL</t>
        </is>
      </c>
      <c r="J548" s="188" t="inlineStr">
        <is>
          <t>CFM</t>
        </is>
      </c>
      <c r="K548" s="188" t="inlineStr">
        <is>
          <t>VEL</t>
        </is>
      </c>
      <c r="L548" s="188" t="inlineStr">
        <is>
          <t>CFM</t>
        </is>
      </c>
      <c r="M548" s="440" t="n"/>
    </row>
    <row r="549" ht="13.35" customHeight="1" s="162">
      <c r="B549" s="307" t="n"/>
      <c r="C549" s="307" t="n"/>
      <c r="E549" s="307" t="n"/>
      <c r="F549" s="32" t="n"/>
      <c r="G549" s="33">
        <f>IF(F549="", "", H549/F549)</f>
        <v/>
      </c>
      <c r="H549" s="33" t="n"/>
      <c r="I549" s="33" t="n"/>
      <c r="J549" s="33">
        <f>IF(I549="", "", I549*$F549)</f>
        <v/>
      </c>
      <c r="K549" s="33" t="n"/>
      <c r="L549" s="33">
        <f>IF(K549="", "", K549*$F549)</f>
        <v/>
      </c>
      <c r="M549" s="30">
        <f>IF(OR(H549="",H549=0),"",IF(K549="",IF(J549="","",J549/H549),L549/H549))</f>
        <v/>
      </c>
    </row>
    <row r="550" ht="13.35" customHeight="1" s="162">
      <c r="B550" s="307" t="n"/>
      <c r="C550" s="307" t="n"/>
      <c r="E550" s="307" t="n"/>
      <c r="F550" s="32" t="n"/>
      <c r="G550" s="33">
        <f>IF(F550="", "", H550/F550)</f>
        <v/>
      </c>
      <c r="H550" s="33" t="n"/>
      <c r="I550" s="33" t="n"/>
      <c r="J550" s="33">
        <f>IF(I550="", "", I550*$F550)</f>
        <v/>
      </c>
      <c r="K550" s="33" t="n"/>
      <c r="L550" s="33">
        <f>IF(K550="", "", K550*$F550)</f>
        <v/>
      </c>
      <c r="M550" s="30">
        <f>IF(OR(H550="",H550=0),"",IF(K550="",IF(J550="","",J550/H550),L550/H550))</f>
        <v/>
      </c>
    </row>
    <row r="551" ht="13.35" customHeight="1" s="162">
      <c r="B551" s="307" t="n"/>
      <c r="C551" s="307" t="n"/>
      <c r="E551" s="307" t="n"/>
      <c r="F551" s="32" t="n"/>
      <c r="G551" s="33">
        <f>IF(F551="", "", H551/F551)</f>
        <v/>
      </c>
      <c r="H551" s="33" t="n"/>
      <c r="I551" s="33" t="n"/>
      <c r="J551" s="33">
        <f>IF(I551="", "", I551*$F551)</f>
        <v/>
      </c>
      <c r="K551" s="33" t="n"/>
      <c r="L551" s="33">
        <f>IF(K551="", "", K551*$F551)</f>
        <v/>
      </c>
      <c r="M551" s="30">
        <f>IF(OR(H551="",H551=0),"",IF(K551="",IF(J551="","",J551/H551),L551/H551))</f>
        <v/>
      </c>
    </row>
    <row r="552" ht="13.35" customHeight="1" s="162">
      <c r="B552" s="307" t="n"/>
      <c r="C552" s="307" t="n"/>
      <c r="E552" s="307" t="n"/>
      <c r="F552" s="32" t="n"/>
      <c r="G552" s="33">
        <f>IF(F552="", "", H552/F552)</f>
        <v/>
      </c>
      <c r="H552" s="33" t="n"/>
      <c r="I552" s="33" t="n"/>
      <c r="J552" s="33">
        <f>IF(I552="", "", I552*$F552)</f>
        <v/>
      </c>
      <c r="K552" s="33" t="n"/>
      <c r="L552" s="33">
        <f>IF(K552="", "", K552*$F552)</f>
        <v/>
      </c>
      <c r="M552" s="30">
        <f>IF(OR(H552="",H552=0),"",IF(K552="",IF(J552="","",J552/H552),L552/H552))</f>
        <v/>
      </c>
    </row>
    <row r="553" ht="13.35" customHeight="1" s="162">
      <c r="B553" s="307" t="n"/>
      <c r="C553" s="307" t="n"/>
      <c r="E553" s="307" t="n"/>
      <c r="F553" s="32" t="n"/>
      <c r="G553" s="33">
        <f>IF(F553="", "", H553/F553)</f>
        <v/>
      </c>
      <c r="H553" s="33" t="n"/>
      <c r="I553" s="33" t="n"/>
      <c r="J553" s="33">
        <f>IF(I553="", "", I553*$F553)</f>
        <v/>
      </c>
      <c r="K553" s="33" t="n"/>
      <c r="L553" s="33">
        <f>IF(K553="", "", K553*$F553)</f>
        <v/>
      </c>
      <c r="M553" s="30">
        <f>IF(OR(H553="",H553=0),"",IF(K553="",IF(J553="","",J553/H553),L553/H553))</f>
        <v/>
      </c>
    </row>
    <row r="554" ht="13.35" customHeight="1" s="162">
      <c r="B554" s="307" t="n"/>
      <c r="C554" s="307" t="n"/>
      <c r="E554" s="307" t="n"/>
      <c r="F554" s="32" t="n"/>
      <c r="G554" s="33">
        <f>IF(F554="", "", H554/F554)</f>
        <v/>
      </c>
      <c r="H554" s="33" t="n"/>
      <c r="I554" s="33" t="n"/>
      <c r="J554" s="33">
        <f>IF(I554="", "", I554*$F554)</f>
        <v/>
      </c>
      <c r="K554" s="33" t="n"/>
      <c r="L554" s="33">
        <f>IF(K554="", "", K554*$F554)</f>
        <v/>
      </c>
      <c r="M554" s="30">
        <f>IF(OR(H554="",H554=0),"",IF(K554="",IF(J554="","",J554/H554),L554/H554))</f>
        <v/>
      </c>
    </row>
    <row r="555" ht="13.35" customHeight="1" s="162">
      <c r="B555" s="307" t="n"/>
      <c r="C555" s="307" t="n"/>
      <c r="E555" s="307" t="n"/>
      <c r="F555" s="32" t="n"/>
      <c r="G555" s="33">
        <f>IF(F555="", "", H555/F555)</f>
        <v/>
      </c>
      <c r="H555" s="33" t="n"/>
      <c r="I555" s="33" t="n"/>
      <c r="J555" s="33">
        <f>IF(I555="", "", I555*$F555)</f>
        <v/>
      </c>
      <c r="K555" s="33" t="n"/>
      <c r="L555" s="33">
        <f>IF(K555="", "", K555*$F555)</f>
        <v/>
      </c>
      <c r="M555" s="30">
        <f>IF(OR(H555="",H555=0),"",IF(K555="",IF(J555="","",J555/H555),L555/H555))</f>
        <v/>
      </c>
    </row>
    <row r="556" ht="13.35" customHeight="1" s="162">
      <c r="B556" s="307" t="n"/>
      <c r="C556" s="307" t="n"/>
      <c r="E556" s="307" t="n"/>
      <c r="F556" s="32" t="n"/>
      <c r="G556" s="33">
        <f>IF(F556="", "", H556/F556)</f>
        <v/>
      </c>
      <c r="H556" s="33" t="n"/>
      <c r="I556" s="33" t="n"/>
      <c r="J556" s="33">
        <f>IF(I556="", "", I556*$F556)</f>
        <v/>
      </c>
      <c r="K556" s="33" t="n"/>
      <c r="L556" s="33">
        <f>IF(K556="", "", K556*$F556)</f>
        <v/>
      </c>
      <c r="M556" s="30">
        <f>IF(OR(H556="",H556=0),"",IF(K556="",IF(J556="","",J556/H556),L556/H556))</f>
        <v/>
      </c>
    </row>
    <row r="557" ht="13.35" customHeight="1" s="162">
      <c r="B557" s="307" t="n"/>
      <c r="C557" s="307" t="n"/>
      <c r="E557" s="307" t="n"/>
      <c r="F557" s="32" t="n"/>
      <c r="G557" s="33">
        <f>IF(F557="", "", H557/F557)</f>
        <v/>
      </c>
      <c r="H557" s="33" t="n"/>
      <c r="I557" s="33" t="n"/>
      <c r="J557" s="33">
        <f>IF(I557="", "", I557*$F557)</f>
        <v/>
      </c>
      <c r="K557" s="33" t="n"/>
      <c r="L557" s="33">
        <f>IF(K557="", "", K557*$F557)</f>
        <v/>
      </c>
      <c r="M557" s="30">
        <f>IF(OR(H557="",H557=0),"",IF(K557="",IF(J557="","",J557/H557),L557/H557))</f>
        <v/>
      </c>
    </row>
    <row r="558" ht="13.35" customHeight="1" s="162">
      <c r="B558" s="307" t="n"/>
      <c r="C558" s="307" t="n"/>
      <c r="E558" s="307" t="n"/>
      <c r="F558" s="32" t="n"/>
      <c r="G558" s="33">
        <f>IF(F558="", "", H558/F558)</f>
        <v/>
      </c>
      <c r="H558" s="33" t="n"/>
      <c r="I558" s="33" t="n"/>
      <c r="J558" s="33">
        <f>IF(I558="", "", I558*$F558)</f>
        <v/>
      </c>
      <c r="K558" s="33" t="n"/>
      <c r="L558" s="33">
        <f>IF(K558="", "", K558*$F558)</f>
        <v/>
      </c>
      <c r="M558" s="30">
        <f>IF(OR(H558="",H558=0),"",IF(K558="",IF(J558="","",J558/H558),L558/H558))</f>
        <v/>
      </c>
    </row>
    <row r="559" ht="13.35" customHeight="1" s="162">
      <c r="B559" s="307" t="n"/>
      <c r="C559" s="307" t="n"/>
      <c r="E559" s="307" t="n"/>
      <c r="F559" s="32" t="n"/>
      <c r="G559" s="33">
        <f>IF(F559="", "", H559/F559)</f>
        <v/>
      </c>
      <c r="H559" s="33" t="n"/>
      <c r="I559" s="33" t="n"/>
      <c r="J559" s="33">
        <f>IF(I559="", "", I559*$F559)</f>
        <v/>
      </c>
      <c r="K559" s="33" t="n"/>
      <c r="L559" s="33">
        <f>IF(K559="", "", K559*$F559)</f>
        <v/>
      </c>
      <c r="M559" s="30">
        <f>IF(OR(H559="",H559=0),"",IF(K559="",IF(J559="","",J559/H559),L559/H559))</f>
        <v/>
      </c>
    </row>
    <row r="560" ht="13.35" customHeight="1" s="162">
      <c r="B560" s="307" t="n"/>
      <c r="C560" s="307" t="n"/>
      <c r="E560" s="307" t="n"/>
      <c r="F560" s="32" t="n"/>
      <c r="G560" s="33">
        <f>IF(F560="", "", H560/F560)</f>
        <v/>
      </c>
      <c r="H560" s="33" t="n"/>
      <c r="I560" s="33" t="n"/>
      <c r="J560" s="33">
        <f>IF(I560="", "", I560*$F560)</f>
        <v/>
      </c>
      <c r="K560" s="33" t="n"/>
      <c r="L560" s="33">
        <f>IF(K560="", "", K560*$F560)</f>
        <v/>
      </c>
      <c r="M560" s="30">
        <f>IF(OR(H560="",H560=0),"",IF(K560="",IF(J560="","",J560/H560),L560/H560))</f>
        <v/>
      </c>
    </row>
    <row r="561" ht="13.35" customHeight="1" s="162">
      <c r="B561" s="307" t="n"/>
      <c r="C561" s="307" t="n"/>
      <c r="E561" s="307" t="n"/>
      <c r="F561" s="32" t="n"/>
      <c r="G561" s="33">
        <f>IF(F561="", "", H561/F561)</f>
        <v/>
      </c>
      <c r="H561" s="33" t="n"/>
      <c r="I561" s="33" t="n"/>
      <c r="J561" s="33">
        <f>IF(I561="", "", I561*$F561)</f>
        <v/>
      </c>
      <c r="K561" s="33" t="n"/>
      <c r="L561" s="33">
        <f>IF(K561="", "", K561*$F561)</f>
        <v/>
      </c>
      <c r="M561" s="30">
        <f>IF(OR(H561="",H561=0),"",IF(K561="",IF(J561="","",J561/H561),L561/H561))</f>
        <v/>
      </c>
    </row>
    <row r="562" ht="13.35" customHeight="1" s="162">
      <c r="B562" s="307" t="n"/>
      <c r="C562" s="307" t="n"/>
      <c r="E562" s="307" t="n"/>
      <c r="F562" s="32" t="n"/>
      <c r="G562" s="33">
        <f>IF(F562="", "", H562/F562)</f>
        <v/>
      </c>
      <c r="H562" s="33" t="n"/>
      <c r="I562" s="33" t="n"/>
      <c r="J562" s="33">
        <f>IF(I562="", "", I562*$F562)</f>
        <v/>
      </c>
      <c r="K562" s="33" t="n"/>
      <c r="L562" s="33">
        <f>IF(K562="", "", K562*$F562)</f>
        <v/>
      </c>
      <c r="M562" s="30">
        <f>IF(OR(H562="",H562=0),"",IF(K562="",IF(J562="","",J562/H562),L562/H562))</f>
        <v/>
      </c>
    </row>
    <row r="563" ht="13.35" customHeight="1" s="162">
      <c r="B563" s="307" t="n"/>
      <c r="C563" s="307" t="n"/>
      <c r="E563" s="307" t="n"/>
      <c r="F563" s="32" t="n"/>
      <c r="G563" s="33">
        <f>IF(F563="", "", H563/F563)</f>
        <v/>
      </c>
      <c r="H563" s="33" t="n"/>
      <c r="I563" s="33" t="n"/>
      <c r="J563" s="33">
        <f>IF(I563="", "", I563*$F563)</f>
        <v/>
      </c>
      <c r="K563" s="33" t="n"/>
      <c r="L563" s="33">
        <f>IF(K563="", "", K563*$F563)</f>
        <v/>
      </c>
      <c r="M563" s="30">
        <f>IF(OR(H563="",H563=0),"",IF(K563="",IF(J563="","",J563/H563),L563/H563))</f>
        <v/>
      </c>
    </row>
    <row r="564" ht="13.35" customHeight="1" s="162">
      <c r="B564" s="307" t="n"/>
      <c r="C564" s="307" t="n"/>
      <c r="E564" s="307" t="n"/>
      <c r="F564" s="32" t="n"/>
      <c r="G564" s="33">
        <f>IF(F564="", "", H564/F564)</f>
        <v/>
      </c>
      <c r="H564" s="33" t="n"/>
      <c r="I564" s="33" t="n"/>
      <c r="J564" s="33">
        <f>IF(I564="", "", I564*$F564)</f>
        <v/>
      </c>
      <c r="K564" s="33" t="n"/>
      <c r="L564" s="33">
        <f>IF(K564="", "", K564*$F564)</f>
        <v/>
      </c>
      <c r="M564" s="30">
        <f>IF(OR(H564="",H564=0),"",IF(K564="",IF(J564="","",J564/H564),L564/H564))</f>
        <v/>
      </c>
    </row>
    <row r="565" ht="13.35" customHeight="1" s="162">
      <c r="B565" s="307" t="n"/>
      <c r="C565" s="307" t="n"/>
      <c r="E565" s="307" t="n"/>
      <c r="F565" s="32" t="n"/>
      <c r="G565" s="33">
        <f>IF(F565="", "", H565/F565)</f>
        <v/>
      </c>
      <c r="H565" s="33" t="n"/>
      <c r="I565" s="33" t="n"/>
      <c r="J565" s="33">
        <f>IF(I565="", "", I565*$F565)</f>
        <v/>
      </c>
      <c r="K565" s="33" t="n"/>
      <c r="L565" s="33">
        <f>IF(K565="", "", K565*$F565)</f>
        <v/>
      </c>
      <c r="M565" s="30">
        <f>IF(OR(H565="",H565=0),"",IF(K565="",IF(J565="","",J565/H565),L565/H565))</f>
        <v/>
      </c>
    </row>
    <row r="566" ht="13.35" customHeight="1" s="162">
      <c r="B566" s="307" t="n"/>
      <c r="C566" s="307" t="n"/>
      <c r="E566" s="307" t="n"/>
      <c r="F566" s="32" t="n"/>
      <c r="G566" s="33">
        <f>IF(F566="", "", H566/F566)</f>
        <v/>
      </c>
      <c r="H566" s="33" t="n"/>
      <c r="I566" s="33" t="n"/>
      <c r="J566" s="33">
        <f>IF(I566="", "", I566*$F566)</f>
        <v/>
      </c>
      <c r="K566" s="33" t="n"/>
      <c r="L566" s="33">
        <f>IF(K566="", "", K566*$F566)</f>
        <v/>
      </c>
      <c r="M566" s="30">
        <f>IF(OR(H566="",H566=0),"",IF(K566="",IF(J566="","",J566/H566),L566/H566))</f>
        <v/>
      </c>
    </row>
    <row r="567" ht="13.35" customHeight="1" s="162">
      <c r="B567" s="307" t="n"/>
      <c r="C567" s="307" t="n"/>
      <c r="E567" s="307" t="n"/>
      <c r="F567" s="32" t="n"/>
      <c r="G567" s="33">
        <f>IF(F567="", "", H567/F567)</f>
        <v/>
      </c>
      <c r="H567" s="33" t="n"/>
      <c r="I567" s="33" t="n"/>
      <c r="J567" s="33">
        <f>IF(I567="", "", I567*$F567)</f>
        <v/>
      </c>
      <c r="K567" s="33" t="n"/>
      <c r="L567" s="33">
        <f>IF(K567="", "", K567*$F567)</f>
        <v/>
      </c>
      <c r="M567" s="30">
        <f>IF(OR(H567="",H567=0),"",IF(K567="",IF(J567="","",J567/H567),L567/H567))</f>
        <v/>
      </c>
    </row>
    <row r="568" ht="13.35" customHeight="1" s="162">
      <c r="B568" s="307" t="n"/>
      <c r="C568" s="307" t="n"/>
      <c r="E568" s="307" t="n"/>
      <c r="F568" s="32" t="n"/>
      <c r="G568" s="33">
        <f>IF(F568="", "", H568/F568)</f>
        <v/>
      </c>
      <c r="H568" s="33" t="n"/>
      <c r="I568" s="33" t="n"/>
      <c r="J568" s="33">
        <f>IF(I568="", "", I568*$F568)</f>
        <v/>
      </c>
      <c r="K568" s="33" t="n"/>
      <c r="L568" s="33">
        <f>IF(K568="", "", K568*$F568)</f>
        <v/>
      </c>
      <c r="M568" s="30">
        <f>IF(OR(H568="",H568=0),"",IF(K568="",IF(J568="","",J568/H568),L568/H568))</f>
        <v/>
      </c>
    </row>
    <row r="569" ht="13.35" customHeight="1" s="162">
      <c r="B569" s="42" t="n"/>
      <c r="C569" s="231" t="inlineStr">
        <is>
          <t>Total</t>
        </is>
      </c>
      <c r="D569" s="159" t="n"/>
      <c r="E569" s="42" t="n"/>
      <c r="F569" s="42" t="n"/>
      <c r="G569" s="43" t="n"/>
      <c r="H569" s="43">
        <f>IF(SUM(H549:H568)+SUM(H580:H619)=0,"",SUM(H549:H568)+SUM(H580:H619))</f>
        <v/>
      </c>
      <c r="I569" s="43" t="n"/>
      <c r="J569" s="43">
        <f>IF(SUM(J549:J568)+SUM(J580:J619)=0,"",SUM(J549:J568)+SUM(J580:J619))</f>
        <v/>
      </c>
      <c r="K569" s="43" t="n"/>
      <c r="L569" s="43">
        <f>IF(SUM(L549:L568)+SUM(L580:L619)=0,"",SUM(L549:L568)+SUM(L580:L619))</f>
        <v/>
      </c>
      <c r="M569" s="35">
        <f>IF(OR(H569="",H569=0),"",IF(L569="",IF(J569="","",J569/H569),L569/H569))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Entry}'!B86="","",'{Equipment Data Entry}'!B86)</f>
        <v/>
      </c>
      <c r="E576" s="418" t="n"/>
      <c r="F576" s="403" t="n"/>
      <c r="G576" s="200" t="inlineStr">
        <is>
          <t>Service</t>
        </is>
      </c>
      <c r="H576" s="403" t="n"/>
      <c r="I576" s="210">
        <f>IF('{Equipment Data Entry}'!C86="","",'{Equipment Data Entry}'!C86)</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Registers / Grilles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H580/F580)</f>
        <v/>
      </c>
      <c r="H580" s="33" t="n"/>
      <c r="I580" s="33" t="n"/>
      <c r="J580" s="33">
        <f>IF(I580="", "", I580*$F580)</f>
        <v/>
      </c>
      <c r="K580" s="33" t="n"/>
      <c r="L580" s="33">
        <f>IF(K580="", "", K580*$F580)</f>
        <v/>
      </c>
      <c r="M580" s="30">
        <f>IF(OR(H580="",H580=0),"",IF(K580="",IF(J580="","",J580/H580),L580/H580))</f>
        <v/>
      </c>
    </row>
    <row r="581" ht="13.35" customHeight="1" s="162">
      <c r="B581" s="307" t="n"/>
      <c r="C581" s="307" t="n"/>
      <c r="E581" s="307" t="n"/>
      <c r="F581" s="32" t="n"/>
      <c r="G581" s="33">
        <f>IF(F581="", "", H581/F581)</f>
        <v/>
      </c>
      <c r="H581" s="33" t="n"/>
      <c r="I581" s="33" t="n"/>
      <c r="J581" s="33">
        <f>IF(I581="", "", I581*$F581)</f>
        <v/>
      </c>
      <c r="K581" s="33" t="n"/>
      <c r="L581" s="33">
        <f>IF(K581="", "", K581*$F581)</f>
        <v/>
      </c>
      <c r="M581" s="30">
        <f>IF(OR(H581="",H581=0),"",IF(K581="",IF(J581="","",J581/H581),L581/H581))</f>
        <v/>
      </c>
    </row>
    <row r="582" ht="13.35" customHeight="1" s="162">
      <c r="B582" s="307" t="n"/>
      <c r="C582" s="307" t="n"/>
      <c r="E582" s="307" t="n"/>
      <c r="F582" s="32" t="n"/>
      <c r="G582" s="33">
        <f>IF(F582="", "", H582/F582)</f>
        <v/>
      </c>
      <c r="H582" s="33" t="n"/>
      <c r="I582" s="33" t="n"/>
      <c r="J582" s="33">
        <f>IF(I582="", "", I582*$F582)</f>
        <v/>
      </c>
      <c r="K582" s="33" t="n"/>
      <c r="L582" s="33">
        <f>IF(K582="", "", K582*$F582)</f>
        <v/>
      </c>
      <c r="M582" s="30">
        <f>IF(OR(H582="",H582=0),"",IF(K582="",IF(J582="","",J582/H582),L582/H582))</f>
        <v/>
      </c>
    </row>
    <row r="583" ht="13.35" customHeight="1" s="162">
      <c r="B583" s="307" t="n"/>
      <c r="C583" s="307" t="n"/>
      <c r="E583" s="307" t="n"/>
      <c r="F583" s="32" t="n"/>
      <c r="G583" s="33">
        <f>IF(F583="", "", H583/F583)</f>
        <v/>
      </c>
      <c r="H583" s="33" t="n"/>
      <c r="I583" s="33" t="n"/>
      <c r="J583" s="33">
        <f>IF(I583="", "", I583*$F583)</f>
        <v/>
      </c>
      <c r="K583" s="33" t="n"/>
      <c r="L583" s="33">
        <f>IF(K583="", "", K583*$F583)</f>
        <v/>
      </c>
      <c r="M583" s="30">
        <f>IF(OR(H583="",H583=0),"",IF(K583="",IF(J583="","",J583/H583),L583/H583))</f>
        <v/>
      </c>
    </row>
    <row r="584" ht="13.35" customHeight="1" s="162">
      <c r="B584" s="307" t="n"/>
      <c r="C584" s="307" t="n"/>
      <c r="E584" s="307" t="n"/>
      <c r="F584" s="32" t="n"/>
      <c r="G584" s="33">
        <f>IF(F584="", "", H584/F584)</f>
        <v/>
      </c>
      <c r="H584" s="33" t="n"/>
      <c r="I584" s="33" t="n"/>
      <c r="J584" s="33">
        <f>IF(I584="", "", I584*$F584)</f>
        <v/>
      </c>
      <c r="K584" s="33" t="n"/>
      <c r="L584" s="33">
        <f>IF(K584="", "", K584*$F584)</f>
        <v/>
      </c>
      <c r="M584" s="30">
        <f>IF(OR(H584="",H584=0),"",IF(K584="",IF(J584="","",J584/H584),L584/H584))</f>
        <v/>
      </c>
    </row>
    <row r="585" ht="13.35" customHeight="1" s="162">
      <c r="B585" s="307" t="n"/>
      <c r="C585" s="307" t="n"/>
      <c r="E585" s="307" t="n"/>
      <c r="F585" s="32" t="n"/>
      <c r="G585" s="33">
        <f>IF(F585="", "", H585/F585)</f>
        <v/>
      </c>
      <c r="H585" s="33" t="n"/>
      <c r="I585" s="33" t="n"/>
      <c r="J585" s="33">
        <f>IF(I585="", "", I585*$F585)</f>
        <v/>
      </c>
      <c r="K585" s="33" t="n"/>
      <c r="L585" s="33">
        <f>IF(K585="", "", K585*$F585)</f>
        <v/>
      </c>
      <c r="M585" s="30">
        <f>IF(OR(H585="",H585=0),"",IF(K585="",IF(J585="","",J585/H585),L585/H585))</f>
        <v/>
      </c>
    </row>
    <row r="586" ht="13.35" customHeight="1" s="162">
      <c r="B586" s="307" t="n"/>
      <c r="C586" s="307" t="n"/>
      <c r="E586" s="307" t="n"/>
      <c r="F586" s="32" t="n"/>
      <c r="G586" s="33">
        <f>IF(F586="", "", H586/F586)</f>
        <v/>
      </c>
      <c r="H586" s="33" t="n"/>
      <c r="I586" s="33" t="n"/>
      <c r="J586" s="33">
        <f>IF(I586="", "", I586*$F586)</f>
        <v/>
      </c>
      <c r="K586" s="33" t="n"/>
      <c r="L586" s="33">
        <f>IF(K586="", "", K586*$F586)</f>
        <v/>
      </c>
      <c r="M586" s="30">
        <f>IF(OR(H586="",H586=0),"",IF(K586="",IF(J586="","",J586/H586),L586/H586))</f>
        <v/>
      </c>
    </row>
    <row r="587" ht="13.35" customHeight="1" s="162">
      <c r="B587" s="307" t="n"/>
      <c r="C587" s="307" t="n"/>
      <c r="E587" s="307" t="n"/>
      <c r="F587" s="32" t="n"/>
      <c r="G587" s="33">
        <f>IF(F587="", "", H587/F587)</f>
        <v/>
      </c>
      <c r="H587" s="33" t="n"/>
      <c r="I587" s="33" t="n"/>
      <c r="J587" s="33">
        <f>IF(I587="", "", I587*$F587)</f>
        <v/>
      </c>
      <c r="K587" s="33" t="n"/>
      <c r="L587" s="33">
        <f>IF(K587="", "", K587*$F587)</f>
        <v/>
      </c>
      <c r="M587" s="30">
        <f>IF(OR(H587="",H587=0),"",IF(K587="",IF(J587="","",J587/H587),L587/H587))</f>
        <v/>
      </c>
    </row>
    <row r="588" ht="13.35" customHeight="1" s="162">
      <c r="B588" s="307" t="n"/>
      <c r="C588" s="307" t="n"/>
      <c r="E588" s="307" t="n"/>
      <c r="F588" s="32" t="n"/>
      <c r="G588" s="33">
        <f>IF(F588="", "", H588/F588)</f>
        <v/>
      </c>
      <c r="H588" s="33" t="n"/>
      <c r="I588" s="33" t="n"/>
      <c r="J588" s="33">
        <f>IF(I588="", "", I588*$F588)</f>
        <v/>
      </c>
      <c r="K588" s="33" t="n"/>
      <c r="L588" s="33">
        <f>IF(K588="", "", K588*$F588)</f>
        <v/>
      </c>
      <c r="M588" s="30">
        <f>IF(OR(H588="",H588=0),"",IF(K588="",IF(J588="","",J588/H588),L588/H588))</f>
        <v/>
      </c>
    </row>
    <row r="589" ht="13.35" customHeight="1" s="162">
      <c r="B589" s="307" t="n"/>
      <c r="C589" s="307" t="n"/>
      <c r="E589" s="307" t="n"/>
      <c r="F589" s="32" t="n"/>
      <c r="G589" s="33">
        <f>IF(F589="", "", H589/F589)</f>
        <v/>
      </c>
      <c r="H589" s="33" t="n"/>
      <c r="I589" s="33" t="n"/>
      <c r="J589" s="33">
        <f>IF(I589="", "", I589*$F589)</f>
        <v/>
      </c>
      <c r="K589" s="33" t="n"/>
      <c r="L589" s="33">
        <f>IF(K589="", "", K589*$F589)</f>
        <v/>
      </c>
      <c r="M589" s="30">
        <f>IF(OR(H589="",H589=0),"",IF(K589="",IF(J589="","",J589/H589),L589/H589))</f>
        <v/>
      </c>
    </row>
    <row r="590" ht="13.35" customHeight="1" s="162">
      <c r="B590" s="307" t="n"/>
      <c r="C590" s="307" t="n"/>
      <c r="E590" s="307" t="n"/>
      <c r="F590" s="32" t="n"/>
      <c r="G590" s="33">
        <f>IF(F590="", "", H590/F590)</f>
        <v/>
      </c>
      <c r="H590" s="33" t="n"/>
      <c r="I590" s="33" t="n"/>
      <c r="J590" s="33">
        <f>IF(I590="", "", I590*$F590)</f>
        <v/>
      </c>
      <c r="K590" s="33" t="n"/>
      <c r="L590" s="33">
        <f>IF(K590="", "", K590*$F590)</f>
        <v/>
      </c>
      <c r="M590" s="30">
        <f>IF(OR(H590="",H590=0),"",IF(K590="",IF(J590="","",J590/H590),L590/H590))</f>
        <v/>
      </c>
    </row>
    <row r="591" ht="13.35" customHeight="1" s="162">
      <c r="B591" s="307" t="n"/>
      <c r="C591" s="307" t="n"/>
      <c r="E591" s="307" t="n"/>
      <c r="F591" s="32" t="n"/>
      <c r="G591" s="33">
        <f>IF(F591="", "", H591/F591)</f>
        <v/>
      </c>
      <c r="H591" s="33" t="n"/>
      <c r="I591" s="33" t="n"/>
      <c r="J591" s="33">
        <f>IF(I591="", "", I591*$F591)</f>
        <v/>
      </c>
      <c r="K591" s="33" t="n"/>
      <c r="L591" s="33">
        <f>IF(K591="", "", K591*$F591)</f>
        <v/>
      </c>
      <c r="M591" s="30">
        <f>IF(OR(H591="",H591=0),"",IF(K591="",IF(J591="","",J591/H591),L591/H591))</f>
        <v/>
      </c>
    </row>
    <row r="592" ht="13.35" customHeight="1" s="162">
      <c r="B592" s="307" t="n"/>
      <c r="C592" s="307" t="n"/>
      <c r="E592" s="307" t="n"/>
      <c r="F592" s="32" t="n"/>
      <c r="G592" s="33">
        <f>IF(F592="", "", H592/F592)</f>
        <v/>
      </c>
      <c r="H592" s="33" t="n"/>
      <c r="I592" s="33" t="n"/>
      <c r="J592" s="33">
        <f>IF(I592="", "", I592*$F592)</f>
        <v/>
      </c>
      <c r="K592" s="33" t="n"/>
      <c r="L592" s="33">
        <f>IF(K592="", "", K592*$F592)</f>
        <v/>
      </c>
      <c r="M592" s="30">
        <f>IF(OR(H592="",H592=0),"",IF(K592="",IF(J592="","",J592/H592),L592/H592))</f>
        <v/>
      </c>
    </row>
    <row r="593" ht="13.35" customHeight="1" s="162">
      <c r="B593" s="307" t="n"/>
      <c r="C593" s="307" t="n"/>
      <c r="E593" s="307" t="n"/>
      <c r="F593" s="32" t="n"/>
      <c r="G593" s="33">
        <f>IF(F593="", "", H593/F593)</f>
        <v/>
      </c>
      <c r="H593" s="33" t="n"/>
      <c r="I593" s="33" t="n"/>
      <c r="J593" s="33">
        <f>IF(I593="", "", I593*$F593)</f>
        <v/>
      </c>
      <c r="K593" s="33" t="n"/>
      <c r="L593" s="33">
        <f>IF(K593="", "", K593*$F593)</f>
        <v/>
      </c>
      <c r="M593" s="30">
        <f>IF(OR(H593="",H593=0),"",IF(K593="",IF(J593="","",J593/H593),L593/H593))</f>
        <v/>
      </c>
    </row>
    <row r="594" ht="13.35" customHeight="1" s="162">
      <c r="B594" s="307" t="n"/>
      <c r="C594" s="307" t="n"/>
      <c r="E594" s="307" t="n"/>
      <c r="F594" s="32" t="n"/>
      <c r="G594" s="33">
        <f>IF(F594="", "", H594/F594)</f>
        <v/>
      </c>
      <c r="H594" s="33" t="n"/>
      <c r="I594" s="33" t="n"/>
      <c r="J594" s="33">
        <f>IF(I594="", "", I594*$F594)</f>
        <v/>
      </c>
      <c r="K594" s="33" t="n"/>
      <c r="L594" s="33">
        <f>IF(K594="", "", K594*$F594)</f>
        <v/>
      </c>
      <c r="M594" s="30">
        <f>IF(OR(H594="",H594=0),"",IF(K594="",IF(J594="","",J594/H594),L594/H594))</f>
        <v/>
      </c>
    </row>
    <row r="595" ht="13.35" customHeight="1" s="162">
      <c r="B595" s="307" t="n"/>
      <c r="C595" s="307" t="n"/>
      <c r="E595" s="307" t="n"/>
      <c r="F595" s="32" t="n"/>
      <c r="G595" s="33">
        <f>IF(F595="", "", H595/F595)</f>
        <v/>
      </c>
      <c r="H595" s="33" t="n"/>
      <c r="I595" s="33" t="n"/>
      <c r="J595" s="33">
        <f>IF(I595="", "", I595*$F595)</f>
        <v/>
      </c>
      <c r="K595" s="33" t="n"/>
      <c r="L595" s="33">
        <f>IF(K595="", "", K595*$F595)</f>
        <v/>
      </c>
      <c r="M595" s="30">
        <f>IF(OR(H595="",H595=0),"",IF(K595="",IF(J595="","",J595/H595),L595/H595))</f>
        <v/>
      </c>
    </row>
    <row r="596" ht="13.35" customHeight="1" s="162">
      <c r="B596" s="307" t="n"/>
      <c r="C596" s="307" t="n"/>
      <c r="E596" s="307" t="n"/>
      <c r="F596" s="32" t="n"/>
      <c r="G596" s="33">
        <f>IF(F596="", "", H596/F596)</f>
        <v/>
      </c>
      <c r="H596" s="33" t="n"/>
      <c r="I596" s="33" t="n"/>
      <c r="J596" s="33">
        <f>IF(I596="", "", I596*$F596)</f>
        <v/>
      </c>
      <c r="K596" s="33" t="n"/>
      <c r="L596" s="33">
        <f>IF(K596="", "", K596*$F596)</f>
        <v/>
      </c>
      <c r="M596" s="30">
        <f>IF(OR(H596="",H596=0),"",IF(K596="",IF(J596="","",J596/H596),L596/H596))</f>
        <v/>
      </c>
    </row>
    <row r="597" ht="13.35" customHeight="1" s="162">
      <c r="B597" s="307" t="n"/>
      <c r="C597" s="307" t="n"/>
      <c r="E597" s="307" t="n"/>
      <c r="F597" s="32" t="n"/>
      <c r="G597" s="33">
        <f>IF(F597="", "", H597/F597)</f>
        <v/>
      </c>
      <c r="H597" s="33" t="n"/>
      <c r="I597" s="33" t="n"/>
      <c r="J597" s="33">
        <f>IF(I597="", "", I597*$F597)</f>
        <v/>
      </c>
      <c r="K597" s="33" t="n"/>
      <c r="L597" s="33">
        <f>IF(K597="", "", K597*$F597)</f>
        <v/>
      </c>
      <c r="M597" s="30">
        <f>IF(OR(H597="",H597=0),"",IF(K597="",IF(J597="","",J597/H597),L597/H597))</f>
        <v/>
      </c>
    </row>
    <row r="598" ht="13.35" customHeight="1" s="162">
      <c r="B598" s="307" t="n"/>
      <c r="C598" s="307" t="n"/>
      <c r="E598" s="307" t="n"/>
      <c r="F598" s="32" t="n"/>
      <c r="G598" s="33">
        <f>IF(F598="", "", H598/F598)</f>
        <v/>
      </c>
      <c r="H598" s="33" t="n"/>
      <c r="I598" s="33" t="n"/>
      <c r="J598" s="33">
        <f>IF(I598="", "", I598*$F598)</f>
        <v/>
      </c>
      <c r="K598" s="33" t="n"/>
      <c r="L598" s="33">
        <f>IF(K598="", "", K598*$F598)</f>
        <v/>
      </c>
      <c r="M598" s="30">
        <f>IF(OR(H598="",H598=0),"",IF(K598="",IF(J598="","",J598/H598),L598/H598))</f>
        <v/>
      </c>
    </row>
    <row r="599" ht="13.35" customHeight="1" s="162">
      <c r="B599" s="307" t="n"/>
      <c r="C599" s="307" t="n"/>
      <c r="E599" s="307" t="n"/>
      <c r="F599" s="32" t="n"/>
      <c r="G599" s="33">
        <f>IF(F599="", "", H599/F599)</f>
        <v/>
      </c>
      <c r="H599" s="33" t="n"/>
      <c r="I599" s="33" t="n"/>
      <c r="J599" s="33">
        <f>IF(I599="", "", I599*$F599)</f>
        <v/>
      </c>
      <c r="K599" s="33" t="n"/>
      <c r="L599" s="33">
        <f>IF(K599="", "", K599*$F599)</f>
        <v/>
      </c>
      <c r="M599" s="30">
        <f>IF(OR(H599="",H599=0),"",IF(K599="",IF(J599="","",J599/H599),L599/H599))</f>
        <v/>
      </c>
    </row>
    <row r="600" ht="13.35" customHeight="1" s="162">
      <c r="B600" s="307" t="n"/>
      <c r="C600" s="307" t="n"/>
      <c r="E600" s="307" t="n"/>
      <c r="F600" s="32" t="n"/>
      <c r="G600" s="33">
        <f>IF(F600="", "", H600/F600)</f>
        <v/>
      </c>
      <c r="H600" s="33" t="n"/>
      <c r="I600" s="33" t="n"/>
      <c r="J600" s="33">
        <f>IF(I600="", "", I600*$F600)</f>
        <v/>
      </c>
      <c r="K600" s="33" t="n"/>
      <c r="L600" s="33">
        <f>IF(K600="", "", K600*$F600)</f>
        <v/>
      </c>
      <c r="M600" s="30">
        <f>IF(OR(H600="",H600=0),"",IF(K600="",IF(J600="","",J600/H600),L600/H600))</f>
        <v/>
      </c>
    </row>
    <row r="601" ht="13.35" customHeight="1" s="162">
      <c r="B601" s="307" t="n"/>
      <c r="C601" s="307" t="n"/>
      <c r="E601" s="307" t="n"/>
      <c r="F601" s="32" t="n"/>
      <c r="G601" s="33">
        <f>IF(F601="", "", H601/F601)</f>
        <v/>
      </c>
      <c r="H601" s="33" t="n"/>
      <c r="I601" s="33" t="n"/>
      <c r="J601" s="33">
        <f>IF(I601="", "", I601*$F601)</f>
        <v/>
      </c>
      <c r="K601" s="33" t="n"/>
      <c r="L601" s="33">
        <f>IF(K601="", "", K601*$F601)</f>
        <v/>
      </c>
      <c r="M601" s="30">
        <f>IF(OR(H601="",H601=0),"",IF(K601="",IF(J601="","",J601/H601),L601/H601))</f>
        <v/>
      </c>
    </row>
    <row r="602" ht="13.35" customHeight="1" s="162">
      <c r="B602" s="307" t="n"/>
      <c r="C602" s="307" t="n"/>
      <c r="E602" s="307" t="n"/>
      <c r="F602" s="32" t="n"/>
      <c r="G602" s="33">
        <f>IF(F602="", "", H602/F602)</f>
        <v/>
      </c>
      <c r="H602" s="33" t="n"/>
      <c r="I602" s="33" t="n"/>
      <c r="J602" s="33">
        <f>IF(I602="", "", I602*$F602)</f>
        <v/>
      </c>
      <c r="K602" s="33" t="n"/>
      <c r="L602" s="33">
        <f>IF(K602="", "", K602*$F602)</f>
        <v/>
      </c>
      <c r="M602" s="30">
        <f>IF(OR(H602="",H602=0),"",IF(K602="",IF(J602="","",J602/H602),L602/H602))</f>
        <v/>
      </c>
    </row>
    <row r="603" ht="13.35" customHeight="1" s="162">
      <c r="B603" s="307" t="n"/>
      <c r="C603" s="307" t="n"/>
      <c r="E603" s="307" t="n"/>
      <c r="F603" s="32" t="n"/>
      <c r="G603" s="33">
        <f>IF(F603="", "", H603/F603)</f>
        <v/>
      </c>
      <c r="H603" s="33" t="n"/>
      <c r="I603" s="33" t="n"/>
      <c r="J603" s="33">
        <f>IF(I603="", "", I603*$F603)</f>
        <v/>
      </c>
      <c r="K603" s="33" t="n"/>
      <c r="L603" s="33">
        <f>IF(K603="", "", K603*$F603)</f>
        <v/>
      </c>
      <c r="M603" s="30">
        <f>IF(OR(H603="",H603=0),"",IF(K603="",IF(J603="","",J603/H603),L603/H603))</f>
        <v/>
      </c>
    </row>
    <row r="604" ht="13.35" customHeight="1" s="162">
      <c r="B604" s="307" t="n"/>
      <c r="C604" s="307" t="n"/>
      <c r="E604" s="307" t="n"/>
      <c r="F604" s="32" t="n"/>
      <c r="G604" s="33">
        <f>IF(F604="", "", H604/F604)</f>
        <v/>
      </c>
      <c r="H604" s="33" t="n"/>
      <c r="I604" s="33" t="n"/>
      <c r="J604" s="33">
        <f>IF(I604="", "", I604*$F604)</f>
        <v/>
      </c>
      <c r="K604" s="33" t="n"/>
      <c r="L604" s="33">
        <f>IF(K604="", "", K604*$F604)</f>
        <v/>
      </c>
      <c r="M604" s="30">
        <f>IF(OR(H604="",H604=0),"",IF(K604="",IF(J604="","",J604/H604),L604/H604))</f>
        <v/>
      </c>
    </row>
    <row r="605" ht="13.35" customHeight="1" s="162">
      <c r="B605" s="307" t="n"/>
      <c r="C605" s="307" t="n"/>
      <c r="E605" s="307" t="n"/>
      <c r="F605" s="32" t="n"/>
      <c r="G605" s="33">
        <f>IF(F605="", "", H605/F605)</f>
        <v/>
      </c>
      <c r="H605" s="33" t="n"/>
      <c r="I605" s="33" t="n"/>
      <c r="J605" s="33">
        <f>IF(I605="", "", I605*$F605)</f>
        <v/>
      </c>
      <c r="K605" s="33" t="n"/>
      <c r="L605" s="33">
        <f>IF(K605="", "", K605*$F605)</f>
        <v/>
      </c>
      <c r="M605" s="30">
        <f>IF(OR(H605="",H605=0),"",IF(K605="",IF(J605="","",J605/H605),L605/H605))</f>
        <v/>
      </c>
    </row>
    <row r="606" ht="13.35" customHeight="1" s="162">
      <c r="B606" s="307" t="n"/>
      <c r="C606" s="307" t="n"/>
      <c r="E606" s="307" t="n"/>
      <c r="F606" s="32" t="n"/>
      <c r="G606" s="33">
        <f>IF(F606="", "", H606/F606)</f>
        <v/>
      </c>
      <c r="H606" s="33" t="n"/>
      <c r="I606" s="33" t="n"/>
      <c r="J606" s="33">
        <f>IF(I606="", "", I606*$F606)</f>
        <v/>
      </c>
      <c r="K606" s="33" t="n"/>
      <c r="L606" s="33">
        <f>IF(K606="", "", K606*$F606)</f>
        <v/>
      </c>
      <c r="M606" s="30">
        <f>IF(OR(H606="",H606=0),"",IF(K606="",IF(J606="","",J606/H606),L606/H606))</f>
        <v/>
      </c>
    </row>
    <row r="607" ht="13.35" customHeight="1" s="162">
      <c r="B607" s="307" t="n"/>
      <c r="C607" s="307" t="n"/>
      <c r="E607" s="307" t="n"/>
      <c r="F607" s="32" t="n"/>
      <c r="G607" s="33">
        <f>IF(F607="", "", H607/F607)</f>
        <v/>
      </c>
      <c r="H607" s="33" t="n"/>
      <c r="I607" s="33" t="n"/>
      <c r="J607" s="33">
        <f>IF(I607="", "", I607*$F607)</f>
        <v/>
      </c>
      <c r="K607" s="33" t="n"/>
      <c r="L607" s="33">
        <f>IF(K607="", "", K607*$F607)</f>
        <v/>
      </c>
      <c r="M607" s="30">
        <f>IF(OR(H607="",H607=0),"",IF(K607="",IF(J607="","",J607/H607),L607/H607))</f>
        <v/>
      </c>
    </row>
    <row r="608" ht="13.35" customHeight="1" s="162">
      <c r="B608" s="307" t="n"/>
      <c r="C608" s="307" t="n"/>
      <c r="E608" s="307" t="n"/>
      <c r="F608" s="32" t="n"/>
      <c r="G608" s="33">
        <f>IF(F608="", "", H608/F608)</f>
        <v/>
      </c>
      <c r="H608" s="33" t="n"/>
      <c r="I608" s="33" t="n"/>
      <c r="J608" s="33">
        <f>IF(I608="", "", I608*$F608)</f>
        <v/>
      </c>
      <c r="K608" s="33" t="n"/>
      <c r="L608" s="33">
        <f>IF(K608="", "", K608*$F608)</f>
        <v/>
      </c>
      <c r="M608" s="30">
        <f>IF(OR(H608="",H608=0),"",IF(K608="",IF(J608="","",J608/H608),L608/H608))</f>
        <v/>
      </c>
    </row>
    <row r="609" ht="13.35" customHeight="1" s="162">
      <c r="B609" s="307" t="n"/>
      <c r="C609" s="307" t="n"/>
      <c r="E609" s="307" t="n"/>
      <c r="F609" s="32" t="n"/>
      <c r="G609" s="33">
        <f>IF(F609="", "", H609/F609)</f>
        <v/>
      </c>
      <c r="H609" s="33" t="n"/>
      <c r="I609" s="33" t="n"/>
      <c r="J609" s="33">
        <f>IF(I609="", "", I609*$F609)</f>
        <v/>
      </c>
      <c r="K609" s="33" t="n"/>
      <c r="L609" s="33">
        <f>IF(K609="", "", K609*$F609)</f>
        <v/>
      </c>
      <c r="M609" s="30">
        <f>IF(OR(H609="",H609=0),"",IF(K609="",IF(J609="","",J609/H609),L609/H609))</f>
        <v/>
      </c>
    </row>
    <row r="610" ht="13.35" customHeight="1" s="162">
      <c r="B610" s="307" t="n"/>
      <c r="C610" s="307" t="n"/>
      <c r="E610" s="307" t="n"/>
      <c r="F610" s="32" t="n"/>
      <c r="G610" s="33">
        <f>IF(F610="", "", H610/F610)</f>
        <v/>
      </c>
      <c r="H610" s="33" t="n"/>
      <c r="I610" s="33" t="n"/>
      <c r="J610" s="33">
        <f>IF(I610="", "", I610*$F610)</f>
        <v/>
      </c>
      <c r="K610" s="33" t="n"/>
      <c r="L610" s="33">
        <f>IF(K610="", "", K610*$F610)</f>
        <v/>
      </c>
      <c r="M610" s="30">
        <f>IF(OR(H610="",H610=0),"",IF(K610="",IF(J610="","",J610/H610),L610/H610))</f>
        <v/>
      </c>
    </row>
    <row r="611" ht="13.35" customHeight="1" s="162">
      <c r="B611" s="307" t="n"/>
      <c r="C611" s="307" t="n"/>
      <c r="E611" s="307" t="n"/>
      <c r="F611" s="32" t="n"/>
      <c r="G611" s="33">
        <f>IF(F611="", "", H611/F611)</f>
        <v/>
      </c>
      <c r="H611" s="33" t="n"/>
      <c r="I611" s="33" t="n"/>
      <c r="J611" s="33">
        <f>IF(I611="", "", I611*$F611)</f>
        <v/>
      </c>
      <c r="K611" s="33" t="n"/>
      <c r="L611" s="33">
        <f>IF(K611="", "", K611*$F611)</f>
        <v/>
      </c>
      <c r="M611" s="30">
        <f>IF(OR(H611="",H611=0),"",IF(K611="",IF(J611="","",J611/H611),L611/H611))</f>
        <v/>
      </c>
    </row>
    <row r="612" ht="13.35" customHeight="1" s="162">
      <c r="B612" s="307" t="n"/>
      <c r="C612" s="307" t="n"/>
      <c r="E612" s="307" t="n"/>
      <c r="F612" s="32" t="n"/>
      <c r="G612" s="33">
        <f>IF(F612="", "", H612/F612)</f>
        <v/>
      </c>
      <c r="H612" s="33" t="n"/>
      <c r="I612" s="33" t="n"/>
      <c r="J612" s="33">
        <f>IF(I612="", "", I612*$F612)</f>
        <v/>
      </c>
      <c r="K612" s="33" t="n"/>
      <c r="L612" s="33">
        <f>IF(K612="", "", K612*$F612)</f>
        <v/>
      </c>
      <c r="M612" s="30">
        <f>IF(OR(H612="",H612=0),"",IF(K612="",IF(J612="","",J612/H612),L612/H612))</f>
        <v/>
      </c>
    </row>
    <row r="613" ht="13.35" customHeight="1" s="162">
      <c r="B613" s="307" t="n"/>
      <c r="C613" s="307" t="n"/>
      <c r="E613" s="307" t="n"/>
      <c r="F613" s="32" t="n"/>
      <c r="G613" s="33">
        <f>IF(F613="", "", H613/F613)</f>
        <v/>
      </c>
      <c r="H613" s="33" t="n"/>
      <c r="I613" s="33" t="n"/>
      <c r="J613" s="33">
        <f>IF(I613="", "", I613*$F613)</f>
        <v/>
      </c>
      <c r="K613" s="33" t="n"/>
      <c r="L613" s="33">
        <f>IF(K613="", "", K613*$F613)</f>
        <v/>
      </c>
      <c r="M613" s="30">
        <f>IF(OR(H613="",H613=0),"",IF(K613="",IF(J613="","",J613/H613),L613/H613))</f>
        <v/>
      </c>
    </row>
    <row r="614" ht="13.35" customHeight="1" s="162">
      <c r="B614" s="307" t="n"/>
      <c r="C614" s="307" t="n"/>
      <c r="E614" s="307" t="n"/>
      <c r="F614" s="32" t="n"/>
      <c r="G614" s="33">
        <f>IF(F614="", "", H614/F614)</f>
        <v/>
      </c>
      <c r="H614" s="33" t="n"/>
      <c r="I614" s="33" t="n"/>
      <c r="J614" s="33">
        <f>IF(I614="", "", I614*$F614)</f>
        <v/>
      </c>
      <c r="K614" s="33" t="n"/>
      <c r="L614" s="33">
        <f>IF(K614="", "", K614*$F614)</f>
        <v/>
      </c>
      <c r="M614" s="30">
        <f>IF(OR(H614="",H614=0),"",IF(K614="",IF(J614="","",J614/H614),L614/H614))</f>
        <v/>
      </c>
    </row>
    <row r="615" ht="13.35" customHeight="1" s="162">
      <c r="B615" s="307" t="n"/>
      <c r="C615" s="307" t="n"/>
      <c r="E615" s="307" t="n"/>
      <c r="F615" s="32" t="n"/>
      <c r="G615" s="33">
        <f>IF(F615="", "", H615/F615)</f>
        <v/>
      </c>
      <c r="H615" s="33" t="n"/>
      <c r="I615" s="33" t="n"/>
      <c r="J615" s="33">
        <f>IF(I615="", "", I615*$F615)</f>
        <v/>
      </c>
      <c r="K615" s="33" t="n"/>
      <c r="L615" s="33">
        <f>IF(K615="", "", K615*$F615)</f>
        <v/>
      </c>
      <c r="M615" s="30">
        <f>IF(OR(H615="",H615=0),"",IF(K615="",IF(J615="","",J615/H615),L615/H615))</f>
        <v/>
      </c>
    </row>
    <row r="616" ht="13.35" customHeight="1" s="162">
      <c r="B616" s="307" t="n"/>
      <c r="C616" s="307" t="n"/>
      <c r="E616" s="307" t="n"/>
      <c r="F616" s="32" t="n"/>
      <c r="G616" s="33">
        <f>IF(F616="", "", H616/F616)</f>
        <v/>
      </c>
      <c r="H616" s="33" t="n"/>
      <c r="I616" s="33" t="n"/>
      <c r="J616" s="33">
        <f>IF(I616="", "", I616*$F616)</f>
        <v/>
      </c>
      <c r="K616" s="33" t="n"/>
      <c r="L616" s="33">
        <f>IF(K616="", "", K616*$F616)</f>
        <v/>
      </c>
      <c r="M616" s="30">
        <f>IF(OR(H616="",H616=0),"",IF(K616="",IF(J616="","",J616/H616),L616/H616))</f>
        <v/>
      </c>
    </row>
    <row r="617" ht="13.35" customHeight="1" s="162">
      <c r="B617" s="307" t="n"/>
      <c r="C617" s="307" t="n"/>
      <c r="E617" s="307" t="n"/>
      <c r="F617" s="32" t="n"/>
      <c r="G617" s="33">
        <f>IF(F617="", "", H617/F617)</f>
        <v/>
      </c>
      <c r="H617" s="33" t="n"/>
      <c r="I617" s="33" t="n"/>
      <c r="J617" s="33">
        <f>IF(I617="", "", I617*$F617)</f>
        <v/>
      </c>
      <c r="K617" s="33" t="n"/>
      <c r="L617" s="33">
        <f>IF(K617="", "", K617*$F617)</f>
        <v/>
      </c>
      <c r="M617" s="30">
        <f>IF(OR(H617="",H617=0),"",IF(K617="",IF(J617="","",J617/H617),L617/H617))</f>
        <v/>
      </c>
    </row>
    <row r="618" ht="13.35" customHeight="1" s="162">
      <c r="B618" s="307" t="n"/>
      <c r="C618" s="307" t="n"/>
      <c r="E618" s="307" t="n"/>
      <c r="F618" s="32" t="n"/>
      <c r="G618" s="33">
        <f>IF(F618="", "", H618/F618)</f>
        <v/>
      </c>
      <c r="H618" s="33" t="n"/>
      <c r="I618" s="33" t="n"/>
      <c r="J618" s="33">
        <f>IF(I618="", "", I618*$F618)</f>
        <v/>
      </c>
      <c r="K618" s="33" t="n"/>
      <c r="L618" s="33">
        <f>IF(K618="", "", K618*$F618)</f>
        <v/>
      </c>
      <c r="M618" s="30">
        <f>IF(OR(H618="",H618=0),"",IF(K618="",IF(J618="","",J618/H618),L618/H618))</f>
        <v/>
      </c>
    </row>
    <row r="619" ht="13.35" customHeight="1" s="162">
      <c r="B619" s="307" t="n"/>
      <c r="C619" s="307" t="n"/>
      <c r="E619" s="307" t="n"/>
      <c r="F619" s="32" t="n"/>
      <c r="G619" s="33">
        <f>IF(F619="", "", H619/F619)</f>
        <v/>
      </c>
      <c r="H619" s="33" t="n"/>
      <c r="I619" s="33" t="n"/>
      <c r="J619" s="33">
        <f>IF(I619="", "", I619*$F619)</f>
        <v/>
      </c>
      <c r="K619" s="33" t="n"/>
      <c r="L619" s="33">
        <f>IF(K619="", "", K619*$F619)</f>
        <v/>
      </c>
      <c r="M619" s="30">
        <f>IF(OR(H619="",H619=0),"",IF(K619="",IF(J619="","",J619/H619),L619/H619))</f>
        <v/>
      </c>
    </row>
    <row r="620" ht="13.35" customHeight="1" s="162">
      <c r="B620" s="42" t="n"/>
      <c r="C620" s="231" t="inlineStr">
        <is>
          <t>Subtotal (this page)</t>
        </is>
      </c>
      <c r="D620" s="159" t="n"/>
      <c r="E620" s="42" t="n"/>
      <c r="F620" s="42" t="n"/>
      <c r="G620" s="43" t="n"/>
      <c r="H620" s="43">
        <f>IF(SUM(H580:H619)=0,"",SUM(H580:H619))</f>
        <v/>
      </c>
      <c r="I620" s="43" t="n"/>
      <c r="J620" s="43">
        <f>IF(SUM(J580:J619)=0,"",SUM(J580:J619))</f>
        <v/>
      </c>
      <c r="K620" s="43" t="n"/>
      <c r="L620" s="43">
        <f>IF(SUM(L580:L619)=0,"",SUM(L580:L619))</f>
        <v/>
      </c>
      <c r="M620" s="35">
        <f>IF(OR(H620="",H620=0),"",IF(L620="",IF(J620="","",J620/H620),L620/H620))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Entry}'!B87="","",'{Equipment Data Entry}'!B87)</f>
        <v/>
      </c>
      <c r="E628" s="418" t="n"/>
      <c r="F628" s="403" t="n"/>
      <c r="G628" s="200" t="inlineStr">
        <is>
          <t>Service</t>
        </is>
      </c>
      <c r="H628" s="403" t="n"/>
      <c r="I628" s="210">
        <f>IF('{Equipment Data Entry}'!C87="","",'{Equipment Data Entry}'!C87)</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Entry}'!E87="","",'{Equipment Data Entry}'!E87)</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Entry}'!F87="","",'{Equipment Data Entry}'!F87)</f>
        <v/>
      </c>
      <c r="E633" s="400" t="n"/>
      <c r="F633" s="400" t="n"/>
      <c r="G633" s="401" t="n"/>
      <c r="H633" s="13" t="n"/>
      <c r="I633" s="199" t="inlineStr">
        <is>
          <t>Total Airflow</t>
        </is>
      </c>
      <c r="J633" s="401" t="n"/>
      <c r="K633" s="24">
        <f>H673</f>
        <v/>
      </c>
      <c r="L633" s="24">
        <f>L673</f>
        <v/>
      </c>
      <c r="M633" s="22">
        <f>IF(OR(L633="",K633="",K633=0),"",L633/K633)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Entry}'!H87="","",'{Equipment Data Entry}'!H87)</f>
        <v/>
      </c>
      <c r="L634" s="64">
        <f>F649</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Entry}'!I87="","",'{Equipment Data Entry}'!I87)</f>
        <v/>
      </c>
      <c r="L635" s="24">
        <f>IF(L646="","",L646)</f>
        <v/>
      </c>
      <c r="M635" s="13" t="n"/>
    </row>
    <row r="636" ht="13.35" customHeight="1" s="162">
      <c r="B636" s="199" t="inlineStr">
        <is>
          <t>Location</t>
        </is>
      </c>
      <c r="C636" s="401" t="n"/>
      <c r="D636" s="204">
        <f>IF('{Equipment Data Entry}'!D87="","",'{Equipment Data Entry}'!D87)</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Entry}'!G87="","",'{Equipment Data Entry}'!G87)</f>
        <v/>
      </c>
      <c r="E640" s="21" t="inlineStr">
        <is>
          <t>RPM</t>
        </is>
      </c>
      <c r="F640" s="24" t="n"/>
      <c r="G640" s="199" t="inlineStr">
        <is>
          <t>SF</t>
        </is>
      </c>
      <c r="H640" s="13" t="n"/>
      <c r="I640" s="199" t="inlineStr">
        <is>
          <t>Motor Shv OD/Bore/PD</t>
        </is>
      </c>
      <c r="J640" s="400" t="n"/>
      <c r="K640" s="401" t="n"/>
      <c r="L640">
        <f>IF('{Equipment Data Entry}'!J87="","",'{Equipment Data Entry}'!J87)</f>
        <v/>
      </c>
    </row>
    <row r="641" ht="13.35" customHeight="1" s="162">
      <c r="B641" s="198">
        <f>IF('{Equipment Data Entry}'!N87="","",'{Equipment Data Entry}'!N87)</f>
        <v/>
      </c>
      <c r="C641" s="198">
        <f>IF('{Equipment Data Entry}'!O87="","",'{Equipment Data Entry}'!O87)</f>
        <v/>
      </c>
      <c r="D641" s="21" t="inlineStr">
        <is>
          <t>FLA</t>
        </is>
      </c>
      <c r="E641" s="67" t="n"/>
      <c r="F641" s="21" t="inlineStr">
        <is>
          <t>Frame</t>
        </is>
      </c>
      <c r="G641" s="208" t="n"/>
      <c r="H641" s="13" t="n"/>
      <c r="I641" s="199" t="inlineStr">
        <is>
          <t>Fan Sheave OD/Bore</t>
        </is>
      </c>
      <c r="J641" s="400" t="n"/>
      <c r="K641" s="401" t="n"/>
      <c r="L641">
        <f>IF('{Equipment Data Entry}'!K87="","",'{Equipment Data Entry}'!K87)</f>
        <v/>
      </c>
    </row>
    <row r="642" ht="13.35" customHeight="1" s="162">
      <c r="B642" s="199" t="inlineStr">
        <is>
          <t>Corrected FLA</t>
        </is>
      </c>
      <c r="C642" s="401" t="n"/>
      <c r="D642" s="27">
        <f>IF(OR(E643="",E641="",B641=""),"",B641/AVERAGE(E643:G643)*E641)</f>
        <v/>
      </c>
      <c r="E642" s="199" t="inlineStr">
        <is>
          <t>Estimated BHP</t>
        </is>
      </c>
      <c r="F642" s="401" t="n"/>
      <c r="G642" s="27">
        <f>IF(OR(COUNT(E643:G643)=0,COUNT(E644:G644)=0),"",IF(C641="1-phase", ((0.8*0.9*E643*E644)/746), AVERAGE(E643:G643)*AVERAGE(E644:G644)*0.8*0.9*1.732/746))</f>
        <v/>
      </c>
      <c r="H642" s="13" t="n"/>
      <c r="I642" s="199" t="inlineStr">
        <is>
          <t>Belt(s)</t>
        </is>
      </c>
      <c r="J642" s="208">
        <f>IF('{Equipment Data Entry}'!L87="","",'{Equipment Data Entry}'!L87)</f>
        <v/>
      </c>
      <c r="K642" s="199" t="inlineStr">
        <is>
          <t>C to C</t>
        </is>
      </c>
      <c r="L642" s="64">
        <f>IF('{Equipment Data Entry}'!M87="","",'{Equipment Data Entry}'!M87)</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67" t="n"/>
      <c r="F644" s="67" t="n"/>
      <c r="G644" s="67"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 xml:space="preserve">Static Pressures Profile </t>
        </is>
      </c>
      <c r="C646" s="400" t="n"/>
      <c r="D646" s="400" t="n"/>
      <c r="E646" s="400" t="n"/>
      <c r="F646" s="400" t="n"/>
      <c r="G646" s="401" t="n"/>
      <c r="H646" s="13" t="n"/>
      <c r="I646" s="199" t="inlineStr">
        <is>
          <t>Fan RPM</t>
        </is>
      </c>
      <c r="J646" s="401" t="n"/>
      <c r="K646" s="24" t="n"/>
      <c r="L646" s="24" t="n"/>
      <c r="M646" s="13" t="n"/>
    </row>
    <row r="647" ht="13.35" customHeight="1" s="162">
      <c r="B647" s="432" t="n"/>
      <c r="C647" s="401" t="n"/>
      <c r="D647" s="205" t="inlineStr">
        <is>
          <t>Flt/Coil</t>
        </is>
      </c>
      <c r="E647" s="205" t="inlineStr">
        <is>
          <t>Fan</t>
        </is>
      </c>
      <c r="F647" s="432" t="n"/>
      <c r="G647" s="401" t="n"/>
      <c r="H647" s="13" t="n"/>
      <c r="I647" s="246" t="inlineStr">
        <is>
          <t>VSD Frequency</t>
        </is>
      </c>
      <c r="J647" s="403" t="n"/>
      <c r="K647" s="65" t="n"/>
      <c r="L647" s="65" t="n"/>
      <c r="M647" s="13" t="n"/>
    </row>
    <row r="648" ht="13.35" customHeight="1" s="162">
      <c r="B648" s="198" t="inlineStr">
        <is>
          <t>Entering</t>
        </is>
      </c>
      <c r="C648" s="401" t="n"/>
      <c r="D648" s="19" t="n"/>
      <c r="E648" s="19" t="n"/>
      <c r="F648" s="19">
        <f>IF(E648="", "", E649-E648)</f>
        <v/>
      </c>
      <c r="G648" s="186" t="inlineStr">
        <is>
          <t>TSP</t>
        </is>
      </c>
      <c r="H648" s="23" t="n"/>
      <c r="I648" s="14" t="n"/>
      <c r="J648" s="14" t="n"/>
      <c r="K648" s="14" t="n"/>
      <c r="L648" s="38" t="n"/>
      <c r="M648" s="13" t="n"/>
    </row>
    <row r="649" ht="13.35" customHeight="1" s="162">
      <c r="B649" s="198" t="inlineStr">
        <is>
          <t>Exiting</t>
        </is>
      </c>
      <c r="C649" s="401" t="n"/>
      <c r="D649" s="55">
        <f>IF(E648="", "", E648)</f>
        <v/>
      </c>
      <c r="E649" s="19" t="n"/>
      <c r="F649" s="19">
        <f>IF(E649="", "", E649-D648)</f>
        <v/>
      </c>
      <c r="G649" s="186" t="inlineStr">
        <is>
          <t>ESP</t>
        </is>
      </c>
      <c r="H649" s="23" t="n"/>
      <c r="I649" s="13" t="n"/>
      <c r="J649" s="13" t="n"/>
      <c r="K649" s="13" t="n"/>
      <c r="L649" s="13" t="n"/>
      <c r="M649" s="13" t="n"/>
    </row>
    <row r="650" ht="13.35" customHeight="1" s="162">
      <c r="B650" s="453" t="inlineStr">
        <is>
          <t>Instrument:</t>
        </is>
      </c>
      <c r="C650" s="5" t="n"/>
      <c r="D650" s="493" t="n"/>
      <c r="E650" s="414" t="n"/>
      <c r="F650" s="414" t="n"/>
      <c r="G650" s="425" t="inlineStr">
        <is>
          <t>Ak basis / notes:</t>
        </is>
      </c>
      <c r="I650" s="494" t="n"/>
      <c r="J650" s="414" t="n"/>
      <c r="K650" s="414" t="n"/>
      <c r="L650" s="414" t="n"/>
      <c r="M650" s="414" t="n"/>
    </row>
    <row r="651" ht="13.35" customHeight="1" s="162">
      <c r="B651" s="188" t="inlineStr">
        <is>
          <t>Register / Grille / Diffuser Airflow</t>
        </is>
      </c>
      <c r="C651" s="174" t="n"/>
      <c r="D651" s="174" t="n"/>
      <c r="E651" s="174" t="n"/>
      <c r="F651" s="173" t="n"/>
      <c r="G651" s="233" t="inlineStr">
        <is>
          <t>Design VEL</t>
        </is>
      </c>
      <c r="H651" s="194" t="inlineStr">
        <is>
          <t>Design CFM</t>
        </is>
      </c>
      <c r="I651" s="188" t="inlineStr">
        <is>
          <t>Initial</t>
        </is>
      </c>
      <c r="J651" s="173" t="n"/>
      <c r="K651" s="188" t="inlineStr">
        <is>
          <t>Final</t>
        </is>
      </c>
      <c r="L651" s="173" t="n"/>
      <c r="M651" s="188" t="inlineStr">
        <is>
          <t>%</t>
        </is>
      </c>
    </row>
    <row r="652" ht="13.35" customHeight="1" s="162">
      <c r="B652" s="153" t="inlineStr">
        <is>
          <t>No.</t>
        </is>
      </c>
      <c r="C652" s="188" t="inlineStr">
        <is>
          <t>Area Served</t>
        </is>
      </c>
      <c r="D652" s="188" t="inlineStr">
        <is>
          <t>Type</t>
        </is>
      </c>
      <c r="E652" s="188" t="inlineStr">
        <is>
          <t>Size</t>
        </is>
      </c>
      <c r="F652" s="188" t="inlineStr">
        <is>
          <t>Ak</t>
        </is>
      </c>
      <c r="G652" s="440" t="n"/>
      <c r="H652" s="440" t="n"/>
      <c r="I652" s="188" t="inlineStr">
        <is>
          <t>VEL</t>
        </is>
      </c>
      <c r="J652" s="188" t="inlineStr">
        <is>
          <t>CFM</t>
        </is>
      </c>
      <c r="K652" s="188" t="inlineStr">
        <is>
          <t>VEL</t>
        </is>
      </c>
      <c r="L652" s="188" t="inlineStr">
        <is>
          <t>CFM</t>
        </is>
      </c>
      <c r="M652" s="440" t="n"/>
    </row>
    <row r="653" ht="13.35" customHeight="1" s="162">
      <c r="B653" s="307" t="n"/>
      <c r="C653" s="307" t="n"/>
      <c r="E653" s="307" t="n"/>
      <c r="F653" s="32" t="n"/>
      <c r="G653" s="33">
        <f>IF(F653="", "", H653/F653)</f>
        <v/>
      </c>
      <c r="H653" s="33" t="n"/>
      <c r="I653" s="33" t="n"/>
      <c r="J653" s="33">
        <f>IF(I653="", "", I653*$F653)</f>
        <v/>
      </c>
      <c r="K653" s="33" t="n"/>
      <c r="L653" s="33">
        <f>IF(K653="", "", K653*$F653)</f>
        <v/>
      </c>
      <c r="M653" s="30">
        <f>IF(OR(H653="",H653=0),"",IF(K653="",IF(J653="","",J653/H653),L653/H653))</f>
        <v/>
      </c>
    </row>
    <row r="654" ht="13.35" customHeight="1" s="162">
      <c r="B654" s="307" t="n"/>
      <c r="C654" s="307" t="n"/>
      <c r="E654" s="307" t="n"/>
      <c r="F654" s="32" t="n"/>
      <c r="G654" s="33">
        <f>IF(F654="", "", H654/F654)</f>
        <v/>
      </c>
      <c r="H654" s="33" t="n"/>
      <c r="I654" s="33" t="n"/>
      <c r="J654" s="33">
        <f>IF(I654="", "", I654*$F654)</f>
        <v/>
      </c>
      <c r="K654" s="33" t="n"/>
      <c r="L654" s="33">
        <f>IF(K654="", "", K654*$F654)</f>
        <v/>
      </c>
      <c r="M654" s="30">
        <f>IF(OR(H654="",H654=0),"",IF(K654="",IF(J654="","",J654/H654),L654/H654))</f>
        <v/>
      </c>
    </row>
    <row r="655" ht="13.35" customHeight="1" s="162">
      <c r="B655" s="307" t="n"/>
      <c r="C655" s="307" t="n"/>
      <c r="E655" s="307" t="n"/>
      <c r="F655" s="32" t="n"/>
      <c r="G655" s="33">
        <f>IF(F655="", "", H655/F655)</f>
        <v/>
      </c>
      <c r="H655" s="33" t="n"/>
      <c r="I655" s="33" t="n"/>
      <c r="J655" s="33">
        <f>IF(I655="", "", I655*$F655)</f>
        <v/>
      </c>
      <c r="K655" s="33" t="n"/>
      <c r="L655" s="33">
        <f>IF(K655="", "", K655*$F655)</f>
        <v/>
      </c>
      <c r="M655" s="30">
        <f>IF(OR(H655="",H655=0),"",IF(K655="",IF(J655="","",J655/H655),L655/H655))</f>
        <v/>
      </c>
    </row>
    <row r="656" ht="13.35" customHeight="1" s="162">
      <c r="B656" s="307" t="n"/>
      <c r="C656" s="307" t="n"/>
      <c r="E656" s="307" t="n"/>
      <c r="F656" s="32" t="n"/>
      <c r="G656" s="33">
        <f>IF(F656="", "", H656/F656)</f>
        <v/>
      </c>
      <c r="H656" s="33" t="n"/>
      <c r="I656" s="33" t="n"/>
      <c r="J656" s="33">
        <f>IF(I656="", "", I656*$F656)</f>
        <v/>
      </c>
      <c r="K656" s="33" t="n"/>
      <c r="L656" s="33">
        <f>IF(K656="", "", K656*$F656)</f>
        <v/>
      </c>
      <c r="M656" s="30">
        <f>IF(OR(H656="",H656=0),"",IF(K656="",IF(J656="","",J656/H656),L656/H656))</f>
        <v/>
      </c>
    </row>
    <row r="657" ht="13.35" customHeight="1" s="162">
      <c r="B657" s="307" t="n"/>
      <c r="C657" s="307" t="n"/>
      <c r="E657" s="307" t="n"/>
      <c r="F657" s="32" t="n"/>
      <c r="G657" s="33">
        <f>IF(F657="", "", H657/F657)</f>
        <v/>
      </c>
      <c r="H657" s="33" t="n"/>
      <c r="I657" s="33" t="n"/>
      <c r="J657" s="33">
        <f>IF(I657="", "", I657*$F657)</f>
        <v/>
      </c>
      <c r="K657" s="33" t="n"/>
      <c r="L657" s="33">
        <f>IF(K657="", "", K657*$F657)</f>
        <v/>
      </c>
      <c r="M657" s="30">
        <f>IF(OR(H657="",H657=0),"",IF(K657="",IF(J657="","",J657/H657),L657/H657))</f>
        <v/>
      </c>
    </row>
    <row r="658" ht="13.35" customHeight="1" s="162">
      <c r="B658" s="307" t="n"/>
      <c r="C658" s="307" t="n"/>
      <c r="E658" s="307" t="n"/>
      <c r="F658" s="32" t="n"/>
      <c r="G658" s="33">
        <f>IF(F658="", "", H658/F658)</f>
        <v/>
      </c>
      <c r="H658" s="33" t="n"/>
      <c r="I658" s="33" t="n"/>
      <c r="J658" s="33">
        <f>IF(I658="", "", I658*$F658)</f>
        <v/>
      </c>
      <c r="K658" s="33" t="n"/>
      <c r="L658" s="33">
        <f>IF(K658="", "", K658*$F658)</f>
        <v/>
      </c>
      <c r="M658" s="30">
        <f>IF(OR(H658="",H658=0),"",IF(K658="",IF(J658="","",J658/H658),L658/H658))</f>
        <v/>
      </c>
    </row>
    <row r="659" ht="13.35" customHeight="1" s="162">
      <c r="B659" s="307" t="n"/>
      <c r="C659" s="307" t="n"/>
      <c r="E659" s="307" t="n"/>
      <c r="F659" s="32" t="n"/>
      <c r="G659" s="33">
        <f>IF(F659="", "", H659/F659)</f>
        <v/>
      </c>
      <c r="H659" s="33" t="n"/>
      <c r="I659" s="33" t="n"/>
      <c r="J659" s="33">
        <f>IF(I659="", "", I659*$F659)</f>
        <v/>
      </c>
      <c r="K659" s="33" t="n"/>
      <c r="L659" s="33">
        <f>IF(K659="", "", K659*$F659)</f>
        <v/>
      </c>
      <c r="M659" s="30">
        <f>IF(OR(H659="",H659=0),"",IF(K659="",IF(J659="","",J659/H659),L659/H659))</f>
        <v/>
      </c>
    </row>
    <row r="660" ht="13.35" customHeight="1" s="162">
      <c r="B660" s="307" t="n"/>
      <c r="C660" s="307" t="n"/>
      <c r="E660" s="307" t="n"/>
      <c r="F660" s="32" t="n"/>
      <c r="G660" s="33">
        <f>IF(F660="", "", H660/F660)</f>
        <v/>
      </c>
      <c r="H660" s="33" t="n"/>
      <c r="I660" s="33" t="n"/>
      <c r="J660" s="33">
        <f>IF(I660="", "", I660*$F660)</f>
        <v/>
      </c>
      <c r="K660" s="33" t="n"/>
      <c r="L660" s="33">
        <f>IF(K660="", "", K660*$F660)</f>
        <v/>
      </c>
      <c r="M660" s="30">
        <f>IF(OR(H660="",H660=0),"",IF(K660="",IF(J660="","",J660/H660),L660/H660))</f>
        <v/>
      </c>
    </row>
    <row r="661" ht="13.35" customHeight="1" s="162">
      <c r="B661" s="307" t="n"/>
      <c r="C661" s="307" t="n"/>
      <c r="E661" s="307" t="n"/>
      <c r="F661" s="32" t="n"/>
      <c r="G661" s="33">
        <f>IF(F661="", "", H661/F661)</f>
        <v/>
      </c>
      <c r="H661" s="33" t="n"/>
      <c r="I661" s="33" t="n"/>
      <c r="J661" s="33">
        <f>IF(I661="", "", I661*$F661)</f>
        <v/>
      </c>
      <c r="K661" s="33" t="n"/>
      <c r="L661" s="33">
        <f>IF(K661="", "", K661*$F661)</f>
        <v/>
      </c>
      <c r="M661" s="30">
        <f>IF(OR(H661="",H661=0),"",IF(K661="",IF(J661="","",J661/H661),L661/H661))</f>
        <v/>
      </c>
    </row>
    <row r="662" ht="13.35" customHeight="1" s="162">
      <c r="B662" s="307" t="n"/>
      <c r="C662" s="307" t="n"/>
      <c r="E662" s="307" t="n"/>
      <c r="F662" s="32" t="n"/>
      <c r="G662" s="33">
        <f>IF(F662="", "", H662/F662)</f>
        <v/>
      </c>
      <c r="H662" s="33" t="n"/>
      <c r="I662" s="33" t="n"/>
      <c r="J662" s="33">
        <f>IF(I662="", "", I662*$F662)</f>
        <v/>
      </c>
      <c r="K662" s="33" t="n"/>
      <c r="L662" s="33">
        <f>IF(K662="", "", K662*$F662)</f>
        <v/>
      </c>
      <c r="M662" s="30">
        <f>IF(OR(H662="",H662=0),"",IF(K662="",IF(J662="","",J662/H662),L662/H662))</f>
        <v/>
      </c>
    </row>
    <row r="663" ht="13.35" customHeight="1" s="162">
      <c r="B663" s="307" t="n"/>
      <c r="C663" s="307" t="n"/>
      <c r="E663" s="307" t="n"/>
      <c r="F663" s="32" t="n"/>
      <c r="G663" s="33">
        <f>IF(F663="", "", H663/F663)</f>
        <v/>
      </c>
      <c r="H663" s="33" t="n"/>
      <c r="I663" s="33" t="n"/>
      <c r="J663" s="33">
        <f>IF(I663="", "", I663*$F663)</f>
        <v/>
      </c>
      <c r="K663" s="33" t="n"/>
      <c r="L663" s="33">
        <f>IF(K663="", "", K663*$F663)</f>
        <v/>
      </c>
      <c r="M663" s="30">
        <f>IF(OR(H663="",H663=0),"",IF(K663="",IF(J663="","",J663/H663),L663/H663))</f>
        <v/>
      </c>
    </row>
    <row r="664" ht="13.35" customHeight="1" s="162">
      <c r="B664" s="307" t="n"/>
      <c r="C664" s="307" t="n"/>
      <c r="E664" s="307" t="n"/>
      <c r="F664" s="32" t="n"/>
      <c r="G664" s="33">
        <f>IF(F664="", "", H664/F664)</f>
        <v/>
      </c>
      <c r="H664" s="33" t="n"/>
      <c r="I664" s="33" t="n"/>
      <c r="J664" s="33">
        <f>IF(I664="", "", I664*$F664)</f>
        <v/>
      </c>
      <c r="K664" s="33" t="n"/>
      <c r="L664" s="33">
        <f>IF(K664="", "", K664*$F664)</f>
        <v/>
      </c>
      <c r="M664" s="30">
        <f>IF(OR(H664="",H664=0),"",IF(K664="",IF(J664="","",J664/H664),L664/H664))</f>
        <v/>
      </c>
    </row>
    <row r="665" ht="13.35" customHeight="1" s="162">
      <c r="B665" s="307" t="n"/>
      <c r="C665" s="307" t="n"/>
      <c r="E665" s="307" t="n"/>
      <c r="F665" s="32" t="n"/>
      <c r="G665" s="33">
        <f>IF(F665="", "", H665/F665)</f>
        <v/>
      </c>
      <c r="H665" s="33" t="n"/>
      <c r="I665" s="33" t="n"/>
      <c r="J665" s="33">
        <f>IF(I665="", "", I665*$F665)</f>
        <v/>
      </c>
      <c r="K665" s="33" t="n"/>
      <c r="L665" s="33">
        <f>IF(K665="", "", K665*$F665)</f>
        <v/>
      </c>
      <c r="M665" s="30">
        <f>IF(OR(H665="",H665=0),"",IF(K665="",IF(J665="","",J665/H665),L665/H665))</f>
        <v/>
      </c>
    </row>
    <row r="666" ht="13.35" customHeight="1" s="162">
      <c r="B666" s="307" t="n"/>
      <c r="C666" s="307" t="n"/>
      <c r="E666" s="307" t="n"/>
      <c r="F666" s="32" t="n"/>
      <c r="G666" s="33">
        <f>IF(F666="", "", H666/F666)</f>
        <v/>
      </c>
      <c r="H666" s="33" t="n"/>
      <c r="I666" s="33" t="n"/>
      <c r="J666" s="33">
        <f>IF(I666="", "", I666*$F666)</f>
        <v/>
      </c>
      <c r="K666" s="33" t="n"/>
      <c r="L666" s="33">
        <f>IF(K666="", "", K666*$F666)</f>
        <v/>
      </c>
      <c r="M666" s="30">
        <f>IF(OR(H666="",H666=0),"",IF(K666="",IF(J666="","",J666/H666),L666/H666))</f>
        <v/>
      </c>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row>
    <row r="670" ht="13.35" customHeight="1" s="162">
      <c r="B670" s="307" t="n"/>
      <c r="C670" s="307" t="n"/>
      <c r="E670" s="307" t="n"/>
      <c r="F670" s="32" t="n"/>
      <c r="G670" s="33">
        <f>IF(F670="", "", H670/F670)</f>
        <v/>
      </c>
      <c r="H670" s="33" t="n"/>
      <c r="I670" s="33" t="n"/>
      <c r="J670" s="33">
        <f>IF(I670="", "", I670*$F670)</f>
        <v/>
      </c>
      <c r="K670" s="33" t="n"/>
      <c r="L670" s="33">
        <f>IF(K670="", "", K670*$F670)</f>
        <v/>
      </c>
      <c r="M670" s="30">
        <f>IF(OR(H670="",H670=0),"",IF(K670="",IF(J670="","",J670/H670),L670/H670))</f>
        <v/>
      </c>
    </row>
    <row r="671" ht="13.35" customHeight="1" s="162">
      <c r="B671" s="307" t="n"/>
      <c r="C671" s="307" t="n"/>
      <c r="E671" s="307" t="n"/>
      <c r="F671" s="32" t="n"/>
      <c r="G671" s="33">
        <f>IF(F671="", "", H671/F671)</f>
        <v/>
      </c>
      <c r="H671" s="33" t="n"/>
      <c r="I671" s="33" t="n"/>
      <c r="J671" s="33">
        <f>IF(I671="", "", I671*$F671)</f>
        <v/>
      </c>
      <c r="K671" s="33" t="n"/>
      <c r="L671" s="33">
        <f>IF(K671="", "", K671*$F671)</f>
        <v/>
      </c>
      <c r="M671" s="30">
        <f>IF(OR(H671="",H671=0),"",IF(K671="",IF(J671="","",J671/H671),L671/H671))</f>
        <v/>
      </c>
    </row>
    <row r="672" ht="13.35" customHeight="1" s="162">
      <c r="B672" s="307" t="n"/>
      <c r="C672" s="307" t="n"/>
      <c r="E672" s="307" t="n"/>
      <c r="F672" s="32" t="n"/>
      <c r="G672" s="33">
        <f>IF(F672="", "", H672/F672)</f>
        <v/>
      </c>
      <c r="H672" s="33" t="n"/>
      <c r="I672" s="33" t="n"/>
      <c r="J672" s="33">
        <f>IF(I672="", "", I672*$F672)</f>
        <v/>
      </c>
      <c r="K672" s="33" t="n"/>
      <c r="L672" s="33">
        <f>IF(K672="", "", K672*$F672)</f>
        <v/>
      </c>
      <c r="M672" s="30">
        <f>IF(OR(H672="",H672=0),"",IF(K672="",IF(J672="","",J672/H672),L672/H672))</f>
        <v/>
      </c>
    </row>
    <row r="673" ht="13.35" customHeight="1" s="162">
      <c r="B673" s="42" t="n"/>
      <c r="C673" s="231" t="inlineStr">
        <is>
          <t>Total</t>
        </is>
      </c>
      <c r="D673" s="159" t="n"/>
      <c r="E673" s="42" t="n"/>
      <c r="F673" s="42" t="n"/>
      <c r="G673" s="43" t="n"/>
      <c r="H673" s="43">
        <f>IF(SUM(H653:H672)+SUM(H684:H723)=0,"",SUM(H653:H672)+SUM(H684:H723))</f>
        <v/>
      </c>
      <c r="I673" s="43" t="n"/>
      <c r="J673" s="43">
        <f>IF(SUM(J653:J672)+SUM(J684:J723)=0,"",SUM(J653:J672)+SUM(J684:J723))</f>
        <v/>
      </c>
      <c r="K673" s="43" t="n"/>
      <c r="L673" s="43">
        <f>IF(SUM(L653:L672)+SUM(L684:L723)=0,"",SUM(L653:L672)+SUM(L684:L723))</f>
        <v/>
      </c>
      <c r="M673" s="35">
        <f>IF(OR(H673="",H673=0),"",IF(L673="",IF(J673="","",J673/H673),L673/H673))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Entry}'!B87="","",'{Equipment Data Entry}'!B87)</f>
        <v/>
      </c>
      <c r="E680" s="418" t="n"/>
      <c r="F680" s="403" t="n"/>
      <c r="G680" s="200" t="inlineStr">
        <is>
          <t>Service</t>
        </is>
      </c>
      <c r="H680" s="403" t="n"/>
      <c r="I680" s="210">
        <f>IF('{Equipment Data Entry}'!C87="","",'{Equipment Data Entry}'!C87)</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Registers / Grilles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H684/F684)</f>
        <v/>
      </c>
      <c r="H684" s="33" t="n"/>
      <c r="I684" s="33" t="n"/>
      <c r="J684" s="33">
        <f>IF(I684="", "", I684*$F684)</f>
        <v/>
      </c>
      <c r="K684" s="33" t="n"/>
      <c r="L684" s="33">
        <f>IF(K684="", "", K684*$F684)</f>
        <v/>
      </c>
      <c r="M684" s="30">
        <f>IF(OR(H684="",H684=0),"",IF(K684="",IF(J684="","",J684/H684),L684/H684))</f>
        <v/>
      </c>
    </row>
    <row r="685" ht="13.35" customHeight="1" s="162">
      <c r="B685" s="307" t="n"/>
      <c r="C685" s="307" t="n"/>
      <c r="E685" s="307" t="n"/>
      <c r="F685" s="32" t="n"/>
      <c r="G685" s="33">
        <f>IF(F685="", "", H685/F685)</f>
        <v/>
      </c>
      <c r="H685" s="33" t="n"/>
      <c r="I685" s="33" t="n"/>
      <c r="J685" s="33">
        <f>IF(I685="", "", I685*$F685)</f>
        <v/>
      </c>
      <c r="K685" s="33" t="n"/>
      <c r="L685" s="33">
        <f>IF(K685="", "", K685*$F685)</f>
        <v/>
      </c>
      <c r="M685" s="30">
        <f>IF(OR(H685="",H685=0),"",IF(K685="",IF(J685="","",J685/H685),L685/H685))</f>
        <v/>
      </c>
    </row>
    <row r="686" ht="13.35" customHeight="1" s="162">
      <c r="B686" s="307" t="n"/>
      <c r="C686" s="307" t="n"/>
      <c r="E686" s="307" t="n"/>
      <c r="F686" s="32" t="n"/>
      <c r="G686" s="33">
        <f>IF(F686="", "", H686/F686)</f>
        <v/>
      </c>
      <c r="H686" s="33" t="n"/>
      <c r="I686" s="33" t="n"/>
      <c r="J686" s="33">
        <f>IF(I686="", "", I686*$F686)</f>
        <v/>
      </c>
      <c r="K686" s="33" t="n"/>
      <c r="L686" s="33">
        <f>IF(K686="", "", K686*$F686)</f>
        <v/>
      </c>
      <c r="M686" s="30">
        <f>IF(OR(H686="",H686=0),"",IF(K686="",IF(J686="","",J686/H686),L686/H686))</f>
        <v/>
      </c>
    </row>
    <row r="687" ht="13.35" customHeight="1" s="162">
      <c r="B687" s="307" t="n"/>
      <c r="C687" s="307" t="n"/>
      <c r="E687" s="307" t="n"/>
      <c r="F687" s="32" t="n"/>
      <c r="G687" s="33">
        <f>IF(F687="", "", H687/F687)</f>
        <v/>
      </c>
      <c r="H687" s="33" t="n"/>
      <c r="I687" s="33" t="n"/>
      <c r="J687" s="33">
        <f>IF(I687="", "", I687*$F687)</f>
        <v/>
      </c>
      <c r="K687" s="33" t="n"/>
      <c r="L687" s="33">
        <f>IF(K687="", "", K687*$F687)</f>
        <v/>
      </c>
      <c r="M687" s="30">
        <f>IF(OR(H687="",H687=0),"",IF(K687="",IF(J687="","",J687/H687),L687/H687))</f>
        <v/>
      </c>
    </row>
    <row r="688" ht="13.35" customHeight="1" s="162">
      <c r="B688" s="307" t="n"/>
      <c r="C688" s="307" t="n"/>
      <c r="E688" s="307" t="n"/>
      <c r="F688" s="32" t="n"/>
      <c r="G688" s="33">
        <f>IF(F688="", "", H688/F688)</f>
        <v/>
      </c>
      <c r="H688" s="33" t="n"/>
      <c r="I688" s="33" t="n"/>
      <c r="J688" s="33">
        <f>IF(I688="", "", I688*$F688)</f>
        <v/>
      </c>
      <c r="K688" s="33" t="n"/>
      <c r="L688" s="33">
        <f>IF(K688="", "", K688*$F688)</f>
        <v/>
      </c>
      <c r="M688" s="30">
        <f>IF(OR(H688="",H688=0),"",IF(K688="",IF(J688="","",J688/H688),L688/H688))</f>
        <v/>
      </c>
    </row>
    <row r="689" ht="13.35" customHeight="1" s="162">
      <c r="B689" s="307" t="n"/>
      <c r="C689" s="307" t="n"/>
      <c r="E689" s="307" t="n"/>
      <c r="F689" s="32" t="n"/>
      <c r="G689" s="33">
        <f>IF(F689="", "", H689/F689)</f>
        <v/>
      </c>
      <c r="H689" s="33" t="n"/>
      <c r="I689" s="33" t="n"/>
      <c r="J689" s="33">
        <f>IF(I689="", "", I689*$F689)</f>
        <v/>
      </c>
      <c r="K689" s="33" t="n"/>
      <c r="L689" s="33">
        <f>IF(K689="", "", K689*$F689)</f>
        <v/>
      </c>
      <c r="M689" s="30">
        <f>IF(OR(H689="",H689=0),"",IF(K689="",IF(J689="","",J689/H689),L689/H689))</f>
        <v/>
      </c>
    </row>
    <row r="690" ht="13.35" customHeight="1" s="162">
      <c r="B690" s="307" t="n"/>
      <c r="C690" s="307" t="n"/>
      <c r="E690" s="307" t="n"/>
      <c r="F690" s="32" t="n"/>
      <c r="G690" s="33">
        <f>IF(F690="", "", H690/F690)</f>
        <v/>
      </c>
      <c r="H690" s="33" t="n"/>
      <c r="I690" s="33" t="n"/>
      <c r="J690" s="33">
        <f>IF(I690="", "", I690*$F690)</f>
        <v/>
      </c>
      <c r="K690" s="33" t="n"/>
      <c r="L690" s="33">
        <f>IF(K690="", "", K690*$F690)</f>
        <v/>
      </c>
      <c r="M690" s="30">
        <f>IF(OR(H690="",H690=0),"",IF(K690="",IF(J690="","",J690/H690),L690/H690))</f>
        <v/>
      </c>
    </row>
    <row r="691" ht="13.35" customHeight="1" s="162">
      <c r="B691" s="307" t="n"/>
      <c r="C691" s="307" t="n"/>
      <c r="E691" s="307" t="n"/>
      <c r="F691" s="32" t="n"/>
      <c r="G691" s="33">
        <f>IF(F691="", "", H691/F691)</f>
        <v/>
      </c>
      <c r="H691" s="33" t="n"/>
      <c r="I691" s="33" t="n"/>
      <c r="J691" s="33">
        <f>IF(I691="", "", I691*$F691)</f>
        <v/>
      </c>
      <c r="K691" s="33" t="n"/>
      <c r="L691" s="33">
        <f>IF(K691="", "", K691*$F691)</f>
        <v/>
      </c>
      <c r="M691" s="30">
        <f>IF(OR(H691="",H691=0),"",IF(K691="",IF(J691="","",J691/H691),L691/H691))</f>
        <v/>
      </c>
    </row>
    <row r="692" ht="13.35" customHeight="1" s="162">
      <c r="B692" s="307" t="n"/>
      <c r="C692" s="307" t="n"/>
      <c r="E692" s="307" t="n"/>
      <c r="F692" s="32" t="n"/>
      <c r="G692" s="33">
        <f>IF(F692="", "", H692/F692)</f>
        <v/>
      </c>
      <c r="H692" s="33" t="n"/>
      <c r="I692" s="33" t="n"/>
      <c r="J692" s="33">
        <f>IF(I692="", "", I692*$F692)</f>
        <v/>
      </c>
      <c r="K692" s="33" t="n"/>
      <c r="L692" s="33">
        <f>IF(K692="", "", K692*$F692)</f>
        <v/>
      </c>
      <c r="M692" s="30">
        <f>IF(OR(H692="",H692=0),"",IF(K692="",IF(J692="","",J692/H692),L692/H692))</f>
        <v/>
      </c>
    </row>
    <row r="693" ht="13.35" customHeight="1" s="162">
      <c r="B693" s="307" t="n"/>
      <c r="C693" s="307" t="n"/>
      <c r="E693" s="307" t="n"/>
      <c r="F693" s="32" t="n"/>
      <c r="G693" s="33">
        <f>IF(F693="", "", H693/F693)</f>
        <v/>
      </c>
      <c r="H693" s="33" t="n"/>
      <c r="I693" s="33" t="n"/>
      <c r="J693" s="33">
        <f>IF(I693="", "", I693*$F693)</f>
        <v/>
      </c>
      <c r="K693" s="33" t="n"/>
      <c r="L693" s="33">
        <f>IF(K693="", "", K693*$F693)</f>
        <v/>
      </c>
      <c r="M693" s="30">
        <f>IF(OR(H693="",H693=0),"",IF(K693="",IF(J693="","",J693/H693),L693/H693))</f>
        <v/>
      </c>
    </row>
    <row r="694" ht="13.35" customHeight="1" s="162">
      <c r="B694" s="307" t="n"/>
      <c r="C694" s="307" t="n"/>
      <c r="E694" s="307" t="n"/>
      <c r="F694" s="32" t="n"/>
      <c r="G694" s="33">
        <f>IF(F694="", "", H694/F694)</f>
        <v/>
      </c>
      <c r="H694" s="33" t="n"/>
      <c r="I694" s="33" t="n"/>
      <c r="J694" s="33">
        <f>IF(I694="", "", I694*$F694)</f>
        <v/>
      </c>
      <c r="K694" s="33" t="n"/>
      <c r="L694" s="33">
        <f>IF(K694="", "", K694*$F694)</f>
        <v/>
      </c>
      <c r="M694" s="30">
        <f>IF(OR(H694="",H694=0),"",IF(K694="",IF(J694="","",J694/H694),L694/H694))</f>
        <v/>
      </c>
    </row>
    <row r="695" ht="13.35" customHeight="1" s="162">
      <c r="B695" s="307" t="n"/>
      <c r="C695" s="307" t="n"/>
      <c r="E695" s="307" t="n"/>
      <c r="F695" s="32" t="n"/>
      <c r="G695" s="33">
        <f>IF(F695="", "", H695/F695)</f>
        <v/>
      </c>
      <c r="H695" s="33" t="n"/>
      <c r="I695" s="33" t="n"/>
      <c r="J695" s="33">
        <f>IF(I695="", "", I695*$F695)</f>
        <v/>
      </c>
      <c r="K695" s="33" t="n"/>
      <c r="L695" s="33">
        <f>IF(K695="", "", K695*$F695)</f>
        <v/>
      </c>
      <c r="M695" s="30">
        <f>IF(OR(H695="",H695=0),"",IF(K695="",IF(J695="","",J695/H695),L695/H695))</f>
        <v/>
      </c>
    </row>
    <row r="696" ht="13.35" customHeight="1" s="162">
      <c r="B696" s="307" t="n"/>
      <c r="C696" s="307" t="n"/>
      <c r="E696" s="307" t="n"/>
      <c r="F696" s="32" t="n"/>
      <c r="G696" s="33">
        <f>IF(F696="", "", H696/F696)</f>
        <v/>
      </c>
      <c r="H696" s="33" t="n"/>
      <c r="I696" s="33" t="n"/>
      <c r="J696" s="33">
        <f>IF(I696="", "", I696*$F696)</f>
        <v/>
      </c>
      <c r="K696" s="33" t="n"/>
      <c r="L696" s="33">
        <f>IF(K696="", "", K696*$F696)</f>
        <v/>
      </c>
      <c r="M696" s="30">
        <f>IF(OR(H696="",H696=0),"",IF(K696="",IF(J696="","",J696/H696),L696/H696))</f>
        <v/>
      </c>
    </row>
    <row r="697" ht="13.35" customHeight="1" s="162">
      <c r="B697" s="307" t="n"/>
      <c r="C697" s="307" t="n"/>
      <c r="E697" s="307" t="n"/>
      <c r="F697" s="32" t="n"/>
      <c r="G697" s="33">
        <f>IF(F697="", "", H697/F697)</f>
        <v/>
      </c>
      <c r="H697" s="33" t="n"/>
      <c r="I697" s="33" t="n"/>
      <c r="J697" s="33">
        <f>IF(I697="", "", I697*$F697)</f>
        <v/>
      </c>
      <c r="K697" s="33" t="n"/>
      <c r="L697" s="33">
        <f>IF(K697="", "", K697*$F697)</f>
        <v/>
      </c>
      <c r="M697" s="30">
        <f>IF(OR(H697="",H697=0),"",IF(K697="",IF(J697="","",J697/H697),L697/H697))</f>
        <v/>
      </c>
    </row>
    <row r="698" ht="13.35" customHeight="1" s="162">
      <c r="B698" s="307" t="n"/>
      <c r="C698" s="307" t="n"/>
      <c r="E698" s="307" t="n"/>
      <c r="F698" s="32" t="n"/>
      <c r="G698" s="33">
        <f>IF(F698="", "", H698/F698)</f>
        <v/>
      </c>
      <c r="H698" s="33" t="n"/>
      <c r="I698" s="33" t="n"/>
      <c r="J698" s="33">
        <f>IF(I698="", "", I698*$F698)</f>
        <v/>
      </c>
      <c r="K698" s="33" t="n"/>
      <c r="L698" s="33">
        <f>IF(K698="", "", K698*$F698)</f>
        <v/>
      </c>
      <c r="M698" s="30">
        <f>IF(OR(H698="",H698=0),"",IF(K698="",IF(J698="","",J698/H698),L698/H698))</f>
        <v/>
      </c>
    </row>
    <row r="699" ht="13.35" customHeight="1" s="162">
      <c r="B699" s="307" t="n"/>
      <c r="C699" s="307" t="n"/>
      <c r="E699" s="307" t="n"/>
      <c r="F699" s="32" t="n"/>
      <c r="G699" s="33">
        <f>IF(F699="", "", H699/F699)</f>
        <v/>
      </c>
      <c r="H699" s="33" t="n"/>
      <c r="I699" s="33" t="n"/>
      <c r="J699" s="33">
        <f>IF(I699="", "", I699*$F699)</f>
        <v/>
      </c>
      <c r="K699" s="33" t="n"/>
      <c r="L699" s="33">
        <f>IF(K699="", "", K699*$F699)</f>
        <v/>
      </c>
      <c r="M699" s="30">
        <f>IF(OR(H699="",H699=0),"",IF(K699="",IF(J699="","",J699/H699),L699/H699))</f>
        <v/>
      </c>
    </row>
    <row r="700" ht="13.35" customHeight="1" s="162">
      <c r="B700" s="307" t="n"/>
      <c r="C700" s="307" t="n"/>
      <c r="E700" s="307" t="n"/>
      <c r="F700" s="32" t="n"/>
      <c r="G700" s="33">
        <f>IF(F700="", "", H700/F700)</f>
        <v/>
      </c>
      <c r="H700" s="33" t="n"/>
      <c r="I700" s="33" t="n"/>
      <c r="J700" s="33">
        <f>IF(I700="", "", I700*$F700)</f>
        <v/>
      </c>
      <c r="K700" s="33" t="n"/>
      <c r="L700" s="33">
        <f>IF(K700="", "", K700*$F700)</f>
        <v/>
      </c>
      <c r="M700" s="30">
        <f>IF(OR(H700="",H700=0),"",IF(K700="",IF(J700="","",J700/H700),L700/H700))</f>
        <v/>
      </c>
    </row>
    <row r="701" ht="13.35" customHeight="1" s="162">
      <c r="B701" s="307" t="n"/>
      <c r="C701" s="307" t="n"/>
      <c r="E701" s="307" t="n"/>
      <c r="F701" s="32" t="n"/>
      <c r="G701" s="33">
        <f>IF(F701="", "", H701/F701)</f>
        <v/>
      </c>
      <c r="H701" s="33" t="n"/>
      <c r="I701" s="33" t="n"/>
      <c r="J701" s="33">
        <f>IF(I701="", "", I701*$F701)</f>
        <v/>
      </c>
      <c r="K701" s="33" t="n"/>
      <c r="L701" s="33">
        <f>IF(K701="", "", K701*$F701)</f>
        <v/>
      </c>
      <c r="M701" s="30">
        <f>IF(OR(H701="",H701=0),"",IF(K701="",IF(J701="","",J701/H701),L701/H701))</f>
        <v/>
      </c>
    </row>
    <row r="702" ht="13.35" customHeight="1" s="162">
      <c r="B702" s="307" t="n"/>
      <c r="C702" s="307" t="n"/>
      <c r="E702" s="307" t="n"/>
      <c r="F702" s="32" t="n"/>
      <c r="G702" s="33">
        <f>IF(F702="", "", H702/F702)</f>
        <v/>
      </c>
      <c r="H702" s="33" t="n"/>
      <c r="I702" s="33" t="n"/>
      <c r="J702" s="33">
        <f>IF(I702="", "", I702*$F702)</f>
        <v/>
      </c>
      <c r="K702" s="33" t="n"/>
      <c r="L702" s="33">
        <f>IF(K702="", "", K702*$F702)</f>
        <v/>
      </c>
      <c r="M702" s="30">
        <f>IF(OR(H702="",H702=0),"",IF(K702="",IF(J702="","",J702/H702),L702/H702))</f>
        <v/>
      </c>
    </row>
    <row r="703" ht="13.35" customHeight="1" s="162">
      <c r="B703" s="307" t="n"/>
      <c r="C703" s="307" t="n"/>
      <c r="E703" s="307" t="n"/>
      <c r="F703" s="32" t="n"/>
      <c r="G703" s="33">
        <f>IF(F703="", "", H703/F703)</f>
        <v/>
      </c>
      <c r="H703" s="33" t="n"/>
      <c r="I703" s="33" t="n"/>
      <c r="J703" s="33">
        <f>IF(I703="", "", I703*$F703)</f>
        <v/>
      </c>
      <c r="K703" s="33" t="n"/>
      <c r="L703" s="33">
        <f>IF(K703="", "", K703*$F703)</f>
        <v/>
      </c>
      <c r="M703" s="30">
        <f>IF(OR(H703="",H703=0),"",IF(K703="",IF(J703="","",J703/H703),L703/H703))</f>
        <v/>
      </c>
    </row>
    <row r="704" ht="13.35" customHeight="1" s="162">
      <c r="B704" s="307" t="n"/>
      <c r="C704" s="307" t="n"/>
      <c r="E704" s="307" t="n"/>
      <c r="F704" s="32" t="n"/>
      <c r="G704" s="33">
        <f>IF(F704="", "", H704/F704)</f>
        <v/>
      </c>
      <c r="H704" s="33" t="n"/>
      <c r="I704" s="33" t="n"/>
      <c r="J704" s="33">
        <f>IF(I704="", "", I704*$F704)</f>
        <v/>
      </c>
      <c r="K704" s="33" t="n"/>
      <c r="L704" s="33">
        <f>IF(K704="", "", K704*$F704)</f>
        <v/>
      </c>
      <c r="M704" s="30">
        <f>IF(OR(H704="",H704=0),"",IF(K704="",IF(J704="","",J704/H704),L704/H704))</f>
        <v/>
      </c>
    </row>
    <row r="705" ht="13.35" customHeight="1" s="162">
      <c r="B705" s="307" t="n"/>
      <c r="C705" s="307" t="n"/>
      <c r="E705" s="307" t="n"/>
      <c r="F705" s="32" t="n"/>
      <c r="G705" s="33">
        <f>IF(F705="", "", H705/F705)</f>
        <v/>
      </c>
      <c r="H705" s="33" t="n"/>
      <c r="I705" s="33" t="n"/>
      <c r="J705" s="33">
        <f>IF(I705="", "", I705*$F705)</f>
        <v/>
      </c>
      <c r="K705" s="33" t="n"/>
      <c r="L705" s="33">
        <f>IF(K705="", "", K705*$F705)</f>
        <v/>
      </c>
      <c r="M705" s="30">
        <f>IF(OR(H705="",H705=0),"",IF(K705="",IF(J705="","",J705/H705),L705/H705))</f>
        <v/>
      </c>
    </row>
    <row r="706" ht="13.35" customHeight="1" s="162">
      <c r="B706" s="307" t="n"/>
      <c r="C706" s="307" t="n"/>
      <c r="E706" s="307" t="n"/>
      <c r="F706" s="32" t="n"/>
      <c r="G706" s="33">
        <f>IF(F706="", "", H706/F706)</f>
        <v/>
      </c>
      <c r="H706" s="33" t="n"/>
      <c r="I706" s="33" t="n"/>
      <c r="J706" s="33">
        <f>IF(I706="", "", I706*$F706)</f>
        <v/>
      </c>
      <c r="K706" s="33" t="n"/>
      <c r="L706" s="33">
        <f>IF(K706="", "", K706*$F706)</f>
        <v/>
      </c>
      <c r="M706" s="30">
        <f>IF(OR(H706="",H706=0),"",IF(K706="",IF(J706="","",J706/H706),L706/H706))</f>
        <v/>
      </c>
    </row>
    <row r="707" ht="13.35" customHeight="1" s="162">
      <c r="B707" s="307" t="n"/>
      <c r="C707" s="307" t="n"/>
      <c r="E707" s="307" t="n"/>
      <c r="F707" s="32" t="n"/>
      <c r="G707" s="33">
        <f>IF(F707="", "", H707/F707)</f>
        <v/>
      </c>
      <c r="H707" s="33" t="n"/>
      <c r="I707" s="33" t="n"/>
      <c r="J707" s="33">
        <f>IF(I707="", "", I707*$F707)</f>
        <v/>
      </c>
      <c r="K707" s="33" t="n"/>
      <c r="L707" s="33">
        <f>IF(K707="", "", K707*$F707)</f>
        <v/>
      </c>
      <c r="M707" s="30">
        <f>IF(OR(H707="",H707=0),"",IF(K707="",IF(J707="","",J707/H707),L707/H707))</f>
        <v/>
      </c>
    </row>
    <row r="708" ht="13.35" customHeight="1" s="162">
      <c r="B708" s="307" t="n"/>
      <c r="C708" s="307" t="n"/>
      <c r="E708" s="307" t="n"/>
      <c r="F708" s="32" t="n"/>
      <c r="G708" s="33">
        <f>IF(F708="", "", H708/F708)</f>
        <v/>
      </c>
      <c r="H708" s="33" t="n"/>
      <c r="I708" s="33" t="n"/>
      <c r="J708" s="33">
        <f>IF(I708="", "", I708*$F708)</f>
        <v/>
      </c>
      <c r="K708" s="33" t="n"/>
      <c r="L708" s="33">
        <f>IF(K708="", "", K708*$F708)</f>
        <v/>
      </c>
      <c r="M708" s="30">
        <f>IF(OR(H708="",H708=0),"",IF(K708="",IF(J708="","",J708/H708),L708/H708))</f>
        <v/>
      </c>
    </row>
    <row r="709" ht="13.35" customHeight="1" s="162">
      <c r="B709" s="307" t="n"/>
      <c r="C709" s="307" t="n"/>
      <c r="E709" s="307" t="n"/>
      <c r="F709" s="32" t="n"/>
      <c r="G709" s="33">
        <f>IF(F709="", "", H709/F709)</f>
        <v/>
      </c>
      <c r="H709" s="33" t="n"/>
      <c r="I709" s="33" t="n"/>
      <c r="J709" s="33">
        <f>IF(I709="", "", I709*$F709)</f>
        <v/>
      </c>
      <c r="K709" s="33" t="n"/>
      <c r="L709" s="33">
        <f>IF(K709="", "", K709*$F709)</f>
        <v/>
      </c>
      <c r="M709" s="30">
        <f>IF(OR(H709="",H709=0),"",IF(K709="",IF(J709="","",J709/H709),L709/H709))</f>
        <v/>
      </c>
    </row>
    <row r="710" ht="13.35" customHeight="1" s="162">
      <c r="B710" s="307" t="n"/>
      <c r="C710" s="307" t="n"/>
      <c r="E710" s="307" t="n"/>
      <c r="F710" s="32" t="n"/>
      <c r="G710" s="33">
        <f>IF(F710="", "", H710/F710)</f>
        <v/>
      </c>
      <c r="H710" s="33" t="n"/>
      <c r="I710" s="33" t="n"/>
      <c r="J710" s="33">
        <f>IF(I710="", "", I710*$F710)</f>
        <v/>
      </c>
      <c r="K710" s="33" t="n"/>
      <c r="L710" s="33">
        <f>IF(K710="", "", K710*$F710)</f>
        <v/>
      </c>
      <c r="M710" s="30">
        <f>IF(OR(H710="",H710=0),"",IF(K710="",IF(J710="","",J710/H710),L710/H710))</f>
        <v/>
      </c>
    </row>
    <row r="711" ht="13.35" customHeight="1" s="162">
      <c r="B711" s="307" t="n"/>
      <c r="C711" s="307" t="n"/>
      <c r="E711" s="307" t="n"/>
      <c r="F711" s="32" t="n"/>
      <c r="G711" s="33">
        <f>IF(F711="", "", H711/F711)</f>
        <v/>
      </c>
      <c r="H711" s="33" t="n"/>
      <c r="I711" s="33" t="n"/>
      <c r="J711" s="33">
        <f>IF(I711="", "", I711*$F711)</f>
        <v/>
      </c>
      <c r="K711" s="33" t="n"/>
      <c r="L711" s="33">
        <f>IF(K711="", "", K711*$F711)</f>
        <v/>
      </c>
      <c r="M711" s="30">
        <f>IF(OR(H711="",H711=0),"",IF(K711="",IF(J711="","",J711/H711),L711/H711))</f>
        <v/>
      </c>
    </row>
    <row r="712" ht="13.35" customHeight="1" s="162">
      <c r="B712" s="307" t="n"/>
      <c r="C712" s="307" t="n"/>
      <c r="E712" s="307" t="n"/>
      <c r="F712" s="32" t="n"/>
      <c r="G712" s="33">
        <f>IF(F712="", "", H712/F712)</f>
        <v/>
      </c>
      <c r="H712" s="33" t="n"/>
      <c r="I712" s="33" t="n"/>
      <c r="J712" s="33">
        <f>IF(I712="", "", I712*$F712)</f>
        <v/>
      </c>
      <c r="K712" s="33" t="n"/>
      <c r="L712" s="33">
        <f>IF(K712="", "", K712*$F712)</f>
        <v/>
      </c>
      <c r="M712" s="30">
        <f>IF(OR(H712="",H712=0),"",IF(K712="",IF(J712="","",J712/H712),L712/H712))</f>
        <v/>
      </c>
    </row>
    <row r="713" ht="13.35" customHeight="1" s="162">
      <c r="B713" s="307" t="n"/>
      <c r="C713" s="307" t="n"/>
      <c r="E713" s="307" t="n"/>
      <c r="F713" s="32" t="n"/>
      <c r="G713" s="33">
        <f>IF(F713="", "", H713/F713)</f>
        <v/>
      </c>
      <c r="H713" s="33" t="n"/>
      <c r="I713" s="33" t="n"/>
      <c r="J713" s="33">
        <f>IF(I713="", "", I713*$F713)</f>
        <v/>
      </c>
      <c r="K713" s="33" t="n"/>
      <c r="L713" s="33">
        <f>IF(K713="", "", K713*$F713)</f>
        <v/>
      </c>
      <c r="M713" s="30">
        <f>IF(OR(H713="",H713=0),"",IF(K713="",IF(J713="","",J713/H713),L713/H713))</f>
        <v/>
      </c>
    </row>
    <row r="714" ht="13.35" customHeight="1" s="162">
      <c r="B714" s="307" t="n"/>
      <c r="C714" s="307" t="n"/>
      <c r="E714" s="307" t="n"/>
      <c r="F714" s="32" t="n"/>
      <c r="G714" s="33">
        <f>IF(F714="", "", H714/F714)</f>
        <v/>
      </c>
      <c r="H714" s="33" t="n"/>
      <c r="I714" s="33" t="n"/>
      <c r="J714" s="33">
        <f>IF(I714="", "", I714*$F714)</f>
        <v/>
      </c>
      <c r="K714" s="33" t="n"/>
      <c r="L714" s="33">
        <f>IF(K714="", "", K714*$F714)</f>
        <v/>
      </c>
      <c r="M714" s="30">
        <f>IF(OR(H714="",H714=0),"",IF(K714="",IF(J714="","",J714/H714),L714/H714))</f>
        <v/>
      </c>
    </row>
    <row r="715" ht="13.35" customHeight="1" s="162">
      <c r="B715" s="307" t="n"/>
      <c r="C715" s="307" t="n"/>
      <c r="E715" s="307" t="n"/>
      <c r="F715" s="32" t="n"/>
      <c r="G715" s="33">
        <f>IF(F715="", "", H715/F715)</f>
        <v/>
      </c>
      <c r="H715" s="33" t="n"/>
      <c r="I715" s="33" t="n"/>
      <c r="J715" s="33">
        <f>IF(I715="", "", I715*$F715)</f>
        <v/>
      </c>
      <c r="K715" s="33" t="n"/>
      <c r="L715" s="33">
        <f>IF(K715="", "", K715*$F715)</f>
        <v/>
      </c>
      <c r="M715" s="30">
        <f>IF(OR(H715="",H715=0),"",IF(K715="",IF(J715="","",J715/H715),L715/H715))</f>
        <v/>
      </c>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row>
    <row r="718" ht="13.35" customHeight="1" s="162">
      <c r="B718" s="307" t="n"/>
      <c r="C718" s="307" t="n"/>
      <c r="E718" s="307" t="n"/>
      <c r="F718" s="32" t="n"/>
      <c r="G718" s="33">
        <f>IF(F718="", "", H718/F718)</f>
        <v/>
      </c>
      <c r="H718" s="33" t="n"/>
      <c r="I718" s="33" t="n"/>
      <c r="J718" s="33">
        <f>IF(I718="", "", I718*$F718)</f>
        <v/>
      </c>
      <c r="K718" s="33" t="n"/>
      <c r="L718" s="33">
        <f>IF(K718="", "", K718*$F718)</f>
        <v/>
      </c>
      <c r="M718" s="30">
        <f>IF(OR(H718="",H718=0),"",IF(K718="",IF(J718="","",J718/H718),L718/H718))</f>
        <v/>
      </c>
    </row>
    <row r="719" ht="13.35" customHeight="1" s="162">
      <c r="B719" s="307" t="n"/>
      <c r="C719" s="307" t="n"/>
      <c r="E719" s="307" t="n"/>
      <c r="F719" s="32" t="n"/>
      <c r="G719" s="33">
        <f>IF(F719="", "", H719/F719)</f>
        <v/>
      </c>
      <c r="H719" s="33" t="n"/>
      <c r="I719" s="33" t="n"/>
      <c r="J719" s="33">
        <f>IF(I719="", "", I719*$F719)</f>
        <v/>
      </c>
      <c r="K719" s="33" t="n"/>
      <c r="L719" s="33">
        <f>IF(K719="", "", K719*$F719)</f>
        <v/>
      </c>
      <c r="M719" s="30">
        <f>IF(OR(H719="",H719=0),"",IF(K719="",IF(J719="","",J719/H719),L719/H719))</f>
        <v/>
      </c>
    </row>
    <row r="720" ht="13.35" customHeight="1" s="162">
      <c r="B720" s="307" t="n"/>
      <c r="C720" s="307" t="n"/>
      <c r="E720" s="307" t="n"/>
      <c r="F720" s="32" t="n"/>
      <c r="G720" s="33">
        <f>IF(F720="", "", H720/F720)</f>
        <v/>
      </c>
      <c r="H720" s="33" t="n"/>
      <c r="I720" s="33" t="n"/>
      <c r="J720" s="33">
        <f>IF(I720="", "", I720*$F720)</f>
        <v/>
      </c>
      <c r="K720" s="33" t="n"/>
      <c r="L720" s="33">
        <f>IF(K720="", "", K720*$F720)</f>
        <v/>
      </c>
      <c r="M720" s="30">
        <f>IF(OR(H720="",H720=0),"",IF(K720="",IF(J720="","",J720/H720),L720/H720))</f>
        <v/>
      </c>
    </row>
    <row r="721" ht="13.35" customHeight="1" s="162">
      <c r="B721" s="307" t="n"/>
      <c r="C721" s="307" t="n"/>
      <c r="E721" s="307" t="n"/>
      <c r="F721" s="32" t="n"/>
      <c r="G721" s="33">
        <f>IF(F721="", "", H721/F721)</f>
        <v/>
      </c>
      <c r="H721" s="33" t="n"/>
      <c r="I721" s="33" t="n"/>
      <c r="J721" s="33">
        <f>IF(I721="", "", I721*$F721)</f>
        <v/>
      </c>
      <c r="K721" s="33" t="n"/>
      <c r="L721" s="33">
        <f>IF(K721="", "", K721*$F721)</f>
        <v/>
      </c>
      <c r="M721" s="30">
        <f>IF(OR(H721="",H721=0),"",IF(K721="",IF(J721="","",J721/H721),L721/H721))</f>
        <v/>
      </c>
    </row>
    <row r="722" ht="13.35" customHeight="1" s="162">
      <c r="B722" s="307" t="n"/>
      <c r="C722" s="307" t="n"/>
      <c r="E722" s="307" t="n"/>
      <c r="F722" s="32" t="n"/>
      <c r="G722" s="33">
        <f>IF(F722="", "", H722/F722)</f>
        <v/>
      </c>
      <c r="H722" s="33" t="n"/>
      <c r="I722" s="33" t="n"/>
      <c r="J722" s="33">
        <f>IF(I722="", "", I722*$F722)</f>
        <v/>
      </c>
      <c r="K722" s="33" t="n"/>
      <c r="L722" s="33">
        <f>IF(K722="", "", K722*$F722)</f>
        <v/>
      </c>
      <c r="M722" s="30">
        <f>IF(OR(H722="",H722=0),"",IF(K722="",IF(J722="","",J722/H722),L722/H722))</f>
        <v/>
      </c>
    </row>
    <row r="723" ht="13.35" customHeight="1" s="162">
      <c r="B723" s="307" t="n"/>
      <c r="C723" s="307" t="n"/>
      <c r="E723" s="307" t="n"/>
      <c r="F723" s="32" t="n"/>
      <c r="G723" s="33">
        <f>IF(F723="", "", H723/F723)</f>
        <v/>
      </c>
      <c r="H723" s="33" t="n"/>
      <c r="I723" s="33" t="n"/>
      <c r="J723" s="33">
        <f>IF(I723="", "", I723*$F723)</f>
        <v/>
      </c>
      <c r="K723" s="33" t="n"/>
      <c r="L723" s="33">
        <f>IF(K723="", "", K723*$F723)</f>
        <v/>
      </c>
      <c r="M723" s="30">
        <f>IF(OR(H723="",H723=0),"",IF(K723="",IF(J723="","",J723/H723),L723/H723))</f>
        <v/>
      </c>
    </row>
    <row r="724" ht="13.35" customHeight="1" s="162">
      <c r="B724" s="42" t="n"/>
      <c r="C724" s="231" t="inlineStr">
        <is>
          <t>Subtotal (this page)</t>
        </is>
      </c>
      <c r="D724" s="159" t="n"/>
      <c r="E724" s="42" t="n"/>
      <c r="F724" s="42" t="n"/>
      <c r="G724" s="43" t="n"/>
      <c r="H724" s="43">
        <f>IF(SUM(H684:H723)=0,"",SUM(H684:H723))</f>
        <v/>
      </c>
      <c r="I724" s="43" t="n"/>
      <c r="J724" s="43">
        <f>IF(SUM(J684:J723)=0,"",SUM(J684:J723))</f>
        <v/>
      </c>
      <c r="K724" s="43" t="n"/>
      <c r="L724" s="43">
        <f>IF(SUM(L684:L723)=0,"",SUM(L684:L723))</f>
        <v/>
      </c>
      <c r="M724" s="35">
        <f>IF(OR(H724="",H724=0),"",IF(L724="",IF(J724="","",J724/H724),L724/H724))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Entry}'!B88="","",'{Equipment Data Entry}'!B88)</f>
        <v/>
      </c>
      <c r="E732" s="418" t="n"/>
      <c r="F732" s="403" t="n"/>
      <c r="G732" s="200" t="inlineStr">
        <is>
          <t>Service</t>
        </is>
      </c>
      <c r="H732" s="403" t="n"/>
      <c r="I732" s="210">
        <f>IF('{Equipment Data Entry}'!C88="","",'{Equipment Data Entry}'!C88)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Entry}'!E88="","",'{Equipment Data Entry}'!E88)</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Entry}'!F88="","",'{Equipment Data Entry}'!F88)</f>
        <v/>
      </c>
      <c r="E737" s="400" t="n"/>
      <c r="F737" s="400" t="n"/>
      <c r="G737" s="401" t="n"/>
      <c r="H737" s="13" t="n"/>
      <c r="I737" s="199" t="inlineStr">
        <is>
          <t>Total Airflow</t>
        </is>
      </c>
      <c r="J737" s="401" t="n"/>
      <c r="K737" s="24">
        <f>H777</f>
        <v/>
      </c>
      <c r="L737" s="24">
        <f>L777</f>
        <v/>
      </c>
      <c r="M737" s="22">
        <f>IF(OR(L737="",K737="",K737=0),"",L737/K737)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Entry}'!H88="","",'{Equipment Data Entry}'!H88)</f>
        <v/>
      </c>
      <c r="L738" s="64">
        <f>F753</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Entry}'!I88="","",'{Equipment Data Entry}'!I88)</f>
        <v/>
      </c>
      <c r="L739" s="24">
        <f>IF(L750="","",L750)</f>
        <v/>
      </c>
      <c r="M739" s="13" t="n"/>
    </row>
    <row r="740" ht="13.35" customHeight="1" s="162">
      <c r="B740" s="199" t="inlineStr">
        <is>
          <t>Location</t>
        </is>
      </c>
      <c r="C740" s="401" t="n"/>
      <c r="D740" s="204">
        <f>IF('{Equipment Data Entry}'!D88="","",'{Equipment Data Entry}'!D88)</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Entry}'!G88="","",'{Equipment Data Entry}'!G88)</f>
        <v/>
      </c>
      <c r="E744" s="21" t="inlineStr">
        <is>
          <t>RPM</t>
        </is>
      </c>
      <c r="F744" s="24" t="n"/>
      <c r="G744" s="199" t="inlineStr">
        <is>
          <t>SF</t>
        </is>
      </c>
      <c r="H744" s="13" t="n"/>
      <c r="I744" s="199" t="inlineStr">
        <is>
          <t>Motor Shv OD/Bore/PD</t>
        </is>
      </c>
      <c r="J744" s="400" t="n"/>
      <c r="K744" s="401" t="n"/>
      <c r="L744">
        <f>IF('{Equipment Data Entry}'!J88="","",'{Equipment Data Entry}'!J88)</f>
        <v/>
      </c>
    </row>
    <row r="745" ht="13.35" customHeight="1" s="162">
      <c r="B745" s="198">
        <f>IF('{Equipment Data Entry}'!N88="","",'{Equipment Data Entry}'!N88)</f>
        <v/>
      </c>
      <c r="C745" s="198">
        <f>IF('{Equipment Data Entry}'!O88="","",'{Equipment Data Entry}'!O88)</f>
        <v/>
      </c>
      <c r="D745" s="21" t="inlineStr">
        <is>
          <t>FLA</t>
        </is>
      </c>
      <c r="E745" s="67" t="n"/>
      <c r="F745" s="21" t="inlineStr">
        <is>
          <t>Frame</t>
        </is>
      </c>
      <c r="G745" s="208" t="n"/>
      <c r="H745" s="13" t="n"/>
      <c r="I745" s="199" t="inlineStr">
        <is>
          <t>Fan Sheave OD/Bore</t>
        </is>
      </c>
      <c r="J745" s="400" t="n"/>
      <c r="K745" s="401" t="n"/>
      <c r="L745">
        <f>IF('{Equipment Data Entry}'!K88="","",'{Equipment Data Entry}'!K88)</f>
        <v/>
      </c>
    </row>
    <row r="746" ht="13.35" customHeight="1" s="162">
      <c r="B746" s="199" t="inlineStr">
        <is>
          <t>Corrected FLA</t>
        </is>
      </c>
      <c r="C746" s="401" t="n"/>
      <c r="D746" s="27">
        <f>IF(OR(E747="",E745="",B745=""),"",B745/AVERAGE(E747:G747)*E745)</f>
        <v/>
      </c>
      <c r="E746" s="199" t="inlineStr">
        <is>
          <t>Estimated BHP</t>
        </is>
      </c>
      <c r="F746" s="401" t="n"/>
      <c r="G746" s="27">
        <f>IF(OR(COUNT(E747:G747)=0,COUNT(E748:G748)=0),"",IF(C745="1-phase", ((0.8*0.9*E747*E748)/746), AVERAGE(E747:G747)*AVERAGE(E748:G748)*0.8*0.9*1.732/746))</f>
        <v/>
      </c>
      <c r="H746" s="13" t="n"/>
      <c r="I746" s="199" t="inlineStr">
        <is>
          <t>Belt(s)</t>
        </is>
      </c>
      <c r="J746" s="208">
        <f>IF('{Equipment Data Entry}'!L88="","",'{Equipment Data Entry}'!L88)</f>
        <v/>
      </c>
      <c r="K746" s="199" t="inlineStr">
        <is>
          <t>C to C</t>
        </is>
      </c>
      <c r="L746" s="64">
        <f>IF('{Equipment Data Entry}'!M88="","",'{Equipment Data Entry}'!M88)</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67" t="n"/>
      <c r="F748" s="67" t="n"/>
      <c r="G748" s="67"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 xml:space="preserve">Static Pressures Profile </t>
        </is>
      </c>
      <c r="C750" s="400" t="n"/>
      <c r="D750" s="400" t="n"/>
      <c r="E750" s="400" t="n"/>
      <c r="F750" s="400" t="n"/>
      <c r="G750" s="401" t="n"/>
      <c r="H750" s="13" t="n"/>
      <c r="I750" s="199" t="inlineStr">
        <is>
          <t>Fan RPM</t>
        </is>
      </c>
      <c r="J750" s="401" t="n"/>
      <c r="K750" s="24" t="n"/>
      <c r="L750" s="24" t="n"/>
      <c r="M750" s="13" t="n"/>
    </row>
    <row r="751" ht="13.35" customHeight="1" s="162">
      <c r="B751" s="432" t="n"/>
      <c r="C751" s="401" t="n"/>
      <c r="D751" s="205" t="inlineStr">
        <is>
          <t>Flt/Coil</t>
        </is>
      </c>
      <c r="E751" s="205" t="inlineStr">
        <is>
          <t>Fan</t>
        </is>
      </c>
      <c r="F751" s="432" t="n"/>
      <c r="G751" s="401" t="n"/>
      <c r="H751" s="13" t="n"/>
      <c r="I751" s="246" t="inlineStr">
        <is>
          <t>VSD Frequency</t>
        </is>
      </c>
      <c r="J751" s="403" t="n"/>
      <c r="K751" s="65" t="n"/>
      <c r="L751" s="65" t="n"/>
      <c r="M751" s="13" t="n"/>
    </row>
    <row r="752" ht="13.35" customHeight="1" s="162">
      <c r="B752" s="198" t="inlineStr">
        <is>
          <t>Entering</t>
        </is>
      </c>
      <c r="C752" s="401" t="n"/>
      <c r="D752" s="19" t="n"/>
      <c r="E752" s="19" t="n"/>
      <c r="F752" s="19">
        <f>IF(E752="", "", E753-E752)</f>
        <v/>
      </c>
      <c r="G752" s="186" t="inlineStr">
        <is>
          <t>TSP</t>
        </is>
      </c>
      <c r="H752" s="23" t="n"/>
      <c r="I752" s="14" t="n"/>
      <c r="J752" s="14" t="n"/>
      <c r="K752" s="14" t="n"/>
      <c r="L752" s="38" t="n"/>
      <c r="M752" s="13" t="n"/>
    </row>
    <row r="753" ht="13.35" customHeight="1" s="162">
      <c r="B753" s="198" t="inlineStr">
        <is>
          <t>Exiting</t>
        </is>
      </c>
      <c r="C753" s="401" t="n"/>
      <c r="D753" s="55">
        <f>IF(E752="", "", E752)</f>
        <v/>
      </c>
      <c r="E753" s="19" t="n"/>
      <c r="F753" s="19">
        <f>IF(E753="", "", E753-D752)</f>
        <v/>
      </c>
      <c r="G753" s="186" t="inlineStr">
        <is>
          <t>ESP</t>
        </is>
      </c>
      <c r="H753" s="23" t="n"/>
      <c r="I753" s="13" t="n"/>
      <c r="J753" s="13" t="n"/>
      <c r="K753" s="13" t="n"/>
      <c r="L753" s="13" t="n"/>
      <c r="M753" s="13" t="n"/>
    </row>
    <row r="754" ht="13.35" customHeight="1" s="162">
      <c r="B754" s="453" t="inlineStr">
        <is>
          <t>Instrument:</t>
        </is>
      </c>
      <c r="C754" s="5" t="n"/>
      <c r="D754" s="493" t="n"/>
      <c r="E754" s="414" t="n"/>
      <c r="F754" s="414" t="n"/>
      <c r="G754" s="425" t="inlineStr">
        <is>
          <t>Ak basis / notes:</t>
        </is>
      </c>
      <c r="I754" s="494" t="n"/>
      <c r="J754" s="414" t="n"/>
      <c r="K754" s="414" t="n"/>
      <c r="L754" s="414" t="n"/>
      <c r="M754" s="414" t="n"/>
    </row>
    <row r="755" ht="13.35" customHeight="1" s="162">
      <c r="B755" s="188" t="inlineStr">
        <is>
          <t>Register / Grille / Diffuser Airflow</t>
        </is>
      </c>
      <c r="C755" s="174" t="n"/>
      <c r="D755" s="174" t="n"/>
      <c r="E755" s="174" t="n"/>
      <c r="F755" s="173" t="n"/>
      <c r="G755" s="233" t="inlineStr">
        <is>
          <t>Design VEL</t>
        </is>
      </c>
      <c r="H755" s="194" t="inlineStr">
        <is>
          <t>Design CFM</t>
        </is>
      </c>
      <c r="I755" s="188" t="inlineStr">
        <is>
          <t>Initial</t>
        </is>
      </c>
      <c r="J755" s="173" t="n"/>
      <c r="K755" s="188" t="inlineStr">
        <is>
          <t>Final</t>
        </is>
      </c>
      <c r="L755" s="173" t="n"/>
      <c r="M755" s="188" t="inlineStr">
        <is>
          <t>%</t>
        </is>
      </c>
    </row>
    <row r="756" ht="13.35" customHeight="1" s="162">
      <c r="B756" s="153" t="inlineStr">
        <is>
          <t>No.</t>
        </is>
      </c>
      <c r="C756" s="188" t="inlineStr">
        <is>
          <t>Area Served</t>
        </is>
      </c>
      <c r="D756" s="188" t="inlineStr">
        <is>
          <t>Type</t>
        </is>
      </c>
      <c r="E756" s="188" t="inlineStr">
        <is>
          <t>Size</t>
        </is>
      </c>
      <c r="F756" s="188" t="inlineStr">
        <is>
          <t>Ak</t>
        </is>
      </c>
      <c r="G756" s="440" t="n"/>
      <c r="H756" s="440" t="n"/>
      <c r="I756" s="188" t="inlineStr">
        <is>
          <t>VEL</t>
        </is>
      </c>
      <c r="J756" s="188" t="inlineStr">
        <is>
          <t>CFM</t>
        </is>
      </c>
      <c r="K756" s="188" t="inlineStr">
        <is>
          <t>VEL</t>
        </is>
      </c>
      <c r="L756" s="188" t="inlineStr">
        <is>
          <t>CFM</t>
        </is>
      </c>
      <c r="M756" s="440" t="n"/>
    </row>
    <row r="757" ht="13.35" customHeight="1" s="162">
      <c r="B757" s="307" t="n"/>
      <c r="C757" s="307" t="n"/>
      <c r="E757" s="307" t="n"/>
      <c r="F757" s="32" t="n"/>
      <c r="G757" s="33">
        <f>IF(F757="", "", H757/F757)</f>
        <v/>
      </c>
      <c r="H757" s="33" t="n"/>
      <c r="I757" s="33" t="n"/>
      <c r="J757" s="33">
        <f>IF(I757="", "", I757*$F757)</f>
        <v/>
      </c>
      <c r="K757" s="33" t="n"/>
      <c r="L757" s="33">
        <f>IF(K757="", "", K757*$F757)</f>
        <v/>
      </c>
      <c r="M757" s="30">
        <f>IF(OR(H757="",H757=0),"",IF(K757="",IF(J757="","",J757/H757),L757/H757))</f>
        <v/>
      </c>
    </row>
    <row r="758" ht="13.35" customHeight="1" s="162">
      <c r="B758" s="307" t="n"/>
      <c r="C758" s="307" t="n"/>
      <c r="E758" s="307" t="n"/>
      <c r="F758" s="32" t="n"/>
      <c r="G758" s="33">
        <f>IF(F758="", "", H758/F758)</f>
        <v/>
      </c>
      <c r="H758" s="33" t="n"/>
      <c r="I758" s="33" t="n"/>
      <c r="J758" s="33">
        <f>IF(I758="", "", I758*$F758)</f>
        <v/>
      </c>
      <c r="K758" s="33" t="n"/>
      <c r="L758" s="33">
        <f>IF(K758="", "", K758*$F758)</f>
        <v/>
      </c>
      <c r="M758" s="30">
        <f>IF(OR(H758="",H758=0),"",IF(K758="",IF(J758="","",J758/H758),L758/H758))</f>
        <v/>
      </c>
    </row>
    <row r="759" ht="13.35" customHeight="1" s="162">
      <c r="B759" s="307" t="n"/>
      <c r="C759" s="307" t="n"/>
      <c r="E759" s="307" t="n"/>
      <c r="F759" s="32" t="n"/>
      <c r="G759" s="33">
        <f>IF(F759="", "", H759/F759)</f>
        <v/>
      </c>
      <c r="H759" s="33" t="n"/>
      <c r="I759" s="33" t="n"/>
      <c r="J759" s="33">
        <f>IF(I759="", "", I759*$F759)</f>
        <v/>
      </c>
      <c r="K759" s="33" t="n"/>
      <c r="L759" s="33">
        <f>IF(K759="", "", K759*$F759)</f>
        <v/>
      </c>
      <c r="M759" s="30">
        <f>IF(OR(H759="",H759=0),"",IF(K759="",IF(J759="","",J759/H759),L759/H759))</f>
        <v/>
      </c>
    </row>
    <row r="760" ht="13.35" customHeight="1" s="162">
      <c r="B760" s="307" t="n"/>
      <c r="C760" s="307" t="n"/>
      <c r="E760" s="307" t="n"/>
      <c r="F760" s="32" t="n"/>
      <c r="G760" s="33">
        <f>IF(F760="", "", H760/F760)</f>
        <v/>
      </c>
      <c r="H760" s="33" t="n"/>
      <c r="I760" s="33" t="n"/>
      <c r="J760" s="33">
        <f>IF(I760="", "", I760*$F760)</f>
        <v/>
      </c>
      <c r="K760" s="33" t="n"/>
      <c r="L760" s="33">
        <f>IF(K760="", "", K760*$F760)</f>
        <v/>
      </c>
      <c r="M760" s="30">
        <f>IF(OR(H760="",H760=0),"",IF(K760="",IF(J760="","",J760/H760),L760/H760))</f>
        <v/>
      </c>
    </row>
    <row r="761" ht="13.35" customHeight="1" s="162">
      <c r="B761" s="307" t="n"/>
      <c r="C761" s="307" t="n"/>
      <c r="E761" s="307" t="n"/>
      <c r="F761" s="32" t="n"/>
      <c r="G761" s="33">
        <f>IF(F761="", "", H761/F761)</f>
        <v/>
      </c>
      <c r="H761" s="33" t="n"/>
      <c r="I761" s="33" t="n"/>
      <c r="J761" s="33">
        <f>IF(I761="", "", I761*$F761)</f>
        <v/>
      </c>
      <c r="K761" s="33" t="n"/>
      <c r="L761" s="33">
        <f>IF(K761="", "", K761*$F761)</f>
        <v/>
      </c>
      <c r="M761" s="30">
        <f>IF(OR(H761="",H761=0),"",IF(K761="",IF(J761="","",J761/H761),L761/H761))</f>
        <v/>
      </c>
    </row>
    <row r="762" ht="13.35" customHeight="1" s="162">
      <c r="B762" s="307" t="n"/>
      <c r="C762" s="307" t="n"/>
      <c r="E762" s="307" t="n"/>
      <c r="F762" s="32" t="n"/>
      <c r="G762" s="33">
        <f>IF(F762="", "", H762/F762)</f>
        <v/>
      </c>
      <c r="H762" s="33" t="n"/>
      <c r="I762" s="33" t="n"/>
      <c r="J762" s="33">
        <f>IF(I762="", "", I762*$F762)</f>
        <v/>
      </c>
      <c r="K762" s="33" t="n"/>
      <c r="L762" s="33">
        <f>IF(K762="", "", K762*$F762)</f>
        <v/>
      </c>
      <c r="M762" s="30">
        <f>IF(OR(H762="",H762=0),"",IF(K762="",IF(J762="","",J762/H762),L762/H762))</f>
        <v/>
      </c>
    </row>
    <row r="763" ht="13.35" customHeight="1" s="162">
      <c r="B763" s="307" t="n"/>
      <c r="C763" s="307" t="n"/>
      <c r="E763" s="307" t="n"/>
      <c r="F763" s="32" t="n"/>
      <c r="G763" s="33">
        <f>IF(F763="", "", H763/F763)</f>
        <v/>
      </c>
      <c r="H763" s="33" t="n"/>
      <c r="I763" s="33" t="n"/>
      <c r="J763" s="33">
        <f>IF(I763="", "", I763*$F763)</f>
        <v/>
      </c>
      <c r="K763" s="33" t="n"/>
      <c r="L763" s="33">
        <f>IF(K763="", "", K763*$F763)</f>
        <v/>
      </c>
      <c r="M763" s="30">
        <f>IF(OR(H763="",H763=0),"",IF(K763="",IF(J763="","",J763/H763),L763/H763))</f>
        <v/>
      </c>
    </row>
    <row r="764" ht="13.35" customHeight="1" s="162">
      <c r="B764" s="307" t="n"/>
      <c r="C764" s="307" t="n"/>
      <c r="E764" s="307" t="n"/>
      <c r="F764" s="32" t="n"/>
      <c r="G764" s="33">
        <f>IF(F764="", "", H764/F764)</f>
        <v/>
      </c>
      <c r="H764" s="33" t="n"/>
      <c r="I764" s="33" t="n"/>
      <c r="J764" s="33">
        <f>IF(I764="", "", I764*$F764)</f>
        <v/>
      </c>
      <c r="K764" s="33" t="n"/>
      <c r="L764" s="33">
        <f>IF(K764="", "", K764*$F764)</f>
        <v/>
      </c>
      <c r="M764" s="30">
        <f>IF(OR(H764="",H764=0),"",IF(K764="",IF(J764="","",J764/H764),L764/H764))</f>
        <v/>
      </c>
    </row>
    <row r="765" ht="13.35" customHeight="1" s="162">
      <c r="B765" s="307" t="n"/>
      <c r="C765" s="307" t="n"/>
      <c r="E765" s="307" t="n"/>
      <c r="F765" s="32" t="n"/>
      <c r="G765" s="33">
        <f>IF(F765="", "", H765/F765)</f>
        <v/>
      </c>
      <c r="H765" s="33" t="n"/>
      <c r="I765" s="33" t="n"/>
      <c r="J765" s="33">
        <f>IF(I765="", "", I765*$F765)</f>
        <v/>
      </c>
      <c r="K765" s="33" t="n"/>
      <c r="L765" s="33">
        <f>IF(K765="", "", K765*$F765)</f>
        <v/>
      </c>
      <c r="M765" s="30">
        <f>IF(OR(H765="",H765=0),"",IF(K765="",IF(J765="","",J765/H765),L765/H765))</f>
        <v/>
      </c>
    </row>
    <row r="766" ht="13.35" customHeight="1" s="162">
      <c r="B766" s="307" t="n"/>
      <c r="C766" s="307" t="n"/>
      <c r="E766" s="307" t="n"/>
      <c r="F766" s="32" t="n"/>
      <c r="G766" s="33">
        <f>IF(F766="", "", H766/F766)</f>
        <v/>
      </c>
      <c r="H766" s="33" t="n"/>
      <c r="I766" s="33" t="n"/>
      <c r="J766" s="33">
        <f>IF(I766="", "", I766*$F766)</f>
        <v/>
      </c>
      <c r="K766" s="33" t="n"/>
      <c r="L766" s="33">
        <f>IF(K766="", "", K766*$F766)</f>
        <v/>
      </c>
      <c r="M766" s="30">
        <f>IF(OR(H766="",H766=0),"",IF(K766="",IF(J766="","",J766/H766),L766/H766))</f>
        <v/>
      </c>
    </row>
    <row r="767" ht="13.35" customHeight="1" s="162">
      <c r="B767" s="307" t="n"/>
      <c r="C767" s="307" t="n"/>
      <c r="E767" s="307" t="n"/>
      <c r="F767" s="32" t="n"/>
      <c r="G767" s="33">
        <f>IF(F767="", "", H767/F767)</f>
        <v/>
      </c>
      <c r="H767" s="33" t="n"/>
      <c r="I767" s="33" t="n"/>
      <c r="J767" s="33">
        <f>IF(I767="", "", I767*$F767)</f>
        <v/>
      </c>
      <c r="K767" s="33" t="n"/>
      <c r="L767" s="33">
        <f>IF(K767="", "", K767*$F767)</f>
        <v/>
      </c>
      <c r="M767" s="30">
        <f>IF(OR(H767="",H767=0),"",IF(K767="",IF(J767="","",J767/H767),L767/H767))</f>
        <v/>
      </c>
    </row>
    <row r="768" ht="13.35" customHeight="1" s="162">
      <c r="B768" s="307" t="n"/>
      <c r="C768" s="307" t="n"/>
      <c r="E768" s="307" t="n"/>
      <c r="F768" s="32" t="n"/>
      <c r="G768" s="33">
        <f>IF(F768="", "", H768/F768)</f>
        <v/>
      </c>
      <c r="H768" s="33" t="n"/>
      <c r="I768" s="33" t="n"/>
      <c r="J768" s="33">
        <f>IF(I768="", "", I768*$F768)</f>
        <v/>
      </c>
      <c r="K768" s="33" t="n"/>
      <c r="L768" s="33">
        <f>IF(K768="", "", K768*$F768)</f>
        <v/>
      </c>
      <c r="M768" s="30">
        <f>IF(OR(H768="",H768=0),"",IF(K768="",IF(J768="","",J768/H768),L768/H768))</f>
        <v/>
      </c>
    </row>
    <row r="769" ht="13.35" customHeight="1" s="162">
      <c r="B769" s="307" t="n"/>
      <c r="C769" s="307" t="n"/>
      <c r="E769" s="307" t="n"/>
      <c r="F769" s="32" t="n"/>
      <c r="G769" s="33">
        <f>IF(F769="", "", H769/F769)</f>
        <v/>
      </c>
      <c r="H769" s="33" t="n"/>
      <c r="I769" s="33" t="n"/>
      <c r="J769" s="33">
        <f>IF(I769="", "", I769*$F769)</f>
        <v/>
      </c>
      <c r="K769" s="33" t="n"/>
      <c r="L769" s="33">
        <f>IF(K769="", "", K769*$F769)</f>
        <v/>
      </c>
      <c r="M769" s="30">
        <f>IF(OR(H769="",H769=0),"",IF(K769="",IF(J769="","",J769/H769),L769/H769))</f>
        <v/>
      </c>
    </row>
    <row r="770" ht="13.35" customHeight="1" s="162">
      <c r="B770" s="307" t="n"/>
      <c r="C770" s="307" t="n"/>
      <c r="E770" s="307" t="n"/>
      <c r="F770" s="32" t="n"/>
      <c r="G770" s="33">
        <f>IF(F770="", "", H770/F770)</f>
        <v/>
      </c>
      <c r="H770" s="33" t="n"/>
      <c r="I770" s="33" t="n"/>
      <c r="J770" s="33">
        <f>IF(I770="", "", I770*$F770)</f>
        <v/>
      </c>
      <c r="K770" s="33" t="n"/>
      <c r="L770" s="33">
        <f>IF(K770="", "", K770*$F770)</f>
        <v/>
      </c>
      <c r="M770" s="30">
        <f>IF(OR(H770="",H770=0),"",IF(K770="",IF(J770="","",J770/H770),L770/H770))</f>
        <v/>
      </c>
    </row>
    <row r="771" ht="13.35" customHeight="1" s="162">
      <c r="B771" s="307" t="n"/>
      <c r="C771" s="307" t="n"/>
      <c r="E771" s="307" t="n"/>
      <c r="F771" s="32" t="n"/>
      <c r="G771" s="33">
        <f>IF(F771="", "", H771/F771)</f>
        <v/>
      </c>
      <c r="H771" s="33" t="n"/>
      <c r="I771" s="33" t="n"/>
      <c r="J771" s="33">
        <f>IF(I771="", "", I771*$F771)</f>
        <v/>
      </c>
      <c r="K771" s="33" t="n"/>
      <c r="L771" s="33">
        <f>IF(K771="", "", K771*$F771)</f>
        <v/>
      </c>
      <c r="M771" s="30">
        <f>IF(OR(H771="",H771=0),"",IF(K771="",IF(J771="","",J771/H771),L771/H771))</f>
        <v/>
      </c>
    </row>
    <row r="772" ht="13.35" customHeight="1" s="162">
      <c r="B772" s="307" t="n"/>
      <c r="C772" s="307" t="n"/>
      <c r="E772" s="307" t="n"/>
      <c r="F772" s="32" t="n"/>
      <c r="G772" s="33">
        <f>IF(F772="", "", H772/F772)</f>
        <v/>
      </c>
      <c r="H772" s="33" t="n"/>
      <c r="I772" s="33" t="n"/>
      <c r="J772" s="33">
        <f>IF(I772="", "", I772*$F772)</f>
        <v/>
      </c>
      <c r="K772" s="33" t="n"/>
      <c r="L772" s="33">
        <f>IF(K772="", "", K772*$F772)</f>
        <v/>
      </c>
      <c r="M772" s="30">
        <f>IF(OR(H772="",H772=0),"",IF(K772="",IF(J772="","",J772/H772),L772/H772))</f>
        <v/>
      </c>
    </row>
    <row r="773" ht="13.35" customHeight="1" s="162">
      <c r="B773" s="307" t="n"/>
      <c r="C773" s="307" t="n"/>
      <c r="E773" s="307" t="n"/>
      <c r="F773" s="32" t="n"/>
      <c r="G773" s="33">
        <f>IF(F773="", "", H773/F773)</f>
        <v/>
      </c>
      <c r="H773" s="33" t="n"/>
      <c r="I773" s="33" t="n"/>
      <c r="J773" s="33">
        <f>IF(I773="", "", I773*$F773)</f>
        <v/>
      </c>
      <c r="K773" s="33" t="n"/>
      <c r="L773" s="33">
        <f>IF(K773="", "", K773*$F773)</f>
        <v/>
      </c>
      <c r="M773" s="30">
        <f>IF(OR(H773="",H773=0),"",IF(K773="",IF(J773="","",J773/H773),L773/H773))</f>
        <v/>
      </c>
    </row>
    <row r="774" ht="13.35" customHeight="1" s="162">
      <c r="B774" s="307" t="n"/>
      <c r="C774" s="307" t="n"/>
      <c r="E774" s="307" t="n"/>
      <c r="F774" s="32" t="n"/>
      <c r="G774" s="33">
        <f>IF(F774="", "", H774/F774)</f>
        <v/>
      </c>
      <c r="H774" s="33" t="n"/>
      <c r="I774" s="33" t="n"/>
      <c r="J774" s="33">
        <f>IF(I774="", "", I774*$F774)</f>
        <v/>
      </c>
      <c r="K774" s="33" t="n"/>
      <c r="L774" s="33">
        <f>IF(K774="", "", K774*$F774)</f>
        <v/>
      </c>
      <c r="M774" s="30">
        <f>IF(OR(H774="",H774=0),"",IF(K774="",IF(J774="","",J774/H774),L774/H774))</f>
        <v/>
      </c>
    </row>
    <row r="775" ht="13.35" customHeight="1" s="162">
      <c r="B775" s="307" t="n"/>
      <c r="C775" s="307" t="n"/>
      <c r="E775" s="307" t="n"/>
      <c r="F775" s="32" t="n"/>
      <c r="G775" s="33">
        <f>IF(F775="", "", H775/F775)</f>
        <v/>
      </c>
      <c r="H775" s="33" t="n"/>
      <c r="I775" s="33" t="n"/>
      <c r="J775" s="33">
        <f>IF(I775="", "", I775*$F775)</f>
        <v/>
      </c>
      <c r="K775" s="33" t="n"/>
      <c r="L775" s="33">
        <f>IF(K775="", "", K775*$F775)</f>
        <v/>
      </c>
      <c r="M775" s="30">
        <f>IF(OR(H775="",H775=0),"",IF(K775="",IF(J775="","",J775/H775),L775/H775))</f>
        <v/>
      </c>
    </row>
    <row r="776" ht="13.35" customHeight="1" s="162">
      <c r="B776" s="307" t="n"/>
      <c r="C776" s="307" t="n"/>
      <c r="E776" s="307" t="n"/>
      <c r="F776" s="32" t="n"/>
      <c r="G776" s="33">
        <f>IF(F776="", "", H776/F776)</f>
        <v/>
      </c>
      <c r="H776" s="33" t="n"/>
      <c r="I776" s="33" t="n"/>
      <c r="J776" s="33">
        <f>IF(I776="", "", I776*$F776)</f>
        <v/>
      </c>
      <c r="K776" s="33" t="n"/>
      <c r="L776" s="33">
        <f>IF(K776="", "", K776*$F776)</f>
        <v/>
      </c>
      <c r="M776" s="30">
        <f>IF(OR(H776="",H776=0),"",IF(K776="",IF(J776="","",J776/H776),L776/H776))</f>
        <v/>
      </c>
    </row>
    <row r="777" ht="13.35" customHeight="1" s="162">
      <c r="B777" s="42" t="n"/>
      <c r="C777" s="231" t="inlineStr">
        <is>
          <t>Total</t>
        </is>
      </c>
      <c r="D777" s="159" t="n"/>
      <c r="E777" s="42" t="n"/>
      <c r="F777" s="42" t="n"/>
      <c r="G777" s="43" t="n"/>
      <c r="H777" s="43">
        <f>IF(SUM(H757:H776)+SUM(H788:H827)=0,"",SUM(H757:H776)+SUM(H788:H827))</f>
        <v/>
      </c>
      <c r="I777" s="43" t="n"/>
      <c r="J777" s="43">
        <f>IF(SUM(J757:J776)+SUM(J788:J827)=0,"",SUM(J757:J776)+SUM(J788:J827))</f>
        <v/>
      </c>
      <c r="K777" s="43" t="n"/>
      <c r="L777" s="43">
        <f>IF(SUM(L757:L776)+SUM(L788:L827)=0,"",SUM(L757:L776)+SUM(L788:L827))</f>
        <v/>
      </c>
      <c r="M777" s="35">
        <f>IF(OR(H777="",H777=0),"",IF(L777="",IF(J777="","",J777/H777),L777/H777))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Entry}'!B88="","",'{Equipment Data Entry}'!B88)</f>
        <v/>
      </c>
      <c r="E784" s="418" t="n"/>
      <c r="F784" s="403" t="n"/>
      <c r="G784" s="200" t="inlineStr">
        <is>
          <t>Service</t>
        </is>
      </c>
      <c r="H784" s="403" t="n"/>
      <c r="I784" s="210">
        <f>IF('{Equipment Data Entry}'!C88="","",'{Equipment Data Entry}'!C88)</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Registers / Grilles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H788/F788)</f>
        <v/>
      </c>
      <c r="H788" s="33" t="n"/>
      <c r="I788" s="33" t="n"/>
      <c r="J788" s="33">
        <f>IF(I788="", "", I788*$F788)</f>
        <v/>
      </c>
      <c r="K788" s="33" t="n"/>
      <c r="L788" s="33">
        <f>IF(K788="", "", K788*$F788)</f>
        <v/>
      </c>
      <c r="M788" s="30">
        <f>IF(OR(H788="",H788=0),"",IF(K788="",IF(J788="","",J788/H788),L788/H788))</f>
        <v/>
      </c>
    </row>
    <row r="789" ht="13.35" customHeight="1" s="162">
      <c r="B789" s="307" t="n"/>
      <c r="C789" s="307" t="n"/>
      <c r="E789" s="307" t="n"/>
      <c r="F789" s="32" t="n"/>
      <c r="G789" s="33">
        <f>IF(F789="", "", H789/F789)</f>
        <v/>
      </c>
      <c r="H789" s="33" t="n"/>
      <c r="I789" s="33" t="n"/>
      <c r="J789" s="33">
        <f>IF(I789="", "", I789*$F789)</f>
        <v/>
      </c>
      <c r="K789" s="33" t="n"/>
      <c r="L789" s="33">
        <f>IF(K789="", "", K789*$F789)</f>
        <v/>
      </c>
      <c r="M789" s="30">
        <f>IF(OR(H789="",H789=0),"",IF(K789="",IF(J789="","",J789/H789),L789/H789))</f>
        <v/>
      </c>
    </row>
    <row r="790" ht="13.35" customHeight="1" s="162">
      <c r="B790" s="307" t="n"/>
      <c r="C790" s="307" t="n"/>
      <c r="E790" s="307" t="n"/>
      <c r="F790" s="32" t="n"/>
      <c r="G790" s="33">
        <f>IF(F790="", "", H790/F790)</f>
        <v/>
      </c>
      <c r="H790" s="33" t="n"/>
      <c r="I790" s="33" t="n"/>
      <c r="J790" s="33">
        <f>IF(I790="", "", I790*$F790)</f>
        <v/>
      </c>
      <c r="K790" s="33" t="n"/>
      <c r="L790" s="33">
        <f>IF(K790="", "", K790*$F790)</f>
        <v/>
      </c>
      <c r="M790" s="30">
        <f>IF(OR(H790="",H790=0),"",IF(K790="",IF(J790="","",J790/H790),L790/H790))</f>
        <v/>
      </c>
    </row>
    <row r="791" ht="13.35" customHeight="1" s="162">
      <c r="B791" s="307" t="n"/>
      <c r="C791" s="307" t="n"/>
      <c r="E791" s="307" t="n"/>
      <c r="F791" s="32" t="n"/>
      <c r="G791" s="33">
        <f>IF(F791="", "", H791/F791)</f>
        <v/>
      </c>
      <c r="H791" s="33" t="n"/>
      <c r="I791" s="33" t="n"/>
      <c r="J791" s="33">
        <f>IF(I791="", "", I791*$F791)</f>
        <v/>
      </c>
      <c r="K791" s="33" t="n"/>
      <c r="L791" s="33">
        <f>IF(K791="", "", K791*$F791)</f>
        <v/>
      </c>
      <c r="M791" s="30">
        <f>IF(OR(H791="",H791=0),"",IF(K791="",IF(J791="","",J791/H791),L791/H791))</f>
        <v/>
      </c>
    </row>
    <row r="792" ht="13.35" customHeight="1" s="162">
      <c r="B792" s="307" t="n"/>
      <c r="C792" s="307" t="n"/>
      <c r="E792" s="307" t="n"/>
      <c r="F792" s="32" t="n"/>
      <c r="G792" s="33">
        <f>IF(F792="", "", H792/F792)</f>
        <v/>
      </c>
      <c r="H792" s="33" t="n"/>
      <c r="I792" s="33" t="n"/>
      <c r="J792" s="33">
        <f>IF(I792="", "", I792*$F792)</f>
        <v/>
      </c>
      <c r="K792" s="33" t="n"/>
      <c r="L792" s="33">
        <f>IF(K792="", "", K792*$F792)</f>
        <v/>
      </c>
      <c r="M792" s="30">
        <f>IF(OR(H792="",H792=0),"",IF(K792="",IF(J792="","",J792/H792),L792/H792))</f>
        <v/>
      </c>
    </row>
    <row r="793" ht="13.35" customHeight="1" s="162">
      <c r="B793" s="307" t="n"/>
      <c r="C793" s="307" t="n"/>
      <c r="E793" s="307" t="n"/>
      <c r="F793" s="32" t="n"/>
      <c r="G793" s="33">
        <f>IF(F793="", "", H793/F793)</f>
        <v/>
      </c>
      <c r="H793" s="33" t="n"/>
      <c r="I793" s="33" t="n"/>
      <c r="J793" s="33">
        <f>IF(I793="", "", I793*$F793)</f>
        <v/>
      </c>
      <c r="K793" s="33" t="n"/>
      <c r="L793" s="33">
        <f>IF(K793="", "", K793*$F793)</f>
        <v/>
      </c>
      <c r="M793" s="30">
        <f>IF(OR(H793="",H793=0),"",IF(K793="",IF(J793="","",J793/H793),L793/H793))</f>
        <v/>
      </c>
    </row>
    <row r="794" ht="13.35" customHeight="1" s="162">
      <c r="B794" s="307" t="n"/>
      <c r="C794" s="307" t="n"/>
      <c r="E794" s="307" t="n"/>
      <c r="F794" s="32" t="n"/>
      <c r="G794" s="33">
        <f>IF(F794="", "", H794/F794)</f>
        <v/>
      </c>
      <c r="H794" s="33" t="n"/>
      <c r="I794" s="33" t="n"/>
      <c r="J794" s="33">
        <f>IF(I794="", "", I794*$F794)</f>
        <v/>
      </c>
      <c r="K794" s="33" t="n"/>
      <c r="L794" s="33">
        <f>IF(K794="", "", K794*$F794)</f>
        <v/>
      </c>
      <c r="M794" s="30">
        <f>IF(OR(H794="",H794=0),"",IF(K794="",IF(J794="","",J794/H794),L794/H794))</f>
        <v/>
      </c>
    </row>
    <row r="795" ht="13.35" customHeight="1" s="162">
      <c r="B795" s="307" t="n"/>
      <c r="C795" s="307" t="n"/>
      <c r="E795" s="307" t="n"/>
      <c r="F795" s="32" t="n"/>
      <c r="G795" s="33">
        <f>IF(F795="", "", H795/F795)</f>
        <v/>
      </c>
      <c r="H795" s="33" t="n"/>
      <c r="I795" s="33" t="n"/>
      <c r="J795" s="33">
        <f>IF(I795="", "", I795*$F795)</f>
        <v/>
      </c>
      <c r="K795" s="33" t="n"/>
      <c r="L795" s="33">
        <f>IF(K795="", "", K795*$F795)</f>
        <v/>
      </c>
      <c r="M795" s="30">
        <f>IF(OR(H795="",H795=0),"",IF(K795="",IF(J795="","",J795/H795),L795/H795))</f>
        <v/>
      </c>
    </row>
    <row r="796" ht="13.35" customHeight="1" s="162">
      <c r="B796" s="307" t="n"/>
      <c r="C796" s="307" t="n"/>
      <c r="E796" s="307" t="n"/>
      <c r="F796" s="32" t="n"/>
      <c r="G796" s="33">
        <f>IF(F796="", "", H796/F796)</f>
        <v/>
      </c>
      <c r="H796" s="33" t="n"/>
      <c r="I796" s="33" t="n"/>
      <c r="J796" s="33">
        <f>IF(I796="", "", I796*$F796)</f>
        <v/>
      </c>
      <c r="K796" s="33" t="n"/>
      <c r="L796" s="33">
        <f>IF(K796="", "", K796*$F796)</f>
        <v/>
      </c>
      <c r="M796" s="30">
        <f>IF(OR(H796="",H796=0),"",IF(K796="",IF(J796="","",J796/H796),L796/H796))</f>
        <v/>
      </c>
    </row>
    <row r="797" ht="13.35" customHeight="1" s="162">
      <c r="B797" s="307" t="n"/>
      <c r="C797" s="307" t="n"/>
      <c r="E797" s="307" t="n"/>
      <c r="F797" s="32" t="n"/>
      <c r="G797" s="33">
        <f>IF(F797="", "", H797/F797)</f>
        <v/>
      </c>
      <c r="H797" s="33" t="n"/>
      <c r="I797" s="33" t="n"/>
      <c r="J797" s="33">
        <f>IF(I797="", "", I797*$F797)</f>
        <v/>
      </c>
      <c r="K797" s="33" t="n"/>
      <c r="L797" s="33">
        <f>IF(K797="", "", K797*$F797)</f>
        <v/>
      </c>
      <c r="M797" s="30">
        <f>IF(OR(H797="",H797=0),"",IF(K797="",IF(J797="","",J797/H797),L797/H797))</f>
        <v/>
      </c>
    </row>
    <row r="798" ht="13.35" customHeight="1" s="162">
      <c r="B798" s="307" t="n"/>
      <c r="C798" s="307" t="n"/>
      <c r="E798" s="307" t="n"/>
      <c r="F798" s="32" t="n"/>
      <c r="G798" s="33">
        <f>IF(F798="", "", H798/F798)</f>
        <v/>
      </c>
      <c r="H798" s="33" t="n"/>
      <c r="I798" s="33" t="n"/>
      <c r="J798" s="33">
        <f>IF(I798="", "", I798*$F798)</f>
        <v/>
      </c>
      <c r="K798" s="33" t="n"/>
      <c r="L798" s="33">
        <f>IF(K798="", "", K798*$F798)</f>
        <v/>
      </c>
      <c r="M798" s="30">
        <f>IF(OR(H798="",H798=0),"",IF(K798="",IF(J798="","",J798/H798),L798/H798))</f>
        <v/>
      </c>
    </row>
    <row r="799" ht="13.35" customHeight="1" s="162">
      <c r="B799" s="307" t="n"/>
      <c r="C799" s="307" t="n"/>
      <c r="E799" s="307" t="n"/>
      <c r="F799" s="32" t="n"/>
      <c r="G799" s="33">
        <f>IF(F799="", "", H799/F799)</f>
        <v/>
      </c>
      <c r="H799" s="33" t="n"/>
      <c r="I799" s="33" t="n"/>
      <c r="J799" s="33">
        <f>IF(I799="", "", I799*$F799)</f>
        <v/>
      </c>
      <c r="K799" s="33" t="n"/>
      <c r="L799" s="33">
        <f>IF(K799="", "", K799*$F799)</f>
        <v/>
      </c>
      <c r="M799" s="30">
        <f>IF(OR(H799="",H799=0),"",IF(K799="",IF(J799="","",J799/H799),L799/H799))</f>
        <v/>
      </c>
    </row>
    <row r="800" ht="13.35" customHeight="1" s="162">
      <c r="B800" s="307" t="n"/>
      <c r="C800" s="307" t="n"/>
      <c r="E800" s="307" t="n"/>
      <c r="F800" s="32" t="n"/>
      <c r="G800" s="33">
        <f>IF(F800="", "", H800/F800)</f>
        <v/>
      </c>
      <c r="H800" s="33" t="n"/>
      <c r="I800" s="33" t="n"/>
      <c r="J800" s="33">
        <f>IF(I800="", "", I800*$F800)</f>
        <v/>
      </c>
      <c r="K800" s="33" t="n"/>
      <c r="L800" s="33">
        <f>IF(K800="", "", K800*$F800)</f>
        <v/>
      </c>
      <c r="M800" s="30">
        <f>IF(OR(H800="",H800=0),"",IF(K800="",IF(J800="","",J800/H800),L800/H800))</f>
        <v/>
      </c>
    </row>
    <row r="801" ht="13.35" customHeight="1" s="162">
      <c r="B801" s="307" t="n"/>
      <c r="C801" s="307" t="n"/>
      <c r="E801" s="307" t="n"/>
      <c r="F801" s="32" t="n"/>
      <c r="G801" s="33">
        <f>IF(F801="", "", H801/F801)</f>
        <v/>
      </c>
      <c r="H801" s="33" t="n"/>
      <c r="I801" s="33" t="n"/>
      <c r="J801" s="33">
        <f>IF(I801="", "", I801*$F801)</f>
        <v/>
      </c>
      <c r="K801" s="33" t="n"/>
      <c r="L801" s="33">
        <f>IF(K801="", "", K801*$F801)</f>
        <v/>
      </c>
      <c r="M801" s="30">
        <f>IF(OR(H801="",H801=0),"",IF(K801="",IF(J801="","",J801/H801),L801/H801))</f>
        <v/>
      </c>
    </row>
    <row r="802" ht="13.35" customHeight="1" s="162">
      <c r="B802" s="307" t="n"/>
      <c r="C802" s="307" t="n"/>
      <c r="E802" s="307" t="n"/>
      <c r="F802" s="32" t="n"/>
      <c r="G802" s="33">
        <f>IF(F802="", "", H802/F802)</f>
        <v/>
      </c>
      <c r="H802" s="33" t="n"/>
      <c r="I802" s="33" t="n"/>
      <c r="J802" s="33">
        <f>IF(I802="", "", I802*$F802)</f>
        <v/>
      </c>
      <c r="K802" s="33" t="n"/>
      <c r="L802" s="33">
        <f>IF(K802="", "", K802*$F802)</f>
        <v/>
      </c>
      <c r="M802" s="30">
        <f>IF(OR(H802="",H802=0),"",IF(K802="",IF(J802="","",J802/H802),L802/H802))</f>
        <v/>
      </c>
    </row>
    <row r="803" ht="13.35" customHeight="1" s="162">
      <c r="B803" s="307" t="n"/>
      <c r="C803" s="307" t="n"/>
      <c r="E803" s="307" t="n"/>
      <c r="F803" s="32" t="n"/>
      <c r="G803" s="33">
        <f>IF(F803="", "", H803/F803)</f>
        <v/>
      </c>
      <c r="H803" s="33" t="n"/>
      <c r="I803" s="33" t="n"/>
      <c r="J803" s="33">
        <f>IF(I803="", "", I803*$F803)</f>
        <v/>
      </c>
      <c r="K803" s="33" t="n"/>
      <c r="L803" s="33">
        <f>IF(K803="", "", K803*$F803)</f>
        <v/>
      </c>
      <c r="M803" s="30">
        <f>IF(OR(H803="",H803=0),"",IF(K803="",IF(J803="","",J803/H803),L803/H803))</f>
        <v/>
      </c>
    </row>
    <row r="804" ht="13.35" customHeight="1" s="162">
      <c r="B804" s="307" t="n"/>
      <c r="C804" s="307" t="n"/>
      <c r="E804" s="307" t="n"/>
      <c r="F804" s="32" t="n"/>
      <c r="G804" s="33">
        <f>IF(F804="", "", H804/F804)</f>
        <v/>
      </c>
      <c r="H804" s="33" t="n"/>
      <c r="I804" s="33" t="n"/>
      <c r="J804" s="33">
        <f>IF(I804="", "", I804*$F804)</f>
        <v/>
      </c>
      <c r="K804" s="33" t="n"/>
      <c r="L804" s="33">
        <f>IF(K804="", "", K804*$F804)</f>
        <v/>
      </c>
      <c r="M804" s="30">
        <f>IF(OR(H804="",H804=0),"",IF(K804="",IF(J804="","",J804/H804),L804/H804))</f>
        <v/>
      </c>
    </row>
    <row r="805" ht="13.35" customHeight="1" s="162">
      <c r="B805" s="307" t="n"/>
      <c r="C805" s="307" t="n"/>
      <c r="E805" s="307" t="n"/>
      <c r="F805" s="32" t="n"/>
      <c r="G805" s="33">
        <f>IF(F805="", "", H805/F805)</f>
        <v/>
      </c>
      <c r="H805" s="33" t="n"/>
      <c r="I805" s="33" t="n"/>
      <c r="J805" s="33">
        <f>IF(I805="", "", I805*$F805)</f>
        <v/>
      </c>
      <c r="K805" s="33" t="n"/>
      <c r="L805" s="33">
        <f>IF(K805="", "", K805*$F805)</f>
        <v/>
      </c>
      <c r="M805" s="30">
        <f>IF(OR(H805="",H805=0),"",IF(K805="",IF(J805="","",J805/H805),L805/H805))</f>
        <v/>
      </c>
    </row>
    <row r="806" ht="13.35" customHeight="1" s="162">
      <c r="B806" s="307" t="n"/>
      <c r="C806" s="307" t="n"/>
      <c r="E806" s="307" t="n"/>
      <c r="F806" s="32" t="n"/>
      <c r="G806" s="33">
        <f>IF(F806="", "", H806/F806)</f>
        <v/>
      </c>
      <c r="H806" s="33" t="n"/>
      <c r="I806" s="33" t="n"/>
      <c r="J806" s="33">
        <f>IF(I806="", "", I806*$F806)</f>
        <v/>
      </c>
      <c r="K806" s="33" t="n"/>
      <c r="L806" s="33">
        <f>IF(K806="", "", K806*$F806)</f>
        <v/>
      </c>
      <c r="M806" s="30">
        <f>IF(OR(H806="",H806=0),"",IF(K806="",IF(J806="","",J806/H806),L806/H806))</f>
        <v/>
      </c>
    </row>
    <row r="807" ht="13.35" customHeight="1" s="162">
      <c r="B807" s="307" t="n"/>
      <c r="C807" s="307" t="n"/>
      <c r="E807" s="307" t="n"/>
      <c r="F807" s="32" t="n"/>
      <c r="G807" s="33">
        <f>IF(F807="", "", H807/F807)</f>
        <v/>
      </c>
      <c r="H807" s="33" t="n"/>
      <c r="I807" s="33" t="n"/>
      <c r="J807" s="33">
        <f>IF(I807="", "", I807*$F807)</f>
        <v/>
      </c>
      <c r="K807" s="33" t="n"/>
      <c r="L807" s="33">
        <f>IF(K807="", "", K807*$F807)</f>
        <v/>
      </c>
      <c r="M807" s="30">
        <f>IF(OR(H807="",H807=0),"",IF(K807="",IF(J807="","",J807/H807),L807/H807))</f>
        <v/>
      </c>
    </row>
    <row r="808" ht="13.35" customHeight="1" s="162">
      <c r="B808" s="307" t="n"/>
      <c r="C808" s="307" t="n"/>
      <c r="E808" s="307" t="n"/>
      <c r="F808" s="32" t="n"/>
      <c r="G808" s="33">
        <f>IF(F808="", "", H808/F808)</f>
        <v/>
      </c>
      <c r="H808" s="33" t="n"/>
      <c r="I808" s="33" t="n"/>
      <c r="J808" s="33">
        <f>IF(I808="", "", I808*$F808)</f>
        <v/>
      </c>
      <c r="K808" s="33" t="n"/>
      <c r="L808" s="33">
        <f>IF(K808="", "", K808*$F808)</f>
        <v/>
      </c>
      <c r="M808" s="30">
        <f>IF(OR(H808="",H808=0),"",IF(K808="",IF(J808="","",J808/H808),L808/H808))</f>
        <v/>
      </c>
    </row>
    <row r="809" ht="13.35" customHeight="1" s="162">
      <c r="B809" s="307" t="n"/>
      <c r="C809" s="307" t="n"/>
      <c r="E809" s="307" t="n"/>
      <c r="F809" s="32" t="n"/>
      <c r="G809" s="33">
        <f>IF(F809="", "", H809/F809)</f>
        <v/>
      </c>
      <c r="H809" s="33" t="n"/>
      <c r="I809" s="33" t="n"/>
      <c r="J809" s="33">
        <f>IF(I809="", "", I809*$F809)</f>
        <v/>
      </c>
      <c r="K809" s="33" t="n"/>
      <c r="L809" s="33">
        <f>IF(K809="", "", K809*$F809)</f>
        <v/>
      </c>
      <c r="M809" s="30">
        <f>IF(OR(H809="",H809=0),"",IF(K809="",IF(J809="","",J809/H809),L809/H809))</f>
        <v/>
      </c>
    </row>
    <row r="810" ht="13.35" customHeight="1" s="162">
      <c r="B810" s="307" t="n"/>
      <c r="C810" s="307" t="n"/>
      <c r="E810" s="307" t="n"/>
      <c r="F810" s="32" t="n"/>
      <c r="G810" s="33">
        <f>IF(F810="", "", H810/F810)</f>
        <v/>
      </c>
      <c r="H810" s="33" t="n"/>
      <c r="I810" s="33" t="n"/>
      <c r="J810" s="33">
        <f>IF(I810="", "", I810*$F810)</f>
        <v/>
      </c>
      <c r="K810" s="33" t="n"/>
      <c r="L810" s="33">
        <f>IF(K810="", "", K810*$F810)</f>
        <v/>
      </c>
      <c r="M810" s="30">
        <f>IF(OR(H810="",H810=0),"",IF(K810="",IF(J810="","",J810/H810),L810/H810))</f>
        <v/>
      </c>
    </row>
    <row r="811" ht="13.35" customHeight="1" s="162">
      <c r="B811" s="307" t="n"/>
      <c r="C811" s="307" t="n"/>
      <c r="E811" s="307" t="n"/>
      <c r="F811" s="32" t="n"/>
      <c r="G811" s="33">
        <f>IF(F811="", "", H811/F811)</f>
        <v/>
      </c>
      <c r="H811" s="33" t="n"/>
      <c r="I811" s="33" t="n"/>
      <c r="J811" s="33">
        <f>IF(I811="", "", I811*$F811)</f>
        <v/>
      </c>
      <c r="K811" s="33" t="n"/>
      <c r="L811" s="33">
        <f>IF(K811="", "", K811*$F811)</f>
        <v/>
      </c>
      <c r="M811" s="30">
        <f>IF(OR(H811="",H811=0),"",IF(K811="",IF(J811="","",J811/H811),L811/H811))</f>
        <v/>
      </c>
    </row>
    <row r="812" ht="13.35" customHeight="1" s="162">
      <c r="B812" s="307" t="n"/>
      <c r="C812" s="307" t="n"/>
      <c r="E812" s="307" t="n"/>
      <c r="F812" s="32" t="n"/>
      <c r="G812" s="33">
        <f>IF(F812="", "", H812/F812)</f>
        <v/>
      </c>
      <c r="H812" s="33" t="n"/>
      <c r="I812" s="33" t="n"/>
      <c r="J812" s="33">
        <f>IF(I812="", "", I812*$F812)</f>
        <v/>
      </c>
      <c r="K812" s="33" t="n"/>
      <c r="L812" s="33">
        <f>IF(K812="", "", K812*$F812)</f>
        <v/>
      </c>
      <c r="M812" s="30">
        <f>IF(OR(H812="",H812=0),"",IF(K812="",IF(J812="","",J812/H812),L812/H812))</f>
        <v/>
      </c>
    </row>
    <row r="813" ht="13.35" customHeight="1" s="162">
      <c r="B813" s="307" t="n"/>
      <c r="C813" s="307" t="n"/>
      <c r="E813" s="307" t="n"/>
      <c r="F813" s="32" t="n"/>
      <c r="G813" s="33">
        <f>IF(F813="", "", H813/F813)</f>
        <v/>
      </c>
      <c r="H813" s="33" t="n"/>
      <c r="I813" s="33" t="n"/>
      <c r="J813" s="33">
        <f>IF(I813="", "", I813*$F813)</f>
        <v/>
      </c>
      <c r="K813" s="33" t="n"/>
      <c r="L813" s="33">
        <f>IF(K813="", "", K813*$F813)</f>
        <v/>
      </c>
      <c r="M813" s="30">
        <f>IF(OR(H813="",H813=0),"",IF(K813="",IF(J813="","",J813/H813),L813/H813))</f>
        <v/>
      </c>
    </row>
    <row r="814" ht="13.35" customHeight="1" s="162">
      <c r="B814" s="307" t="n"/>
      <c r="C814" s="307" t="n"/>
      <c r="E814" s="307" t="n"/>
      <c r="F814" s="32" t="n"/>
      <c r="G814" s="33">
        <f>IF(F814="", "", H814/F814)</f>
        <v/>
      </c>
      <c r="H814" s="33" t="n"/>
      <c r="I814" s="33" t="n"/>
      <c r="J814" s="33">
        <f>IF(I814="", "", I814*$F814)</f>
        <v/>
      </c>
      <c r="K814" s="33" t="n"/>
      <c r="L814" s="33">
        <f>IF(K814="", "", K814*$F814)</f>
        <v/>
      </c>
      <c r="M814" s="30">
        <f>IF(OR(H814="",H814=0),"",IF(K814="",IF(J814="","",J814/H814),L814/H814))</f>
        <v/>
      </c>
    </row>
    <row r="815" ht="13.35" customHeight="1" s="162">
      <c r="B815" s="307" t="n"/>
      <c r="C815" s="307" t="n"/>
      <c r="E815" s="307" t="n"/>
      <c r="F815" s="32" t="n"/>
      <c r="G815" s="33">
        <f>IF(F815="", "", H815/F815)</f>
        <v/>
      </c>
      <c r="H815" s="33" t="n"/>
      <c r="I815" s="33" t="n"/>
      <c r="J815" s="33">
        <f>IF(I815="", "", I815*$F815)</f>
        <v/>
      </c>
      <c r="K815" s="33" t="n"/>
      <c r="L815" s="33">
        <f>IF(K815="", "", K815*$F815)</f>
        <v/>
      </c>
      <c r="M815" s="30">
        <f>IF(OR(H815="",H815=0),"",IF(K815="",IF(J815="","",J815/H815),L815/H815))</f>
        <v/>
      </c>
    </row>
    <row r="816" ht="13.35" customHeight="1" s="162">
      <c r="B816" s="307" t="n"/>
      <c r="C816" s="307" t="n"/>
      <c r="E816" s="307" t="n"/>
      <c r="F816" s="32" t="n"/>
      <c r="G816" s="33">
        <f>IF(F816="", "", H816/F816)</f>
        <v/>
      </c>
      <c r="H816" s="33" t="n"/>
      <c r="I816" s="33" t="n"/>
      <c r="J816" s="33">
        <f>IF(I816="", "", I816*$F816)</f>
        <v/>
      </c>
      <c r="K816" s="33" t="n"/>
      <c r="L816" s="33">
        <f>IF(K816="", "", K816*$F816)</f>
        <v/>
      </c>
      <c r="M816" s="30">
        <f>IF(OR(H816="",H816=0),"",IF(K816="",IF(J816="","",J816/H816),L816/H816))</f>
        <v/>
      </c>
    </row>
    <row r="817" ht="13.35" customHeight="1" s="162">
      <c r="B817" s="307" t="n"/>
      <c r="C817" s="307" t="n"/>
      <c r="E817" s="307" t="n"/>
      <c r="F817" s="32" t="n"/>
      <c r="G817" s="33">
        <f>IF(F817="", "", H817/F817)</f>
        <v/>
      </c>
      <c r="H817" s="33" t="n"/>
      <c r="I817" s="33" t="n"/>
      <c r="J817" s="33">
        <f>IF(I817="", "", I817*$F817)</f>
        <v/>
      </c>
      <c r="K817" s="33" t="n"/>
      <c r="L817" s="33">
        <f>IF(K817="", "", K817*$F817)</f>
        <v/>
      </c>
      <c r="M817" s="30">
        <f>IF(OR(H817="",H817=0),"",IF(K817="",IF(J817="","",J817/H817),L817/H817))</f>
        <v/>
      </c>
    </row>
    <row r="818" ht="13.35" customHeight="1" s="162">
      <c r="B818" s="307" t="n"/>
      <c r="C818" s="307" t="n"/>
      <c r="E818" s="307" t="n"/>
      <c r="F818" s="32" t="n"/>
      <c r="G818" s="33">
        <f>IF(F818="", "", H818/F818)</f>
        <v/>
      </c>
      <c r="H818" s="33" t="n"/>
      <c r="I818" s="33" t="n"/>
      <c r="J818" s="33">
        <f>IF(I818="", "", I818*$F818)</f>
        <v/>
      </c>
      <c r="K818" s="33" t="n"/>
      <c r="L818" s="33">
        <f>IF(K818="", "", K818*$F818)</f>
        <v/>
      </c>
      <c r="M818" s="30">
        <f>IF(OR(H818="",H818=0),"",IF(K818="",IF(J818="","",J818/H818),L818/H818))</f>
        <v/>
      </c>
    </row>
    <row r="819" ht="13.35" customHeight="1" s="162">
      <c r="B819" s="307" t="n"/>
      <c r="C819" s="307" t="n"/>
      <c r="E819" s="307" t="n"/>
      <c r="F819" s="32" t="n"/>
      <c r="G819" s="33">
        <f>IF(F819="", "", H819/F819)</f>
        <v/>
      </c>
      <c r="H819" s="33" t="n"/>
      <c r="I819" s="33" t="n"/>
      <c r="J819" s="33">
        <f>IF(I819="", "", I819*$F819)</f>
        <v/>
      </c>
      <c r="K819" s="33" t="n"/>
      <c r="L819" s="33">
        <f>IF(K819="", "", K819*$F819)</f>
        <v/>
      </c>
      <c r="M819" s="30">
        <f>IF(OR(H819="",H819=0),"",IF(K819="",IF(J819="","",J819/H819),L819/H819))</f>
        <v/>
      </c>
    </row>
    <row r="820" ht="13.35" customHeight="1" s="162">
      <c r="B820" s="307" t="n"/>
      <c r="C820" s="307" t="n"/>
      <c r="E820" s="307" t="n"/>
      <c r="F820" s="32" t="n"/>
      <c r="G820" s="33">
        <f>IF(F820="", "", H820/F820)</f>
        <v/>
      </c>
      <c r="H820" s="33" t="n"/>
      <c r="I820" s="33" t="n"/>
      <c r="J820" s="33">
        <f>IF(I820="", "", I820*$F820)</f>
        <v/>
      </c>
      <c r="K820" s="33" t="n"/>
      <c r="L820" s="33">
        <f>IF(K820="", "", K820*$F820)</f>
        <v/>
      </c>
      <c r="M820" s="30">
        <f>IF(OR(H820="",H820=0),"",IF(K820="",IF(J820="","",J820/H820),L820/H820))</f>
        <v/>
      </c>
    </row>
    <row r="821" ht="13.35" customHeight="1" s="162">
      <c r="B821" s="307" t="n"/>
      <c r="C821" s="307" t="n"/>
      <c r="E821" s="307" t="n"/>
      <c r="F821" s="32" t="n"/>
      <c r="G821" s="33">
        <f>IF(F821="", "", H821/F821)</f>
        <v/>
      </c>
      <c r="H821" s="33" t="n"/>
      <c r="I821" s="33" t="n"/>
      <c r="J821" s="33">
        <f>IF(I821="", "", I821*$F821)</f>
        <v/>
      </c>
      <c r="K821" s="33" t="n"/>
      <c r="L821" s="33">
        <f>IF(K821="", "", K821*$F821)</f>
        <v/>
      </c>
      <c r="M821" s="30">
        <f>IF(OR(H821="",H821=0),"",IF(K821="",IF(J821="","",J821/H821),L821/H821))</f>
        <v/>
      </c>
    </row>
    <row r="822" ht="13.35" customHeight="1" s="162">
      <c r="B822" s="307" t="n"/>
      <c r="C822" s="307" t="n"/>
      <c r="E822" s="307" t="n"/>
      <c r="F822" s="32" t="n"/>
      <c r="G822" s="33">
        <f>IF(F822="", "", H822/F822)</f>
        <v/>
      </c>
      <c r="H822" s="33" t="n"/>
      <c r="I822" s="33" t="n"/>
      <c r="J822" s="33">
        <f>IF(I822="", "", I822*$F822)</f>
        <v/>
      </c>
      <c r="K822" s="33" t="n"/>
      <c r="L822" s="33">
        <f>IF(K822="", "", K822*$F822)</f>
        <v/>
      </c>
      <c r="M822" s="30">
        <f>IF(OR(H822="",H822=0),"",IF(K822="",IF(J822="","",J822/H822),L822/H822))</f>
        <v/>
      </c>
    </row>
    <row r="823" ht="13.35" customHeight="1" s="162">
      <c r="B823" s="307" t="n"/>
      <c r="C823" s="307" t="n"/>
      <c r="E823" s="307" t="n"/>
      <c r="F823" s="32" t="n"/>
      <c r="G823" s="33">
        <f>IF(F823="", "", H823/F823)</f>
        <v/>
      </c>
      <c r="H823" s="33" t="n"/>
      <c r="I823" s="33" t="n"/>
      <c r="J823" s="33">
        <f>IF(I823="", "", I823*$F823)</f>
        <v/>
      </c>
      <c r="K823" s="33" t="n"/>
      <c r="L823" s="33">
        <f>IF(K823="", "", K823*$F823)</f>
        <v/>
      </c>
      <c r="M823" s="30">
        <f>IF(OR(H823="",H823=0),"",IF(K823="",IF(J823="","",J823/H823),L823/H823))</f>
        <v/>
      </c>
    </row>
    <row r="824" ht="13.35" customHeight="1" s="162">
      <c r="B824" s="307" t="n"/>
      <c r="C824" s="307" t="n"/>
      <c r="E824" s="307" t="n"/>
      <c r="F824" s="32" t="n"/>
      <c r="G824" s="33">
        <f>IF(F824="", "", H824/F824)</f>
        <v/>
      </c>
      <c r="H824" s="33" t="n"/>
      <c r="I824" s="33" t="n"/>
      <c r="J824" s="33">
        <f>IF(I824="", "", I824*$F824)</f>
        <v/>
      </c>
      <c r="K824" s="33" t="n"/>
      <c r="L824" s="33">
        <f>IF(K824="", "", K824*$F824)</f>
        <v/>
      </c>
      <c r="M824" s="30">
        <f>IF(OR(H824="",H824=0),"",IF(K824="",IF(J824="","",J824/H824),L824/H824))</f>
        <v/>
      </c>
    </row>
    <row r="825" ht="13.35" customHeight="1" s="162">
      <c r="B825" s="307" t="n"/>
      <c r="C825" s="307" t="n"/>
      <c r="E825" s="307" t="n"/>
      <c r="F825" s="32" t="n"/>
      <c r="G825" s="33">
        <f>IF(F825="", "", H825/F825)</f>
        <v/>
      </c>
      <c r="H825" s="33" t="n"/>
      <c r="I825" s="33" t="n"/>
      <c r="J825" s="33">
        <f>IF(I825="", "", I825*$F825)</f>
        <v/>
      </c>
      <c r="K825" s="33" t="n"/>
      <c r="L825" s="33">
        <f>IF(K825="", "", K825*$F825)</f>
        <v/>
      </c>
      <c r="M825" s="30">
        <f>IF(OR(H825="",H825=0),"",IF(K825="",IF(J825="","",J825/H825),L825/H825))</f>
        <v/>
      </c>
    </row>
    <row r="826" ht="13.35" customHeight="1" s="162">
      <c r="B826" s="307" t="n"/>
      <c r="C826" s="307" t="n"/>
      <c r="E826" s="307" t="n"/>
      <c r="F826" s="32" t="n"/>
      <c r="G826" s="33">
        <f>IF(F826="", "", H826/F826)</f>
        <v/>
      </c>
      <c r="H826" s="33" t="n"/>
      <c r="I826" s="33" t="n"/>
      <c r="J826" s="33">
        <f>IF(I826="", "", I826*$F826)</f>
        <v/>
      </c>
      <c r="K826" s="33" t="n"/>
      <c r="L826" s="33">
        <f>IF(K826="", "", K826*$F826)</f>
        <v/>
      </c>
      <c r="M826" s="30">
        <f>IF(OR(H826="",H826=0),"",IF(K826="",IF(J826="","",J826/H826),L826/H826))</f>
        <v/>
      </c>
    </row>
    <row r="827" ht="13.35" customHeight="1" s="162">
      <c r="B827" s="307" t="n"/>
      <c r="C827" s="307" t="n"/>
      <c r="E827" s="307" t="n"/>
      <c r="F827" s="32" t="n"/>
      <c r="G827" s="33">
        <f>IF(F827="", "", H827/F827)</f>
        <v/>
      </c>
      <c r="H827" s="33" t="n"/>
      <c r="I827" s="33" t="n"/>
      <c r="J827" s="33">
        <f>IF(I827="", "", I827*$F827)</f>
        <v/>
      </c>
      <c r="K827" s="33" t="n"/>
      <c r="L827" s="33">
        <f>IF(K827="", "", K827*$F827)</f>
        <v/>
      </c>
      <c r="M827" s="30">
        <f>IF(OR(H827="",H827=0),"",IF(K827="",IF(J827="","",J827/H827),L827/H827))</f>
        <v/>
      </c>
    </row>
    <row r="828" ht="13.35" customHeight="1" s="162">
      <c r="B828" s="42" t="n"/>
      <c r="C828" s="231" t="inlineStr">
        <is>
          <t>Subtotal (this page)</t>
        </is>
      </c>
      <c r="D828" s="159" t="n"/>
      <c r="E828" s="42" t="n"/>
      <c r="F828" s="42" t="n"/>
      <c r="G828" s="43" t="n"/>
      <c r="H828" s="43">
        <f>IF(SUM(H788:H827)=0,"",SUM(H788:H827))</f>
        <v/>
      </c>
      <c r="I828" s="43" t="n"/>
      <c r="J828" s="43">
        <f>IF(SUM(J788:J827)=0,"",SUM(J788:J827))</f>
        <v/>
      </c>
      <c r="K828" s="43" t="n"/>
      <c r="L828" s="43">
        <f>IF(SUM(L788:L827)=0,"",SUM(L788:L827))</f>
        <v/>
      </c>
      <c r="M828" s="35">
        <f>IF(OR(H828="",H828=0),"",IF(L828="",IF(J828="","",J828/H828),L828/H828))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Entry}'!B89="","",'{Equipment Data Entry}'!B89)</f>
        <v/>
      </c>
      <c r="E836" s="418" t="n"/>
      <c r="F836" s="403" t="n"/>
      <c r="G836" s="200" t="inlineStr">
        <is>
          <t>Service</t>
        </is>
      </c>
      <c r="H836" s="403" t="n"/>
      <c r="I836" s="210">
        <f>IF('{Equipment Data Entry}'!C89="","",'{Equipment Data Entry}'!C89)</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Entry}'!E89="","",'{Equipment Data Entry}'!E89)</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Entry}'!F89="","",'{Equipment Data Entry}'!F89)</f>
        <v/>
      </c>
      <c r="E841" s="400" t="n"/>
      <c r="F841" s="400" t="n"/>
      <c r="G841" s="401" t="n"/>
      <c r="H841" s="13" t="n"/>
      <c r="I841" s="199" t="inlineStr">
        <is>
          <t>Total Airflow</t>
        </is>
      </c>
      <c r="J841" s="401" t="n"/>
      <c r="K841" s="24">
        <f>H881</f>
        <v/>
      </c>
      <c r="L841" s="24">
        <f>L881</f>
        <v/>
      </c>
      <c r="M841" s="22">
        <f>IF(OR(L841="",K841="",K841=0),"",L841/K841)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Entry}'!H89="","",'{Equipment Data Entry}'!H89)</f>
        <v/>
      </c>
      <c r="L842" s="64">
        <f>F857</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Entry}'!I89="","",'{Equipment Data Entry}'!I89)</f>
        <v/>
      </c>
      <c r="L843" s="24">
        <f>IF(L854="","",L854)</f>
        <v/>
      </c>
      <c r="M843" s="13" t="n"/>
    </row>
    <row r="844" ht="13.35" customHeight="1" s="162">
      <c r="B844" s="199" t="inlineStr">
        <is>
          <t>Location</t>
        </is>
      </c>
      <c r="C844" s="401" t="n"/>
      <c r="D844" s="204">
        <f>IF('{Equipment Data Entry}'!D89="","",'{Equipment Data Entry}'!D89)</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Entry}'!G89="","",'{Equipment Data Entry}'!G89)</f>
        <v/>
      </c>
      <c r="E848" s="21" t="inlineStr">
        <is>
          <t>RPM</t>
        </is>
      </c>
      <c r="F848" s="24" t="n"/>
      <c r="G848" s="199" t="inlineStr">
        <is>
          <t>SF</t>
        </is>
      </c>
      <c r="H848" s="13" t="n"/>
      <c r="I848" s="199" t="inlineStr">
        <is>
          <t>Motor Shv OD/Bore/PD</t>
        </is>
      </c>
      <c r="J848" s="400" t="n"/>
      <c r="K848" s="401" t="n"/>
      <c r="L848">
        <f>IF('{Equipment Data Entry}'!J89="","",'{Equipment Data Entry}'!J89)</f>
        <v/>
      </c>
    </row>
    <row r="849" ht="13.35" customHeight="1" s="162">
      <c r="B849" s="198">
        <f>IF('{Equipment Data Entry}'!N89="","",'{Equipment Data Entry}'!N89)</f>
        <v/>
      </c>
      <c r="C849" s="198">
        <f>IF('{Equipment Data Entry}'!O89="","",'{Equipment Data Entry}'!O89)</f>
        <v/>
      </c>
      <c r="D849" s="21" t="inlineStr">
        <is>
          <t>FLA</t>
        </is>
      </c>
      <c r="E849" s="67" t="n"/>
      <c r="F849" s="21" t="inlineStr">
        <is>
          <t>Frame</t>
        </is>
      </c>
      <c r="G849" s="208" t="n"/>
      <c r="H849" s="13" t="n"/>
      <c r="I849" s="199" t="inlineStr">
        <is>
          <t>Fan Sheave OD/Bore</t>
        </is>
      </c>
      <c r="J849" s="400" t="n"/>
      <c r="K849" s="401" t="n"/>
      <c r="L849">
        <f>IF('{Equipment Data Entry}'!K89="","",'{Equipment Data Entry}'!K89)</f>
        <v/>
      </c>
    </row>
    <row r="850" ht="13.35" customHeight="1" s="162">
      <c r="B850" s="199" t="inlineStr">
        <is>
          <t>Corrected FLA</t>
        </is>
      </c>
      <c r="C850" s="401" t="n"/>
      <c r="D850" s="27">
        <f>IF(OR(E851="",E849="",B849=""),"",B849/AVERAGE(E851:G851)*E849)</f>
        <v/>
      </c>
      <c r="E850" s="199" t="inlineStr">
        <is>
          <t>Estimated BHP</t>
        </is>
      </c>
      <c r="F850" s="401" t="n"/>
      <c r="G850" s="27">
        <f>IF(OR(COUNT(E851:G851)=0,COUNT(E852:G852)=0),"",IF(C849="1-phase", ((0.8*0.9*E851*E852)/746), AVERAGE(E851:G851)*AVERAGE(E852:G852)*0.8*0.9*1.732/746))</f>
        <v/>
      </c>
      <c r="H850" s="13" t="n"/>
      <c r="I850" s="199" t="inlineStr">
        <is>
          <t>Belt(s)</t>
        </is>
      </c>
      <c r="J850" s="208">
        <f>IF('{Equipment Data Entry}'!L89="","",'{Equipment Data Entry}'!L89)</f>
        <v/>
      </c>
      <c r="K850" s="199" t="inlineStr">
        <is>
          <t>C to C</t>
        </is>
      </c>
      <c r="L850" s="64">
        <f>IF('{Equipment Data Entry}'!M89="","",'{Equipment Data Entry}'!M89)</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67" t="n"/>
      <c r="F852" s="67" t="n"/>
      <c r="G852" s="67"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 xml:space="preserve">Static Pressures Profile </t>
        </is>
      </c>
      <c r="C854" s="400" t="n"/>
      <c r="D854" s="400" t="n"/>
      <c r="E854" s="400" t="n"/>
      <c r="F854" s="400" t="n"/>
      <c r="G854" s="401" t="n"/>
      <c r="H854" s="13" t="n"/>
      <c r="I854" s="199" t="inlineStr">
        <is>
          <t>Fan RPM</t>
        </is>
      </c>
      <c r="J854" s="401" t="n"/>
      <c r="K854" s="24" t="n"/>
      <c r="L854" s="24" t="n"/>
      <c r="M854" s="13" t="n"/>
    </row>
    <row r="855" ht="13.35" customHeight="1" s="162">
      <c r="B855" s="432" t="n"/>
      <c r="C855" s="401" t="n"/>
      <c r="D855" s="205" t="inlineStr">
        <is>
          <t>Flt/Coil</t>
        </is>
      </c>
      <c r="E855" s="205" t="inlineStr">
        <is>
          <t>Fan</t>
        </is>
      </c>
      <c r="F855" s="432" t="n"/>
      <c r="G855" s="401" t="n"/>
      <c r="H855" s="13" t="n"/>
      <c r="I855" s="246" t="inlineStr">
        <is>
          <t>VSD Frequency</t>
        </is>
      </c>
      <c r="J855" s="403" t="n"/>
      <c r="K855" s="65" t="n"/>
      <c r="L855" s="65" t="n"/>
      <c r="M855" s="13" t="n"/>
    </row>
    <row r="856" ht="13.35" customHeight="1" s="162">
      <c r="B856" s="198" t="inlineStr">
        <is>
          <t>Entering</t>
        </is>
      </c>
      <c r="C856" s="401" t="n"/>
      <c r="D856" s="19" t="n"/>
      <c r="E856" s="19" t="n"/>
      <c r="F856" s="19">
        <f>IF(E856="", "", E857-E856)</f>
        <v/>
      </c>
      <c r="G856" s="186" t="inlineStr">
        <is>
          <t>TSP</t>
        </is>
      </c>
      <c r="H856" s="23" t="n"/>
      <c r="I856" s="14" t="n"/>
      <c r="J856" s="14" t="n"/>
      <c r="K856" s="14" t="n"/>
      <c r="L856" s="38" t="n"/>
      <c r="M856" s="13" t="n"/>
    </row>
    <row r="857" ht="13.35" customHeight="1" s="162">
      <c r="B857" s="198" t="inlineStr">
        <is>
          <t>Exiting</t>
        </is>
      </c>
      <c r="C857" s="401" t="n"/>
      <c r="D857" s="55">
        <f>IF(E856="", "", E856)</f>
        <v/>
      </c>
      <c r="E857" s="19" t="n"/>
      <c r="F857" s="19">
        <f>IF(E857="", "", E857-D856)</f>
        <v/>
      </c>
      <c r="G857" s="186" t="inlineStr">
        <is>
          <t>ESP</t>
        </is>
      </c>
      <c r="H857" s="23" t="n"/>
      <c r="I857" s="13" t="n"/>
      <c r="J857" s="13" t="n"/>
      <c r="K857" s="13" t="n"/>
      <c r="L857" s="13" t="n"/>
      <c r="M857" s="13" t="n"/>
    </row>
    <row r="858" ht="13.35" customHeight="1" s="162">
      <c r="B858" s="453" t="inlineStr">
        <is>
          <t>Instrument:</t>
        </is>
      </c>
      <c r="C858" s="5" t="n"/>
      <c r="D858" s="493" t="n"/>
      <c r="E858" s="414" t="n"/>
      <c r="F858" s="414" t="n"/>
      <c r="G858" s="425" t="inlineStr">
        <is>
          <t>Ak basis / notes:</t>
        </is>
      </c>
      <c r="I858" s="494" t="n"/>
      <c r="J858" s="414" t="n"/>
      <c r="K858" s="414" t="n"/>
      <c r="L858" s="414" t="n"/>
      <c r="M858" s="414" t="n"/>
    </row>
    <row r="859" ht="13.35" customHeight="1" s="162">
      <c r="B859" s="188" t="inlineStr">
        <is>
          <t>Register / Grille / Diffuser Airflow</t>
        </is>
      </c>
      <c r="C859" s="174" t="n"/>
      <c r="D859" s="174" t="n"/>
      <c r="E859" s="174" t="n"/>
      <c r="F859" s="173" t="n"/>
      <c r="G859" s="233" t="inlineStr">
        <is>
          <t>Design VEL</t>
        </is>
      </c>
      <c r="H859" s="194" t="inlineStr">
        <is>
          <t>Design CFM</t>
        </is>
      </c>
      <c r="I859" s="188" t="inlineStr">
        <is>
          <t>Initial</t>
        </is>
      </c>
      <c r="J859" s="173" t="n"/>
      <c r="K859" s="188" t="inlineStr">
        <is>
          <t>Final</t>
        </is>
      </c>
      <c r="L859" s="173" t="n"/>
      <c r="M859" s="188" t="inlineStr">
        <is>
          <t>%</t>
        </is>
      </c>
    </row>
    <row r="860" ht="13.35" customHeight="1" s="162">
      <c r="B860" s="153" t="inlineStr">
        <is>
          <t>No.</t>
        </is>
      </c>
      <c r="C860" s="188" t="inlineStr">
        <is>
          <t>Area Served</t>
        </is>
      </c>
      <c r="D860" s="188" t="inlineStr">
        <is>
          <t>Type</t>
        </is>
      </c>
      <c r="E860" s="188" t="inlineStr">
        <is>
          <t>Size</t>
        </is>
      </c>
      <c r="F860" s="188" t="inlineStr">
        <is>
          <t>Ak</t>
        </is>
      </c>
      <c r="G860" s="440" t="n"/>
      <c r="H860" s="440" t="n"/>
      <c r="I860" s="188" t="inlineStr">
        <is>
          <t>VEL</t>
        </is>
      </c>
      <c r="J860" s="188" t="inlineStr">
        <is>
          <t>CFM</t>
        </is>
      </c>
      <c r="K860" s="188" t="inlineStr">
        <is>
          <t>VEL</t>
        </is>
      </c>
      <c r="L860" s="188" t="inlineStr">
        <is>
          <t>CFM</t>
        </is>
      </c>
      <c r="M860" s="440" t="n"/>
    </row>
    <row r="861" ht="13.35" customHeight="1" s="162">
      <c r="B861" s="307" t="n"/>
      <c r="C861" s="307" t="n"/>
      <c r="E861" s="307" t="n"/>
      <c r="F861" s="32" t="n"/>
      <c r="G861" s="33">
        <f>IF(F861="", "", H861/F861)</f>
        <v/>
      </c>
      <c r="H861" s="33" t="n"/>
      <c r="I861" s="33" t="n"/>
      <c r="J861" s="33">
        <f>IF(I861="", "", I861*$F861)</f>
        <v/>
      </c>
      <c r="K861" s="33" t="n"/>
      <c r="L861" s="33">
        <f>IF(K861="", "", K861*$F861)</f>
        <v/>
      </c>
      <c r="M861" s="30">
        <f>IF(OR(H861="",H861=0),"",IF(K861="",IF(J861="","",J861/H861),L861/H861))</f>
        <v/>
      </c>
    </row>
    <row r="862" ht="13.35" customHeight="1" s="162">
      <c r="B862" s="307" t="n"/>
      <c r="C862" s="307" t="n"/>
      <c r="E862" s="307" t="n"/>
      <c r="F862" s="32" t="n"/>
      <c r="G862" s="33">
        <f>IF(F862="", "", H862/F862)</f>
        <v/>
      </c>
      <c r="H862" s="33" t="n"/>
      <c r="I862" s="33" t="n"/>
      <c r="J862" s="33">
        <f>IF(I862="", "", I862*$F862)</f>
        <v/>
      </c>
      <c r="K862" s="33" t="n"/>
      <c r="L862" s="33">
        <f>IF(K862="", "", K862*$F862)</f>
        <v/>
      </c>
      <c r="M862" s="30">
        <f>IF(OR(H862="",H862=0),"",IF(K862="",IF(J862="","",J862/H862),L862/H862))</f>
        <v/>
      </c>
    </row>
    <row r="863" ht="13.35" customHeight="1" s="162">
      <c r="B863" s="307" t="n"/>
      <c r="C863" s="307" t="n"/>
      <c r="E863" s="307" t="n"/>
      <c r="F863" s="32" t="n"/>
      <c r="G863" s="33">
        <f>IF(F863="", "", H863/F863)</f>
        <v/>
      </c>
      <c r="H863" s="33" t="n"/>
      <c r="I863" s="33" t="n"/>
      <c r="J863" s="33">
        <f>IF(I863="", "", I863*$F863)</f>
        <v/>
      </c>
      <c r="K863" s="33" t="n"/>
      <c r="L863" s="33">
        <f>IF(K863="", "", K863*$F863)</f>
        <v/>
      </c>
      <c r="M863" s="30">
        <f>IF(OR(H863="",H863=0),"",IF(K863="",IF(J863="","",J863/H863),L863/H863))</f>
        <v/>
      </c>
    </row>
    <row r="864" ht="13.35" customHeight="1" s="162">
      <c r="B864" s="307" t="n"/>
      <c r="C864" s="307" t="n"/>
      <c r="E864" s="307" t="n"/>
      <c r="F864" s="32" t="n"/>
      <c r="G864" s="33">
        <f>IF(F864="", "", H864/F864)</f>
        <v/>
      </c>
      <c r="H864" s="33" t="n"/>
      <c r="I864" s="33" t="n"/>
      <c r="J864" s="33">
        <f>IF(I864="", "", I864*$F864)</f>
        <v/>
      </c>
      <c r="K864" s="33" t="n"/>
      <c r="L864" s="33">
        <f>IF(K864="", "", K864*$F864)</f>
        <v/>
      </c>
      <c r="M864" s="30">
        <f>IF(OR(H864="",H864=0),"",IF(K864="",IF(J864="","",J864/H864),L864/H864))</f>
        <v/>
      </c>
    </row>
    <row r="865" ht="13.35" customHeight="1" s="162">
      <c r="B865" s="307" t="n"/>
      <c r="C865" s="307" t="n"/>
      <c r="E865" s="307" t="n"/>
      <c r="F865" s="32" t="n"/>
      <c r="G865" s="33">
        <f>IF(F865="", "", H865/F865)</f>
        <v/>
      </c>
      <c r="H865" s="33" t="n"/>
      <c r="I865" s="33" t="n"/>
      <c r="J865" s="33">
        <f>IF(I865="", "", I865*$F865)</f>
        <v/>
      </c>
      <c r="K865" s="33" t="n"/>
      <c r="L865" s="33">
        <f>IF(K865="", "", K865*$F865)</f>
        <v/>
      </c>
      <c r="M865" s="30">
        <f>IF(OR(H865="",H865=0),"",IF(K865="",IF(J865="","",J865/H865),L865/H865))</f>
        <v/>
      </c>
    </row>
    <row r="866" ht="13.35" customHeight="1" s="162">
      <c r="B866" s="307" t="n"/>
      <c r="C866" s="307" t="n"/>
      <c r="E866" s="307" t="n"/>
      <c r="F866" s="32" t="n"/>
      <c r="G866" s="33">
        <f>IF(F866="", "", H866/F866)</f>
        <v/>
      </c>
      <c r="H866" s="33" t="n"/>
      <c r="I866" s="33" t="n"/>
      <c r="J866" s="33">
        <f>IF(I866="", "", I866*$F866)</f>
        <v/>
      </c>
      <c r="K866" s="33" t="n"/>
      <c r="L866" s="33">
        <f>IF(K866="", "", K866*$F866)</f>
        <v/>
      </c>
      <c r="M866" s="30">
        <f>IF(OR(H866="",H866=0),"",IF(K866="",IF(J866="","",J866/H866),L866/H866))</f>
        <v/>
      </c>
    </row>
    <row r="867" ht="13.35" customHeight="1" s="162">
      <c r="B867" s="307" t="n"/>
      <c r="C867" s="307" t="n"/>
      <c r="E867" s="307" t="n"/>
      <c r="F867" s="32" t="n"/>
      <c r="G867" s="33">
        <f>IF(F867="", "", H867/F867)</f>
        <v/>
      </c>
      <c r="H867" s="33" t="n"/>
      <c r="I867" s="33" t="n"/>
      <c r="J867" s="33">
        <f>IF(I867="", "", I867*$F867)</f>
        <v/>
      </c>
      <c r="K867" s="33" t="n"/>
      <c r="L867" s="33">
        <f>IF(K867="", "", K867*$F867)</f>
        <v/>
      </c>
      <c r="M867" s="30">
        <f>IF(OR(H867="",H867=0),"",IF(K867="",IF(J867="","",J867/H867),L867/H867))</f>
        <v/>
      </c>
    </row>
    <row r="868" ht="13.35" customHeight="1" s="162">
      <c r="B868" s="307" t="n"/>
      <c r="C868" s="307" t="n"/>
      <c r="E868" s="307" t="n"/>
      <c r="F868" s="32" t="n"/>
      <c r="G868" s="33">
        <f>IF(F868="", "", H868/F868)</f>
        <v/>
      </c>
      <c r="H868" s="33" t="n"/>
      <c r="I868" s="33" t="n"/>
      <c r="J868" s="33">
        <f>IF(I868="", "", I868*$F868)</f>
        <v/>
      </c>
      <c r="K868" s="33" t="n"/>
      <c r="L868" s="33">
        <f>IF(K868="", "", K868*$F868)</f>
        <v/>
      </c>
      <c r="M868" s="30">
        <f>IF(OR(H868="",H868=0),"",IF(K868="",IF(J868="","",J868/H868),L868/H868))</f>
        <v/>
      </c>
    </row>
    <row r="869" ht="13.35" customHeight="1" s="162">
      <c r="B869" s="307" t="n"/>
      <c r="C869" s="307" t="n"/>
      <c r="E869" s="307" t="n"/>
      <c r="F869" s="32" t="n"/>
      <c r="G869" s="33">
        <f>IF(F869="", "", H869/F869)</f>
        <v/>
      </c>
      <c r="H869" s="33" t="n"/>
      <c r="I869" s="33" t="n"/>
      <c r="J869" s="33">
        <f>IF(I869="", "", I869*$F869)</f>
        <v/>
      </c>
      <c r="K869" s="33" t="n"/>
      <c r="L869" s="33">
        <f>IF(K869="", "", K869*$F869)</f>
        <v/>
      </c>
      <c r="M869" s="30">
        <f>IF(OR(H869="",H869=0),"",IF(K869="",IF(J869="","",J869/H869),L869/H869))</f>
        <v/>
      </c>
    </row>
    <row r="870" ht="13.35" customHeight="1" s="162">
      <c r="B870" s="307" t="n"/>
      <c r="C870" s="307" t="n"/>
      <c r="E870" s="307" t="n"/>
      <c r="F870" s="32" t="n"/>
      <c r="G870" s="33">
        <f>IF(F870="", "", H870/F870)</f>
        <v/>
      </c>
      <c r="H870" s="33" t="n"/>
      <c r="I870" s="33" t="n"/>
      <c r="J870" s="33">
        <f>IF(I870="", "", I870*$F870)</f>
        <v/>
      </c>
      <c r="K870" s="33" t="n"/>
      <c r="L870" s="33">
        <f>IF(K870="", "", K870*$F870)</f>
        <v/>
      </c>
      <c r="M870" s="30">
        <f>IF(OR(H870="",H870=0),"",IF(K870="",IF(J870="","",J870/H870),L870/H870))</f>
        <v/>
      </c>
    </row>
    <row r="871" ht="13.35" customHeight="1" s="162">
      <c r="B871" s="307" t="n"/>
      <c r="C871" s="307" t="n"/>
      <c r="E871" s="307" t="n"/>
      <c r="F871" s="32" t="n"/>
      <c r="G871" s="33">
        <f>IF(F871="", "", H871/F871)</f>
        <v/>
      </c>
      <c r="H871" s="33" t="n"/>
      <c r="I871" s="33" t="n"/>
      <c r="J871" s="33">
        <f>IF(I871="", "", I871*$F871)</f>
        <v/>
      </c>
      <c r="K871" s="33" t="n"/>
      <c r="L871" s="33">
        <f>IF(K871="", "", K871*$F871)</f>
        <v/>
      </c>
      <c r="M871" s="30">
        <f>IF(OR(H871="",H871=0),"",IF(K871="",IF(J871="","",J871/H871),L871/H871))</f>
        <v/>
      </c>
    </row>
    <row r="872" ht="13.35" customHeight="1" s="162">
      <c r="B872" s="307" t="n"/>
      <c r="C872" s="307" t="n"/>
      <c r="E872" s="307" t="n"/>
      <c r="F872" s="32" t="n"/>
      <c r="G872" s="33">
        <f>IF(F872="", "", H872/F872)</f>
        <v/>
      </c>
      <c r="H872" s="33" t="n"/>
      <c r="I872" s="33" t="n"/>
      <c r="J872" s="33">
        <f>IF(I872="", "", I872*$F872)</f>
        <v/>
      </c>
      <c r="K872" s="33" t="n"/>
      <c r="L872" s="33">
        <f>IF(K872="", "", K872*$F872)</f>
        <v/>
      </c>
      <c r="M872" s="30">
        <f>IF(OR(H872="",H872=0),"",IF(K872="",IF(J872="","",J872/H872),L872/H872))</f>
        <v/>
      </c>
    </row>
    <row r="873" ht="13.35" customHeight="1" s="162">
      <c r="B873" s="307" t="n"/>
      <c r="C873" s="307" t="n"/>
      <c r="E873" s="307" t="n"/>
      <c r="F873" s="32" t="n"/>
      <c r="G873" s="33">
        <f>IF(F873="", "", H873/F873)</f>
        <v/>
      </c>
      <c r="H873" s="33" t="n"/>
      <c r="I873" s="33" t="n"/>
      <c r="J873" s="33">
        <f>IF(I873="", "", I873*$F873)</f>
        <v/>
      </c>
      <c r="K873" s="33" t="n"/>
      <c r="L873" s="33">
        <f>IF(K873="", "", K873*$F873)</f>
        <v/>
      </c>
      <c r="M873" s="30">
        <f>IF(OR(H873="",H873=0),"",IF(K873="",IF(J873="","",J873/H873),L873/H873))</f>
        <v/>
      </c>
    </row>
    <row r="874" ht="13.35" customHeight="1" s="162">
      <c r="B874" s="307" t="n"/>
      <c r="C874" s="307" t="n"/>
      <c r="E874" s="307" t="n"/>
      <c r="F874" s="32" t="n"/>
      <c r="G874" s="33">
        <f>IF(F874="", "", H874/F874)</f>
        <v/>
      </c>
      <c r="H874" s="33" t="n"/>
      <c r="I874" s="33" t="n"/>
      <c r="J874" s="33">
        <f>IF(I874="", "", I874*$F874)</f>
        <v/>
      </c>
      <c r="K874" s="33" t="n"/>
      <c r="L874" s="33">
        <f>IF(K874="", "", K874*$F874)</f>
        <v/>
      </c>
      <c r="M874" s="30">
        <f>IF(OR(H874="",H874=0),"",IF(K874="",IF(J874="","",J874/H874),L874/H874))</f>
        <v/>
      </c>
    </row>
    <row r="875" ht="13.35" customHeight="1" s="162">
      <c r="B875" s="307" t="n"/>
      <c r="C875" s="307" t="n"/>
      <c r="E875" s="307" t="n"/>
      <c r="F875" s="32" t="n"/>
      <c r="G875" s="33">
        <f>IF(F875="", "", H875/F875)</f>
        <v/>
      </c>
      <c r="H875" s="33" t="n"/>
      <c r="I875" s="33" t="n"/>
      <c r="J875" s="33">
        <f>IF(I875="", "", I875*$F875)</f>
        <v/>
      </c>
      <c r="K875" s="33" t="n"/>
      <c r="L875" s="33">
        <f>IF(K875="", "", K875*$F875)</f>
        <v/>
      </c>
      <c r="M875" s="30">
        <f>IF(OR(H875="",H875=0),"",IF(K875="",IF(J875="","",J875/H875),L875/H875))</f>
        <v/>
      </c>
    </row>
    <row r="876" ht="13.35" customHeight="1" s="162">
      <c r="B876" s="307" t="n"/>
      <c r="C876" s="307" t="n"/>
      <c r="E876" s="307" t="n"/>
      <c r="F876" s="32" t="n"/>
      <c r="G876" s="33">
        <f>IF(F876="", "", H876/F876)</f>
        <v/>
      </c>
      <c r="H876" s="33" t="n"/>
      <c r="I876" s="33" t="n"/>
      <c r="J876" s="33">
        <f>IF(I876="", "", I876*$F876)</f>
        <v/>
      </c>
      <c r="K876" s="33" t="n"/>
      <c r="L876" s="33">
        <f>IF(K876="", "", K876*$F876)</f>
        <v/>
      </c>
      <c r="M876" s="30">
        <f>IF(OR(H876="",H876=0),"",IF(K876="",IF(J876="","",J876/H876),L876/H876))</f>
        <v/>
      </c>
    </row>
    <row r="877" ht="13.35" customHeight="1" s="162">
      <c r="B877" s="307" t="n"/>
      <c r="C877" s="307" t="n"/>
      <c r="E877" s="307" t="n"/>
      <c r="F877" s="32" t="n"/>
      <c r="G877" s="33">
        <f>IF(F877="", "", H877/F877)</f>
        <v/>
      </c>
      <c r="H877" s="33" t="n"/>
      <c r="I877" s="33" t="n"/>
      <c r="J877" s="33">
        <f>IF(I877="", "", I877*$F877)</f>
        <v/>
      </c>
      <c r="K877" s="33" t="n"/>
      <c r="L877" s="33">
        <f>IF(K877="", "", K877*$F877)</f>
        <v/>
      </c>
      <c r="M877" s="30">
        <f>IF(OR(H877="",H877=0),"",IF(K877="",IF(J877="","",J877/H877),L877/H877))</f>
        <v/>
      </c>
    </row>
    <row r="878" ht="13.35" customHeight="1" s="162">
      <c r="B878" s="307" t="n"/>
      <c r="C878" s="307" t="n"/>
      <c r="E878" s="307" t="n"/>
      <c r="F878" s="32" t="n"/>
      <c r="G878" s="33">
        <f>IF(F878="", "", H878/F878)</f>
        <v/>
      </c>
      <c r="H878" s="33" t="n"/>
      <c r="I878" s="33" t="n"/>
      <c r="J878" s="33">
        <f>IF(I878="", "", I878*$F878)</f>
        <v/>
      </c>
      <c r="K878" s="33" t="n"/>
      <c r="L878" s="33">
        <f>IF(K878="", "", K878*$F878)</f>
        <v/>
      </c>
      <c r="M878" s="30">
        <f>IF(OR(H878="",H878=0),"",IF(K878="",IF(J878="","",J878/H878),L878/H878))</f>
        <v/>
      </c>
    </row>
    <row r="879" ht="13.35" customHeight="1" s="162">
      <c r="B879" s="307" t="n"/>
      <c r="C879" s="307" t="n"/>
      <c r="E879" s="307" t="n"/>
      <c r="F879" s="32" t="n"/>
      <c r="G879" s="33">
        <f>IF(F879="", "", H879/F879)</f>
        <v/>
      </c>
      <c r="H879" s="33" t="n"/>
      <c r="I879" s="33" t="n"/>
      <c r="J879" s="33">
        <f>IF(I879="", "", I879*$F879)</f>
        <v/>
      </c>
      <c r="K879" s="33" t="n"/>
      <c r="L879" s="33">
        <f>IF(K879="", "", K879*$F879)</f>
        <v/>
      </c>
      <c r="M879" s="30">
        <f>IF(OR(H879="",H879=0),"",IF(K879="",IF(J879="","",J879/H879),L879/H879))</f>
        <v/>
      </c>
    </row>
    <row r="880" ht="13.35" customHeight="1" s="162">
      <c r="B880" s="307" t="n"/>
      <c r="C880" s="307" t="n"/>
      <c r="E880" s="307" t="n"/>
      <c r="F880" s="32" t="n"/>
      <c r="G880" s="33">
        <f>IF(F880="", "", H880/F880)</f>
        <v/>
      </c>
      <c r="H880" s="33" t="n"/>
      <c r="I880" s="33" t="n"/>
      <c r="J880" s="33">
        <f>IF(I880="", "", I880*$F880)</f>
        <v/>
      </c>
      <c r="K880" s="33" t="n"/>
      <c r="L880" s="33">
        <f>IF(K880="", "", K880*$F880)</f>
        <v/>
      </c>
      <c r="M880" s="30">
        <f>IF(OR(H880="",H880=0),"",IF(K880="",IF(J880="","",J880/H880),L880/H880))</f>
        <v/>
      </c>
    </row>
    <row r="881" ht="13.35" customHeight="1" s="162">
      <c r="B881" s="42" t="n"/>
      <c r="C881" s="231" t="inlineStr">
        <is>
          <t>Total</t>
        </is>
      </c>
      <c r="D881" s="159" t="n"/>
      <c r="E881" s="42" t="n"/>
      <c r="F881" s="42" t="n"/>
      <c r="G881" s="43" t="n"/>
      <c r="H881" s="43">
        <f>IF(SUM(H861:H880)+SUM(H892:H931)=0,"",SUM(H861:H880)+SUM(H892:H931))</f>
        <v/>
      </c>
      <c r="I881" s="43" t="n"/>
      <c r="J881" s="43">
        <f>IF(SUM(J861:J880)+SUM(J892:J931)=0,"",SUM(J861:J880)+SUM(J892:J931))</f>
        <v/>
      </c>
      <c r="K881" s="43" t="n"/>
      <c r="L881" s="43">
        <f>IF(SUM(L861:L880)+SUM(L892:L931)=0,"",SUM(L861:L880)+SUM(L892:L931))</f>
        <v/>
      </c>
      <c r="M881" s="35">
        <f>IF(OR(H881="",H881=0),"",IF(L881="",IF(J881="","",J881/H881),L881/H881))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Entry}'!B89="","",'{Equipment Data Entry}'!B89)</f>
        <v/>
      </c>
      <c r="E888" s="418" t="n"/>
      <c r="F888" s="403" t="n"/>
      <c r="G888" s="200" t="inlineStr">
        <is>
          <t>Service</t>
        </is>
      </c>
      <c r="H888" s="403" t="n"/>
      <c r="I888" s="210">
        <f>IF('{Equipment Data Entry}'!C89="","",'{Equipment Data Entry}'!C89)</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Registers / Grilles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H892/F892)</f>
        <v/>
      </c>
      <c r="H892" s="33" t="n"/>
      <c r="I892" s="33" t="n"/>
      <c r="J892" s="33">
        <f>IF(I892="", "", I892*$F892)</f>
        <v/>
      </c>
      <c r="K892" s="33" t="n"/>
      <c r="L892" s="33">
        <f>IF(K892="", "", K892*$F892)</f>
        <v/>
      </c>
      <c r="M892" s="30">
        <f>IF(OR(H892="",H892=0),"",IF(K892="",IF(J892="","",J892/H892),L892/H892))</f>
        <v/>
      </c>
    </row>
    <row r="893" ht="13.35" customHeight="1" s="162">
      <c r="B893" s="307" t="n"/>
      <c r="C893" s="307" t="n"/>
      <c r="E893" s="307" t="n"/>
      <c r="F893" s="32" t="n"/>
      <c r="G893" s="33">
        <f>IF(F893="", "", H893/F893)</f>
        <v/>
      </c>
      <c r="H893" s="33" t="n"/>
      <c r="I893" s="33" t="n"/>
      <c r="J893" s="33">
        <f>IF(I893="", "", I893*$F893)</f>
        <v/>
      </c>
      <c r="K893" s="33" t="n"/>
      <c r="L893" s="33">
        <f>IF(K893="", "", K893*$F893)</f>
        <v/>
      </c>
      <c r="M893" s="30">
        <f>IF(OR(H893="",H893=0),"",IF(K893="",IF(J893="","",J893/H893),L893/H893))</f>
        <v/>
      </c>
    </row>
    <row r="894" ht="13.35" customHeight="1" s="162">
      <c r="B894" s="307" t="n"/>
      <c r="C894" s="307" t="n"/>
      <c r="E894" s="307" t="n"/>
      <c r="F894" s="32" t="n"/>
      <c r="G894" s="33">
        <f>IF(F894="", "", H894/F894)</f>
        <v/>
      </c>
      <c r="H894" s="33" t="n"/>
      <c r="I894" s="33" t="n"/>
      <c r="J894" s="33">
        <f>IF(I894="", "", I894*$F894)</f>
        <v/>
      </c>
      <c r="K894" s="33" t="n"/>
      <c r="L894" s="33">
        <f>IF(K894="", "", K894*$F894)</f>
        <v/>
      </c>
      <c r="M894" s="30">
        <f>IF(OR(H894="",H894=0),"",IF(K894="",IF(J894="","",J894/H894),L894/H894))</f>
        <v/>
      </c>
    </row>
    <row r="895" ht="13.35" customHeight="1" s="162">
      <c r="B895" s="307" t="n"/>
      <c r="C895" s="307" t="n"/>
      <c r="E895" s="307" t="n"/>
      <c r="F895" s="32" t="n"/>
      <c r="G895" s="33">
        <f>IF(F895="", "", H895/F895)</f>
        <v/>
      </c>
      <c r="H895" s="33" t="n"/>
      <c r="I895" s="33" t="n"/>
      <c r="J895" s="33">
        <f>IF(I895="", "", I895*$F895)</f>
        <v/>
      </c>
      <c r="K895" s="33" t="n"/>
      <c r="L895" s="33">
        <f>IF(K895="", "", K895*$F895)</f>
        <v/>
      </c>
      <c r="M895" s="30">
        <f>IF(OR(H895="",H895=0),"",IF(K895="",IF(J895="","",J895/H895),L895/H895))</f>
        <v/>
      </c>
    </row>
    <row r="896" ht="13.35" customHeight="1" s="162">
      <c r="B896" s="307" t="n"/>
      <c r="C896" s="307" t="n"/>
      <c r="E896" s="307" t="n"/>
      <c r="F896" s="32" t="n"/>
      <c r="G896" s="33">
        <f>IF(F896="", "", H896/F896)</f>
        <v/>
      </c>
      <c r="H896" s="33" t="n"/>
      <c r="I896" s="33" t="n"/>
      <c r="J896" s="33">
        <f>IF(I896="", "", I896*$F896)</f>
        <v/>
      </c>
      <c r="K896" s="33" t="n"/>
      <c r="L896" s="33">
        <f>IF(K896="", "", K896*$F896)</f>
        <v/>
      </c>
      <c r="M896" s="30">
        <f>IF(OR(H896="",H896=0),"",IF(K896="",IF(J896="","",J896/H896),L896/H896))</f>
        <v/>
      </c>
    </row>
    <row r="897" ht="13.35" customHeight="1" s="162">
      <c r="B897" s="307" t="n"/>
      <c r="C897" s="307" t="n"/>
      <c r="E897" s="307" t="n"/>
      <c r="F897" s="32" t="n"/>
      <c r="G897" s="33">
        <f>IF(F897="", "", H897/F897)</f>
        <v/>
      </c>
      <c r="H897" s="33" t="n"/>
      <c r="I897" s="33" t="n"/>
      <c r="J897" s="33">
        <f>IF(I897="", "", I897*$F897)</f>
        <v/>
      </c>
      <c r="K897" s="33" t="n"/>
      <c r="L897" s="33">
        <f>IF(K897="", "", K897*$F897)</f>
        <v/>
      </c>
      <c r="M897" s="30">
        <f>IF(OR(H897="",H897=0),"",IF(K897="",IF(J897="","",J897/H897),L897/H897))</f>
        <v/>
      </c>
    </row>
    <row r="898" ht="13.35" customHeight="1" s="162">
      <c r="B898" s="307" t="n"/>
      <c r="C898" s="307" t="n"/>
      <c r="E898" s="307" t="n"/>
      <c r="F898" s="32" t="n"/>
      <c r="G898" s="33">
        <f>IF(F898="", "", H898/F898)</f>
        <v/>
      </c>
      <c r="H898" s="33" t="n"/>
      <c r="I898" s="33" t="n"/>
      <c r="J898" s="33">
        <f>IF(I898="", "", I898*$F898)</f>
        <v/>
      </c>
      <c r="K898" s="33" t="n"/>
      <c r="L898" s="33">
        <f>IF(K898="", "", K898*$F898)</f>
        <v/>
      </c>
      <c r="M898" s="30">
        <f>IF(OR(H898="",H898=0),"",IF(K898="",IF(J898="","",J898/H898),L898/H898))</f>
        <v/>
      </c>
    </row>
    <row r="899" ht="13.35" customHeight="1" s="162">
      <c r="B899" s="307" t="n"/>
      <c r="C899" s="307" t="n"/>
      <c r="E899" s="307" t="n"/>
      <c r="F899" s="32" t="n"/>
      <c r="G899" s="33">
        <f>IF(F899="", "", H899/F899)</f>
        <v/>
      </c>
      <c r="H899" s="33" t="n"/>
      <c r="I899" s="33" t="n"/>
      <c r="J899" s="33">
        <f>IF(I899="", "", I899*$F899)</f>
        <v/>
      </c>
      <c r="K899" s="33" t="n"/>
      <c r="L899" s="33">
        <f>IF(K899="", "", K899*$F899)</f>
        <v/>
      </c>
      <c r="M899" s="30">
        <f>IF(OR(H899="",H899=0),"",IF(K899="",IF(J899="","",J899/H899),L899/H899))</f>
        <v/>
      </c>
    </row>
    <row r="900" ht="13.35" customHeight="1" s="162">
      <c r="B900" s="307" t="n"/>
      <c r="C900" s="307" t="n"/>
      <c r="E900" s="307" t="n"/>
      <c r="F900" s="32" t="n"/>
      <c r="G900" s="33">
        <f>IF(F900="", "", H900/F900)</f>
        <v/>
      </c>
      <c r="H900" s="33" t="n"/>
      <c r="I900" s="33" t="n"/>
      <c r="J900" s="33">
        <f>IF(I900="", "", I900*$F900)</f>
        <v/>
      </c>
      <c r="K900" s="33" t="n"/>
      <c r="L900" s="33">
        <f>IF(K900="", "", K900*$F900)</f>
        <v/>
      </c>
      <c r="M900" s="30">
        <f>IF(OR(H900="",H900=0),"",IF(K900="",IF(J900="","",J900/H900),L900/H900))</f>
        <v/>
      </c>
    </row>
    <row r="901" ht="13.35" customHeight="1" s="162">
      <c r="B901" s="307" t="n"/>
      <c r="C901" s="307" t="n"/>
      <c r="E901" s="307" t="n"/>
      <c r="F901" s="32" t="n"/>
      <c r="G901" s="33">
        <f>IF(F901="", "", H901/F901)</f>
        <v/>
      </c>
      <c r="H901" s="33" t="n"/>
      <c r="I901" s="33" t="n"/>
      <c r="J901" s="33">
        <f>IF(I901="", "", I901*$F901)</f>
        <v/>
      </c>
      <c r="K901" s="33" t="n"/>
      <c r="L901" s="33">
        <f>IF(K901="", "", K901*$F901)</f>
        <v/>
      </c>
      <c r="M901" s="30">
        <f>IF(OR(H901="",H901=0),"",IF(K901="",IF(J901="","",J901/H901),L901/H901))</f>
        <v/>
      </c>
    </row>
    <row r="902" ht="13.35" customHeight="1" s="162">
      <c r="B902" s="307" t="n"/>
      <c r="C902" s="307" t="n"/>
      <c r="E902" s="307" t="n"/>
      <c r="F902" s="32" t="n"/>
      <c r="G902" s="33">
        <f>IF(F902="", "", H902/F902)</f>
        <v/>
      </c>
      <c r="H902" s="33" t="n"/>
      <c r="I902" s="33" t="n"/>
      <c r="J902" s="33">
        <f>IF(I902="", "", I902*$F902)</f>
        <v/>
      </c>
      <c r="K902" s="33" t="n"/>
      <c r="L902" s="33">
        <f>IF(K902="", "", K902*$F902)</f>
        <v/>
      </c>
      <c r="M902" s="30">
        <f>IF(OR(H902="",H902=0),"",IF(K902="",IF(J902="","",J902/H902),L902/H902))</f>
        <v/>
      </c>
    </row>
    <row r="903" ht="13.35" customHeight="1" s="162">
      <c r="B903" s="307" t="n"/>
      <c r="C903" s="307" t="n"/>
      <c r="E903" s="307" t="n"/>
      <c r="F903" s="32" t="n"/>
      <c r="G903" s="33">
        <f>IF(F903="", "", H903/F903)</f>
        <v/>
      </c>
      <c r="H903" s="33" t="n"/>
      <c r="I903" s="33" t="n"/>
      <c r="J903" s="33">
        <f>IF(I903="", "", I903*$F903)</f>
        <v/>
      </c>
      <c r="K903" s="33" t="n"/>
      <c r="L903" s="33">
        <f>IF(K903="", "", K903*$F903)</f>
        <v/>
      </c>
      <c r="M903" s="30">
        <f>IF(OR(H903="",H903=0),"",IF(K903="",IF(J903="","",J903/H903),L903/H903))</f>
        <v/>
      </c>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row>
    <row r="905" ht="13.35" customHeight="1" s="162">
      <c r="B905" s="307" t="n"/>
      <c r="C905" s="307" t="n"/>
      <c r="E905" s="307" t="n"/>
      <c r="F905" s="32" t="n"/>
      <c r="G905" s="33">
        <f>IF(F905="", "", H905/F905)</f>
        <v/>
      </c>
      <c r="H905" s="33" t="n"/>
      <c r="I905" s="33" t="n"/>
      <c r="J905" s="33">
        <f>IF(I905="", "", I905*$F905)</f>
        <v/>
      </c>
      <c r="K905" s="33" t="n"/>
      <c r="L905" s="33">
        <f>IF(K905="", "", K905*$F905)</f>
        <v/>
      </c>
      <c r="M905" s="30">
        <f>IF(OR(H905="",H905=0),"",IF(K905="",IF(J905="","",J905/H905),L905/H905))</f>
        <v/>
      </c>
    </row>
    <row r="906" ht="13.35" customHeight="1" s="162">
      <c r="B906" s="307" t="n"/>
      <c r="C906" s="307" t="n"/>
      <c r="E906" s="307" t="n"/>
      <c r="F906" s="32" t="n"/>
      <c r="G906" s="33">
        <f>IF(F906="", "", H906/F906)</f>
        <v/>
      </c>
      <c r="H906" s="33" t="n"/>
      <c r="I906" s="33" t="n"/>
      <c r="J906" s="33">
        <f>IF(I906="", "", I906*$F906)</f>
        <v/>
      </c>
      <c r="K906" s="33" t="n"/>
      <c r="L906" s="33">
        <f>IF(K906="", "", K906*$F906)</f>
        <v/>
      </c>
      <c r="M906" s="30">
        <f>IF(OR(H906="",H906=0),"",IF(K906="",IF(J906="","",J906/H906),L906/H906))</f>
        <v/>
      </c>
    </row>
    <row r="907" ht="13.35" customHeight="1" s="162">
      <c r="B907" s="307" t="n"/>
      <c r="C907" s="307" t="n"/>
      <c r="E907" s="307" t="n"/>
      <c r="F907" s="32" t="n"/>
      <c r="G907" s="33">
        <f>IF(F907="", "", H907/F907)</f>
        <v/>
      </c>
      <c r="H907" s="33" t="n"/>
      <c r="I907" s="33" t="n"/>
      <c r="J907" s="33">
        <f>IF(I907="", "", I907*$F907)</f>
        <v/>
      </c>
      <c r="K907" s="33" t="n"/>
      <c r="L907" s="33">
        <f>IF(K907="", "", K907*$F907)</f>
        <v/>
      </c>
      <c r="M907" s="30">
        <f>IF(OR(H907="",H907=0),"",IF(K907="",IF(J907="","",J907/H907),L907/H907))</f>
        <v/>
      </c>
    </row>
    <row r="908" ht="13.35" customHeight="1" s="162">
      <c r="B908" s="307" t="n"/>
      <c r="C908" s="307" t="n"/>
      <c r="E908" s="307" t="n"/>
      <c r="F908" s="32" t="n"/>
      <c r="G908" s="33">
        <f>IF(F908="", "", H908/F908)</f>
        <v/>
      </c>
      <c r="H908" s="33" t="n"/>
      <c r="I908" s="33" t="n"/>
      <c r="J908" s="33">
        <f>IF(I908="", "", I908*$F908)</f>
        <v/>
      </c>
      <c r="K908" s="33" t="n"/>
      <c r="L908" s="33">
        <f>IF(K908="", "", K908*$F908)</f>
        <v/>
      </c>
      <c r="M908" s="30">
        <f>IF(OR(H908="",H908=0),"",IF(K908="",IF(J908="","",J908/H908),L908/H908))</f>
        <v/>
      </c>
    </row>
    <row r="909" ht="13.35" customHeight="1" s="162">
      <c r="B909" s="307" t="n"/>
      <c r="C909" s="307" t="n"/>
      <c r="E909" s="307" t="n"/>
      <c r="F909" s="32" t="n"/>
      <c r="G909" s="33">
        <f>IF(F909="", "", H909/F909)</f>
        <v/>
      </c>
      <c r="H909" s="33" t="n"/>
      <c r="I909" s="33" t="n"/>
      <c r="J909" s="33">
        <f>IF(I909="", "", I909*$F909)</f>
        <v/>
      </c>
      <c r="K909" s="33" t="n"/>
      <c r="L909" s="33">
        <f>IF(K909="", "", K909*$F909)</f>
        <v/>
      </c>
      <c r="M909" s="30">
        <f>IF(OR(H909="",H909=0),"",IF(K909="",IF(J909="","",J909/H909),L909/H909))</f>
        <v/>
      </c>
    </row>
    <row r="910" ht="13.35" customHeight="1" s="162">
      <c r="B910" s="307" t="n"/>
      <c r="C910" s="307" t="n"/>
      <c r="E910" s="307" t="n"/>
      <c r="F910" s="32" t="n"/>
      <c r="G910" s="33">
        <f>IF(F910="", "", H910/F910)</f>
        <v/>
      </c>
      <c r="H910" s="33" t="n"/>
      <c r="I910" s="33" t="n"/>
      <c r="J910" s="33">
        <f>IF(I910="", "", I910*$F910)</f>
        <v/>
      </c>
      <c r="K910" s="33" t="n"/>
      <c r="L910" s="33">
        <f>IF(K910="", "", K910*$F910)</f>
        <v/>
      </c>
      <c r="M910" s="30">
        <f>IF(OR(H910="",H910=0),"",IF(K910="",IF(J910="","",J910/H910),L910/H910))</f>
        <v/>
      </c>
    </row>
    <row r="911" ht="13.35" customHeight="1" s="162">
      <c r="B911" s="307" t="n"/>
      <c r="C911" s="307" t="n"/>
      <c r="E911" s="307" t="n"/>
      <c r="F911" s="32" t="n"/>
      <c r="G911" s="33">
        <f>IF(F911="", "", H911/F911)</f>
        <v/>
      </c>
      <c r="H911" s="33" t="n"/>
      <c r="I911" s="33" t="n"/>
      <c r="J911" s="33">
        <f>IF(I911="", "", I911*$F911)</f>
        <v/>
      </c>
      <c r="K911" s="33" t="n"/>
      <c r="L911" s="33">
        <f>IF(K911="", "", K911*$F911)</f>
        <v/>
      </c>
      <c r="M911" s="30">
        <f>IF(OR(H911="",H911=0),"",IF(K911="",IF(J911="","",J911/H911),L911/H911))</f>
        <v/>
      </c>
    </row>
    <row r="912" ht="13.35" customHeight="1" s="162">
      <c r="B912" s="307" t="n"/>
      <c r="C912" s="307" t="n"/>
      <c r="E912" s="307" t="n"/>
      <c r="F912" s="32" t="n"/>
      <c r="G912" s="33">
        <f>IF(F912="", "", H912/F912)</f>
        <v/>
      </c>
      <c r="H912" s="33" t="n"/>
      <c r="I912" s="33" t="n"/>
      <c r="J912" s="33">
        <f>IF(I912="", "", I912*$F912)</f>
        <v/>
      </c>
      <c r="K912" s="33" t="n"/>
      <c r="L912" s="33">
        <f>IF(K912="", "", K912*$F912)</f>
        <v/>
      </c>
      <c r="M912" s="30">
        <f>IF(OR(H912="",H912=0),"",IF(K912="",IF(J912="","",J912/H912),L912/H912))</f>
        <v/>
      </c>
    </row>
    <row r="913" ht="13.35" customHeight="1" s="162">
      <c r="B913" s="307" t="n"/>
      <c r="C913" s="307" t="n"/>
      <c r="E913" s="307" t="n"/>
      <c r="F913" s="32" t="n"/>
      <c r="G913" s="33">
        <f>IF(F913="", "", H913/F913)</f>
        <v/>
      </c>
      <c r="H913" s="33" t="n"/>
      <c r="I913" s="33" t="n"/>
      <c r="J913" s="33">
        <f>IF(I913="", "", I913*$F913)</f>
        <v/>
      </c>
      <c r="K913" s="33" t="n"/>
      <c r="L913" s="33">
        <f>IF(K913="", "", K913*$F913)</f>
        <v/>
      </c>
      <c r="M913" s="30">
        <f>IF(OR(H913="",H913=0),"",IF(K913="",IF(J913="","",J913/H913),L913/H913))</f>
        <v/>
      </c>
    </row>
    <row r="914" ht="13.35" customHeight="1" s="162">
      <c r="B914" s="307" t="n"/>
      <c r="C914" s="307" t="n"/>
      <c r="E914" s="307" t="n"/>
      <c r="F914" s="32" t="n"/>
      <c r="G914" s="33">
        <f>IF(F914="", "", H914/F914)</f>
        <v/>
      </c>
      <c r="H914" s="33" t="n"/>
      <c r="I914" s="33" t="n"/>
      <c r="J914" s="33">
        <f>IF(I914="", "", I914*$F914)</f>
        <v/>
      </c>
      <c r="K914" s="33" t="n"/>
      <c r="L914" s="33">
        <f>IF(K914="", "", K914*$F914)</f>
        <v/>
      </c>
      <c r="M914" s="30">
        <f>IF(OR(H914="",H914=0),"",IF(K914="",IF(J914="","",J914/H914),L914/H914))</f>
        <v/>
      </c>
    </row>
    <row r="915" ht="13.35" customHeight="1" s="162">
      <c r="B915" s="307" t="n"/>
      <c r="C915" s="307" t="n"/>
      <c r="E915" s="307" t="n"/>
      <c r="F915" s="32" t="n"/>
      <c r="G915" s="33">
        <f>IF(F915="", "", H915/F915)</f>
        <v/>
      </c>
      <c r="H915" s="33" t="n"/>
      <c r="I915" s="33" t="n"/>
      <c r="J915" s="33">
        <f>IF(I915="", "", I915*$F915)</f>
        <v/>
      </c>
      <c r="K915" s="33" t="n"/>
      <c r="L915" s="33">
        <f>IF(K915="", "", K915*$F915)</f>
        <v/>
      </c>
      <c r="M915" s="30">
        <f>IF(OR(H915="",H915=0),"",IF(K915="",IF(J915="","",J915/H915),L915/H915))</f>
        <v/>
      </c>
    </row>
    <row r="916" ht="13.35" customHeight="1" s="162">
      <c r="B916" s="307" t="n"/>
      <c r="C916" s="307" t="n"/>
      <c r="E916" s="307" t="n"/>
      <c r="F916" s="32" t="n"/>
      <c r="G916" s="33">
        <f>IF(F916="", "", H916/F916)</f>
        <v/>
      </c>
      <c r="H916" s="33" t="n"/>
      <c r="I916" s="33" t="n"/>
      <c r="J916" s="33">
        <f>IF(I916="", "", I916*$F916)</f>
        <v/>
      </c>
      <c r="K916" s="33" t="n"/>
      <c r="L916" s="33">
        <f>IF(K916="", "", K916*$F916)</f>
        <v/>
      </c>
      <c r="M916" s="30">
        <f>IF(OR(H916="",H916=0),"",IF(K916="",IF(J916="","",J916/H916),L916/H916))</f>
        <v/>
      </c>
    </row>
    <row r="917" ht="13.35" customHeight="1" s="162">
      <c r="B917" s="307" t="n"/>
      <c r="C917" s="307" t="n"/>
      <c r="E917" s="307" t="n"/>
      <c r="F917" s="32" t="n"/>
      <c r="G917" s="33">
        <f>IF(F917="", "", H917/F917)</f>
        <v/>
      </c>
      <c r="H917" s="33" t="n"/>
      <c r="I917" s="33" t="n"/>
      <c r="J917" s="33">
        <f>IF(I917="", "", I917*$F917)</f>
        <v/>
      </c>
      <c r="K917" s="33" t="n"/>
      <c r="L917" s="33">
        <f>IF(K917="", "", K917*$F917)</f>
        <v/>
      </c>
      <c r="M917" s="30">
        <f>IF(OR(H917="",H917=0),"",IF(K917="",IF(J917="","",J917/H917),L917/H917))</f>
        <v/>
      </c>
    </row>
    <row r="918" ht="13.35" customHeight="1" s="162">
      <c r="B918" s="307" t="n"/>
      <c r="C918" s="307" t="n"/>
      <c r="E918" s="307" t="n"/>
      <c r="F918" s="32" t="n"/>
      <c r="G918" s="33">
        <f>IF(F918="", "", H918/F918)</f>
        <v/>
      </c>
      <c r="H918" s="33" t="n"/>
      <c r="I918" s="33" t="n"/>
      <c r="J918" s="33">
        <f>IF(I918="", "", I918*$F918)</f>
        <v/>
      </c>
      <c r="K918" s="33" t="n"/>
      <c r="L918" s="33">
        <f>IF(K918="", "", K918*$F918)</f>
        <v/>
      </c>
      <c r="M918" s="30">
        <f>IF(OR(H918="",H918=0),"",IF(K918="",IF(J918="","",J918/H918),L918/H918))</f>
        <v/>
      </c>
    </row>
    <row r="919" ht="13.35" customHeight="1" s="162">
      <c r="B919" s="307" t="n"/>
      <c r="C919" s="307" t="n"/>
      <c r="E919" s="307" t="n"/>
      <c r="F919" s="32" t="n"/>
      <c r="G919" s="33">
        <f>IF(F919="", "", H919/F919)</f>
        <v/>
      </c>
      <c r="H919" s="33" t="n"/>
      <c r="I919" s="33" t="n"/>
      <c r="J919" s="33">
        <f>IF(I919="", "", I919*$F919)</f>
        <v/>
      </c>
      <c r="K919" s="33" t="n"/>
      <c r="L919" s="33">
        <f>IF(K919="", "", K919*$F919)</f>
        <v/>
      </c>
      <c r="M919" s="30">
        <f>IF(OR(H919="",H919=0),"",IF(K919="",IF(J919="","",J919/H919),L919/H919))</f>
        <v/>
      </c>
    </row>
    <row r="920" ht="13.35" customHeight="1" s="162">
      <c r="B920" s="307" t="n"/>
      <c r="C920" s="307" t="n"/>
      <c r="E920" s="307" t="n"/>
      <c r="F920" s="32" t="n"/>
      <c r="G920" s="33">
        <f>IF(F920="", "", H920/F920)</f>
        <v/>
      </c>
      <c r="H920" s="33" t="n"/>
      <c r="I920" s="33" t="n"/>
      <c r="J920" s="33">
        <f>IF(I920="", "", I920*$F920)</f>
        <v/>
      </c>
      <c r="K920" s="33" t="n"/>
      <c r="L920" s="33">
        <f>IF(K920="", "", K920*$F920)</f>
        <v/>
      </c>
      <c r="M920" s="30">
        <f>IF(OR(H920="",H920=0),"",IF(K920="",IF(J920="","",J920/H920),L920/H920))</f>
        <v/>
      </c>
    </row>
    <row r="921" ht="13.35" customHeight="1" s="162">
      <c r="B921" s="307" t="n"/>
      <c r="C921" s="307" t="n"/>
      <c r="E921" s="307" t="n"/>
      <c r="F921" s="32" t="n"/>
      <c r="G921" s="33">
        <f>IF(F921="", "", H921/F921)</f>
        <v/>
      </c>
      <c r="H921" s="33" t="n"/>
      <c r="I921" s="33" t="n"/>
      <c r="J921" s="33">
        <f>IF(I921="", "", I921*$F921)</f>
        <v/>
      </c>
      <c r="K921" s="33" t="n"/>
      <c r="L921" s="33">
        <f>IF(K921="", "", K921*$F921)</f>
        <v/>
      </c>
      <c r="M921" s="30">
        <f>IF(OR(H921="",H921=0),"",IF(K921="",IF(J921="","",J921/H921),L921/H921))</f>
        <v/>
      </c>
    </row>
    <row r="922" ht="13.35" customHeight="1" s="162">
      <c r="B922" s="307" t="n"/>
      <c r="C922" s="307" t="n"/>
      <c r="E922" s="307" t="n"/>
      <c r="F922" s="32" t="n"/>
      <c r="G922" s="33">
        <f>IF(F922="", "", H922/F922)</f>
        <v/>
      </c>
      <c r="H922" s="33" t="n"/>
      <c r="I922" s="33" t="n"/>
      <c r="J922" s="33">
        <f>IF(I922="", "", I922*$F922)</f>
        <v/>
      </c>
      <c r="K922" s="33" t="n"/>
      <c r="L922" s="33">
        <f>IF(K922="", "", K922*$F922)</f>
        <v/>
      </c>
      <c r="M922" s="30">
        <f>IF(OR(H922="",H922=0),"",IF(K922="",IF(J922="","",J922/H922),L922/H922))</f>
        <v/>
      </c>
    </row>
    <row r="923" ht="13.35" customHeight="1" s="162">
      <c r="B923" s="307" t="n"/>
      <c r="C923" s="307" t="n"/>
      <c r="E923" s="307" t="n"/>
      <c r="F923" s="32" t="n"/>
      <c r="G923" s="33">
        <f>IF(F923="", "", H923/F923)</f>
        <v/>
      </c>
      <c r="H923" s="33" t="n"/>
      <c r="I923" s="33" t="n"/>
      <c r="J923" s="33">
        <f>IF(I923="", "", I923*$F923)</f>
        <v/>
      </c>
      <c r="K923" s="33" t="n"/>
      <c r="L923" s="33">
        <f>IF(K923="", "", K923*$F923)</f>
        <v/>
      </c>
      <c r="M923" s="30">
        <f>IF(OR(H923="",H923=0),"",IF(K923="",IF(J923="","",J923/H923),L923/H923))</f>
        <v/>
      </c>
    </row>
    <row r="924" ht="13.35" customHeight="1" s="162">
      <c r="B924" s="307" t="n"/>
      <c r="C924" s="307" t="n"/>
      <c r="E924" s="307" t="n"/>
      <c r="F924" s="32" t="n"/>
      <c r="G924" s="33">
        <f>IF(F924="", "", H924/F924)</f>
        <v/>
      </c>
      <c r="H924" s="33" t="n"/>
      <c r="I924" s="33" t="n"/>
      <c r="J924" s="33">
        <f>IF(I924="", "", I924*$F924)</f>
        <v/>
      </c>
      <c r="K924" s="33" t="n"/>
      <c r="L924" s="33">
        <f>IF(K924="", "", K924*$F924)</f>
        <v/>
      </c>
      <c r="M924" s="30">
        <f>IF(OR(H924="",H924=0),"",IF(K924="",IF(J924="","",J924/H924),L924/H924))</f>
        <v/>
      </c>
    </row>
    <row r="925" ht="13.35" customHeight="1" s="162">
      <c r="B925" s="307" t="n"/>
      <c r="C925" s="307" t="n"/>
      <c r="E925" s="307" t="n"/>
      <c r="F925" s="32" t="n"/>
      <c r="G925" s="33">
        <f>IF(F925="", "", H925/F925)</f>
        <v/>
      </c>
      <c r="H925" s="33" t="n"/>
      <c r="I925" s="33" t="n"/>
      <c r="J925" s="33">
        <f>IF(I925="", "", I925*$F925)</f>
        <v/>
      </c>
      <c r="K925" s="33" t="n"/>
      <c r="L925" s="33">
        <f>IF(K925="", "", K925*$F925)</f>
        <v/>
      </c>
      <c r="M925" s="30">
        <f>IF(OR(H925="",H925=0),"",IF(K925="",IF(J925="","",J925/H925),L925/H925))</f>
        <v/>
      </c>
    </row>
    <row r="926" ht="13.35" customHeight="1" s="162">
      <c r="B926" s="307" t="n"/>
      <c r="C926" s="307" t="n"/>
      <c r="E926" s="307" t="n"/>
      <c r="F926" s="32" t="n"/>
      <c r="G926" s="33">
        <f>IF(F926="", "", H926/F926)</f>
        <v/>
      </c>
      <c r="H926" s="33" t="n"/>
      <c r="I926" s="33" t="n"/>
      <c r="J926" s="33">
        <f>IF(I926="", "", I926*$F926)</f>
        <v/>
      </c>
      <c r="K926" s="33" t="n"/>
      <c r="L926" s="33">
        <f>IF(K926="", "", K926*$F926)</f>
        <v/>
      </c>
      <c r="M926" s="30">
        <f>IF(OR(H926="",H926=0),"",IF(K926="",IF(J926="","",J926/H926),L926/H926))</f>
        <v/>
      </c>
    </row>
    <row r="927" ht="13.35" customHeight="1" s="162">
      <c r="B927" s="307" t="n"/>
      <c r="C927" s="307" t="n"/>
      <c r="E927" s="307" t="n"/>
      <c r="F927" s="32" t="n"/>
      <c r="G927" s="33">
        <f>IF(F927="", "", H927/F927)</f>
        <v/>
      </c>
      <c r="H927" s="33" t="n"/>
      <c r="I927" s="33" t="n"/>
      <c r="J927" s="33">
        <f>IF(I927="", "", I927*$F927)</f>
        <v/>
      </c>
      <c r="K927" s="33" t="n"/>
      <c r="L927" s="33">
        <f>IF(K927="", "", K927*$F927)</f>
        <v/>
      </c>
      <c r="M927" s="30">
        <f>IF(OR(H927="",H927=0),"",IF(K927="",IF(J927="","",J927/H927),L927/H927))</f>
        <v/>
      </c>
    </row>
    <row r="928" ht="13.35" customHeight="1" s="162">
      <c r="B928" s="307" t="n"/>
      <c r="C928" s="307" t="n"/>
      <c r="E928" s="307" t="n"/>
      <c r="F928" s="32" t="n"/>
      <c r="G928" s="33">
        <f>IF(F928="", "", H928/F928)</f>
        <v/>
      </c>
      <c r="H928" s="33" t="n"/>
      <c r="I928" s="33" t="n"/>
      <c r="J928" s="33">
        <f>IF(I928="", "", I928*$F928)</f>
        <v/>
      </c>
      <c r="K928" s="33" t="n"/>
      <c r="L928" s="33">
        <f>IF(K928="", "", K928*$F928)</f>
        <v/>
      </c>
      <c r="M928" s="30">
        <f>IF(OR(H928="",H928=0),"",IF(K928="",IF(J928="","",J928/H928),L928/H928))</f>
        <v/>
      </c>
    </row>
    <row r="929" ht="13.35" customHeight="1" s="162">
      <c r="B929" s="307" t="n"/>
      <c r="C929" s="307" t="n"/>
      <c r="E929" s="307" t="n"/>
      <c r="F929" s="32" t="n"/>
      <c r="G929" s="33">
        <f>IF(F929="", "", H929/F929)</f>
        <v/>
      </c>
      <c r="H929" s="33" t="n"/>
      <c r="I929" s="33" t="n"/>
      <c r="J929" s="33">
        <f>IF(I929="", "", I929*$F929)</f>
        <v/>
      </c>
      <c r="K929" s="33" t="n"/>
      <c r="L929" s="33">
        <f>IF(K929="", "", K929*$F929)</f>
        <v/>
      </c>
      <c r="M929" s="30">
        <f>IF(OR(H929="",H929=0),"",IF(K929="",IF(J929="","",J929/H929),L929/H929))</f>
        <v/>
      </c>
    </row>
    <row r="930" ht="13.35" customHeight="1" s="162">
      <c r="B930" s="307" t="n"/>
      <c r="C930" s="307" t="n"/>
      <c r="E930" s="307" t="n"/>
      <c r="F930" s="32" t="n"/>
      <c r="G930" s="33">
        <f>IF(F930="", "", H930/F930)</f>
        <v/>
      </c>
      <c r="H930" s="33" t="n"/>
      <c r="I930" s="33" t="n"/>
      <c r="J930" s="33">
        <f>IF(I930="", "", I930*$F930)</f>
        <v/>
      </c>
      <c r="K930" s="33" t="n"/>
      <c r="L930" s="33">
        <f>IF(K930="", "", K930*$F930)</f>
        <v/>
      </c>
      <c r="M930" s="30">
        <f>IF(OR(H930="",H930=0),"",IF(K930="",IF(J930="","",J930/H930),L930/H930))</f>
        <v/>
      </c>
    </row>
    <row r="931" ht="13.35" customHeight="1" s="162">
      <c r="B931" s="307" t="n"/>
      <c r="C931" s="307" t="n"/>
      <c r="E931" s="307" t="n"/>
      <c r="F931" s="32" t="n"/>
      <c r="G931" s="33">
        <f>IF(F931="", "", H931/F931)</f>
        <v/>
      </c>
      <c r="H931" s="33" t="n"/>
      <c r="I931" s="33" t="n"/>
      <c r="J931" s="33">
        <f>IF(I931="", "", I931*$F931)</f>
        <v/>
      </c>
      <c r="K931" s="33" t="n"/>
      <c r="L931" s="33">
        <f>IF(K931="", "", K931*$F931)</f>
        <v/>
      </c>
      <c r="M931" s="30">
        <f>IF(OR(H931="",H931=0),"",IF(K931="",IF(J931="","",J931/H931),L931/H931))</f>
        <v/>
      </c>
    </row>
    <row r="932" ht="13.35" customHeight="1" s="162">
      <c r="B932" s="42" t="n"/>
      <c r="C932" s="231" t="inlineStr">
        <is>
          <t>Subtotal (this page)</t>
        </is>
      </c>
      <c r="D932" s="159" t="n"/>
      <c r="E932" s="42" t="n"/>
      <c r="F932" s="42" t="n"/>
      <c r="G932" s="43" t="n"/>
      <c r="H932" s="43">
        <f>IF(SUM(H892:H931)=0,"",SUM(H892:H931))</f>
        <v/>
      </c>
      <c r="I932" s="43" t="n"/>
      <c r="J932" s="43">
        <f>IF(SUM(J892:J931)=0,"",SUM(J892:J931))</f>
        <v/>
      </c>
      <c r="K932" s="43" t="n"/>
      <c r="L932" s="43">
        <f>IF(SUM(L892:L931)=0,"",SUM(L892:L931))</f>
        <v/>
      </c>
      <c r="M932" s="35">
        <f>IF(OR(H932="",H932=0),"",IF(L932="",IF(J932="","",J932/H932),L932/H932))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Entry}'!B90="","",'{Equipment Data Entry}'!B90)</f>
        <v/>
      </c>
      <c r="E940" s="418" t="n"/>
      <c r="F940" s="403" t="n"/>
      <c r="G940" s="200" t="inlineStr">
        <is>
          <t>Service</t>
        </is>
      </c>
      <c r="H940" s="403" t="n"/>
      <c r="I940" s="210">
        <f>IF('{Equipment Data Entry}'!C90="","",'{Equipment Data Entry}'!C90)</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Entry}'!E90="","",'{Equipment Data Entry}'!E90)</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Entry}'!F90="","",'{Equipment Data Entry}'!F90)</f>
        <v/>
      </c>
      <c r="E945" s="400" t="n"/>
      <c r="F945" s="400" t="n"/>
      <c r="G945" s="401" t="n"/>
      <c r="H945" s="13" t="n"/>
      <c r="I945" s="199" t="inlineStr">
        <is>
          <t>Total Airflow</t>
        </is>
      </c>
      <c r="J945" s="401" t="n"/>
      <c r="K945" s="24">
        <f>H985</f>
        <v/>
      </c>
      <c r="L945" s="24">
        <f>L985</f>
        <v/>
      </c>
      <c r="M945" s="22">
        <f>IF(OR(L945="",K945="",K945=0),"",L945/K945)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Entry}'!H90="","",'{Equipment Data Entry}'!H90)</f>
        <v/>
      </c>
      <c r="L946" s="64">
        <f>F961</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Entry}'!I90="","",'{Equipment Data Entry}'!I90)</f>
        <v/>
      </c>
      <c r="L947" s="24">
        <f>IF(L958="","",L958)</f>
        <v/>
      </c>
      <c r="M947" s="13" t="n"/>
    </row>
    <row r="948" ht="13.35" customHeight="1" s="162">
      <c r="B948" s="199" t="inlineStr">
        <is>
          <t>Location</t>
        </is>
      </c>
      <c r="C948" s="401" t="n"/>
      <c r="D948" s="204">
        <f>IF('{Equipment Data Entry}'!D90="","",'{Equipment Data Entry}'!D90)</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Entry}'!G90="","",'{Equipment Data Entry}'!G90)</f>
        <v/>
      </c>
      <c r="E952" s="21" t="inlineStr">
        <is>
          <t>RPM</t>
        </is>
      </c>
      <c r="F952" s="24" t="n"/>
      <c r="G952" s="199" t="inlineStr">
        <is>
          <t>SF</t>
        </is>
      </c>
      <c r="H952" s="13" t="n"/>
      <c r="I952" s="199" t="inlineStr">
        <is>
          <t>Motor Shv OD/Bore/PD</t>
        </is>
      </c>
      <c r="J952" s="400" t="n"/>
      <c r="K952" s="401" t="n"/>
      <c r="L952">
        <f>IF('{Equipment Data Entry}'!J90="","",'{Equipment Data Entry}'!J90)</f>
        <v/>
      </c>
    </row>
    <row r="953" ht="13.35" customHeight="1" s="162">
      <c r="B953" s="198">
        <f>IF('{Equipment Data Entry}'!N90="","",'{Equipment Data Entry}'!N90)</f>
        <v/>
      </c>
      <c r="C953" s="198">
        <f>IF('{Equipment Data Entry}'!O90="","",'{Equipment Data Entry}'!O90)</f>
        <v/>
      </c>
      <c r="D953" s="21" t="inlineStr">
        <is>
          <t>FLA</t>
        </is>
      </c>
      <c r="E953" s="67" t="n"/>
      <c r="F953" s="21" t="inlineStr">
        <is>
          <t>Frame</t>
        </is>
      </c>
      <c r="G953" s="208" t="n"/>
      <c r="H953" s="13" t="n"/>
      <c r="I953" s="199" t="inlineStr">
        <is>
          <t>Fan Sheave OD/Bore</t>
        </is>
      </c>
      <c r="J953" s="400" t="n"/>
      <c r="K953" s="401" t="n"/>
      <c r="L953">
        <f>IF('{Equipment Data Entry}'!K90="","",'{Equipment Data Entry}'!K90)</f>
        <v/>
      </c>
    </row>
    <row r="954" ht="13.35" customHeight="1" s="162">
      <c r="B954" s="199" t="inlineStr">
        <is>
          <t>Corrected FLA</t>
        </is>
      </c>
      <c r="C954" s="401" t="n"/>
      <c r="D954" s="27">
        <f>IF(OR(E955="",E953="",B953=""),"",B953/AVERAGE(E955:G955)*E953)</f>
        <v/>
      </c>
      <c r="E954" s="199" t="inlineStr">
        <is>
          <t>Estimated BHP</t>
        </is>
      </c>
      <c r="F954" s="401" t="n"/>
      <c r="G954" s="27">
        <f>IF(OR(COUNT(E955:G955)=0,COUNT(E956:G956)=0),"",IF(C953="1-phase", ((0.8*0.9*E955*E956)/746), AVERAGE(E955:G955)*AVERAGE(E956:G956)*0.8*0.9*1.732/746))</f>
        <v/>
      </c>
      <c r="H954" s="13" t="n"/>
      <c r="I954" s="199" t="inlineStr">
        <is>
          <t>Belt(s)</t>
        </is>
      </c>
      <c r="J954" s="208">
        <f>IF('{Equipment Data Entry}'!L90="","",'{Equipment Data Entry}'!L90)</f>
        <v/>
      </c>
      <c r="K954" s="199" t="inlineStr">
        <is>
          <t>C to C</t>
        </is>
      </c>
      <c r="L954" s="64">
        <f>IF('{Equipment Data Entry}'!M90="","",'{Equipment Data Entry}'!M90)</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67" t="n"/>
      <c r="F956" s="67" t="n"/>
      <c r="G956" s="67"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 xml:space="preserve">Static Pressures Profile </t>
        </is>
      </c>
      <c r="C958" s="400" t="n"/>
      <c r="D958" s="400" t="n"/>
      <c r="E958" s="400" t="n"/>
      <c r="F958" s="400" t="n"/>
      <c r="G958" s="401" t="n"/>
      <c r="H958" s="13" t="n"/>
      <c r="I958" s="199" t="inlineStr">
        <is>
          <t>Fan RPM</t>
        </is>
      </c>
      <c r="J958" s="401" t="n"/>
      <c r="K958" s="24" t="n"/>
      <c r="L958" s="24" t="n"/>
      <c r="M958" s="13" t="n"/>
    </row>
    <row r="959" ht="13.35" customHeight="1" s="162">
      <c r="B959" s="432" t="n"/>
      <c r="C959" s="401" t="n"/>
      <c r="D959" s="205" t="inlineStr">
        <is>
          <t>Flt/Coil</t>
        </is>
      </c>
      <c r="E959" s="205" t="inlineStr">
        <is>
          <t>Fan</t>
        </is>
      </c>
      <c r="F959" s="432" t="n"/>
      <c r="G959" s="401" t="n"/>
      <c r="H959" s="13" t="n"/>
      <c r="I959" s="246" t="inlineStr">
        <is>
          <t>VSD Frequency</t>
        </is>
      </c>
      <c r="J959" s="403" t="n"/>
      <c r="K959" s="65" t="n"/>
      <c r="L959" s="65" t="n"/>
      <c r="M959" s="13" t="n"/>
    </row>
    <row r="960" ht="13.35" customHeight="1" s="162">
      <c r="B960" s="198" t="inlineStr">
        <is>
          <t>Entering</t>
        </is>
      </c>
      <c r="C960" s="401" t="n"/>
      <c r="D960" s="19" t="n"/>
      <c r="E960" s="19" t="n"/>
      <c r="F960" s="19">
        <f>IF(E960="", "", E961-E960)</f>
        <v/>
      </c>
      <c r="G960" s="186" t="inlineStr">
        <is>
          <t>TSP</t>
        </is>
      </c>
      <c r="H960" s="23" t="n"/>
      <c r="I960" s="14" t="n"/>
      <c r="J960" s="14" t="n"/>
      <c r="K960" s="14" t="n"/>
      <c r="L960" s="38" t="n"/>
      <c r="M960" s="13" t="n"/>
    </row>
    <row r="961" ht="13.35" customHeight="1" s="162">
      <c r="B961" s="198" t="inlineStr">
        <is>
          <t>Exiting</t>
        </is>
      </c>
      <c r="C961" s="401" t="n"/>
      <c r="D961" s="55">
        <f>IF(E960="", "", E960)</f>
        <v/>
      </c>
      <c r="E961" s="19" t="n"/>
      <c r="F961" s="19">
        <f>IF(E961="", "", E961-D960)</f>
        <v/>
      </c>
      <c r="G961" s="186" t="inlineStr">
        <is>
          <t>ESP</t>
        </is>
      </c>
      <c r="H961" s="23" t="n"/>
      <c r="I961" s="13" t="n"/>
      <c r="J961" s="13" t="n"/>
      <c r="K961" s="13" t="n"/>
      <c r="L961" s="13" t="n"/>
      <c r="M961" s="13" t="n"/>
    </row>
    <row r="962" ht="13.35" customHeight="1" s="162">
      <c r="B962" s="453" t="inlineStr">
        <is>
          <t>Instrument:</t>
        </is>
      </c>
      <c r="C962" s="5" t="n"/>
      <c r="D962" s="493" t="n"/>
      <c r="E962" s="414" t="n"/>
      <c r="F962" s="414" t="n"/>
      <c r="G962" s="425" t="inlineStr">
        <is>
          <t>Ak basis / notes:</t>
        </is>
      </c>
      <c r="I962" s="494" t="n"/>
      <c r="J962" s="414" t="n"/>
      <c r="K962" s="414" t="n"/>
      <c r="L962" s="414" t="n"/>
      <c r="M962" s="414" t="n"/>
    </row>
    <row r="963" ht="13.35" customHeight="1" s="162">
      <c r="B963" s="188" t="inlineStr">
        <is>
          <t>Register / Grille / Diffuser Airflow</t>
        </is>
      </c>
      <c r="C963" s="174" t="n"/>
      <c r="D963" s="174" t="n"/>
      <c r="E963" s="174" t="n"/>
      <c r="F963" s="173" t="n"/>
      <c r="G963" s="233" t="inlineStr">
        <is>
          <t>Design VEL</t>
        </is>
      </c>
      <c r="H963" s="194" t="inlineStr">
        <is>
          <t>Design CFM</t>
        </is>
      </c>
      <c r="I963" s="188" t="inlineStr">
        <is>
          <t>Initial</t>
        </is>
      </c>
      <c r="J963" s="173" t="n"/>
      <c r="K963" s="188" t="inlineStr">
        <is>
          <t>Final</t>
        </is>
      </c>
      <c r="L963" s="173" t="n"/>
      <c r="M963" s="188" t="inlineStr">
        <is>
          <t>%</t>
        </is>
      </c>
    </row>
    <row r="964" ht="13.35" customHeight="1" s="162">
      <c r="B964" s="153" t="inlineStr">
        <is>
          <t>No.</t>
        </is>
      </c>
      <c r="C964" s="188" t="inlineStr">
        <is>
          <t>Area Served</t>
        </is>
      </c>
      <c r="D964" s="188" t="inlineStr">
        <is>
          <t>Type</t>
        </is>
      </c>
      <c r="E964" s="188" t="inlineStr">
        <is>
          <t>Size</t>
        </is>
      </c>
      <c r="F964" s="188" t="inlineStr">
        <is>
          <t>Ak</t>
        </is>
      </c>
      <c r="G964" s="440" t="n"/>
      <c r="H964" s="440" t="n"/>
      <c r="I964" s="188" t="inlineStr">
        <is>
          <t>VEL</t>
        </is>
      </c>
      <c r="J964" s="188" t="inlineStr">
        <is>
          <t>CFM</t>
        </is>
      </c>
      <c r="K964" s="188" t="inlineStr">
        <is>
          <t>VEL</t>
        </is>
      </c>
      <c r="L964" s="188" t="inlineStr">
        <is>
          <t>CFM</t>
        </is>
      </c>
      <c r="M964" s="440" t="n"/>
    </row>
    <row r="965" ht="13.35" customHeight="1" s="162">
      <c r="B965" s="307" t="n"/>
      <c r="C965" s="307" t="n"/>
      <c r="E965" s="307" t="n"/>
      <c r="F965" s="32" t="n"/>
      <c r="G965" s="33">
        <f>IF(F965="", "", H965/F965)</f>
        <v/>
      </c>
      <c r="H965" s="33" t="n"/>
      <c r="I965" s="33" t="n"/>
      <c r="J965" s="33">
        <f>IF(I965="", "", I965*$F965)</f>
        <v/>
      </c>
      <c r="K965" s="33" t="n"/>
      <c r="L965" s="33">
        <f>IF(K965="", "", K965*$F965)</f>
        <v/>
      </c>
      <c r="M965" s="30">
        <f>IF(OR(H965="",H965=0),"",IF(K965="",IF(J965="","",J965/H965),L965/H965))</f>
        <v/>
      </c>
    </row>
    <row r="966" ht="13.35" customHeight="1" s="162">
      <c r="B966" s="307" t="n"/>
      <c r="C966" s="307" t="n"/>
      <c r="E966" s="307" t="n"/>
      <c r="F966" s="32" t="n"/>
      <c r="G966" s="33">
        <f>IF(F966="", "", H966/F966)</f>
        <v/>
      </c>
      <c r="H966" s="33" t="n"/>
      <c r="I966" s="33" t="n"/>
      <c r="J966" s="33">
        <f>IF(I966="", "", I966*$F966)</f>
        <v/>
      </c>
      <c r="K966" s="33" t="n"/>
      <c r="L966" s="33">
        <f>IF(K966="", "", K966*$F966)</f>
        <v/>
      </c>
      <c r="M966" s="30">
        <f>IF(OR(H966="",H966=0),"",IF(K966="",IF(J966="","",J966/H966),L966/H966))</f>
        <v/>
      </c>
    </row>
    <row r="967" ht="13.35" customHeight="1" s="162">
      <c r="B967" s="307" t="n"/>
      <c r="C967" s="307" t="n"/>
      <c r="E967" s="307" t="n"/>
      <c r="F967" s="32" t="n"/>
      <c r="G967" s="33">
        <f>IF(F967="", "", H967/F967)</f>
        <v/>
      </c>
      <c r="H967" s="33" t="n"/>
      <c r="I967" s="33" t="n"/>
      <c r="J967" s="33">
        <f>IF(I967="", "", I967*$F967)</f>
        <v/>
      </c>
      <c r="K967" s="33" t="n"/>
      <c r="L967" s="33">
        <f>IF(K967="", "", K967*$F967)</f>
        <v/>
      </c>
      <c r="M967" s="30">
        <f>IF(OR(H967="",H967=0),"",IF(K967="",IF(J967="","",J967/H967),L967/H967))</f>
        <v/>
      </c>
    </row>
    <row r="968" ht="13.35" customHeight="1" s="162">
      <c r="B968" s="307" t="n"/>
      <c r="C968" s="307" t="n"/>
      <c r="E968" s="307" t="n"/>
      <c r="F968" s="32" t="n"/>
      <c r="G968" s="33">
        <f>IF(F968="", "", H968/F968)</f>
        <v/>
      </c>
      <c r="H968" s="33" t="n"/>
      <c r="I968" s="33" t="n"/>
      <c r="J968" s="33">
        <f>IF(I968="", "", I968*$F968)</f>
        <v/>
      </c>
      <c r="K968" s="33" t="n"/>
      <c r="L968" s="33">
        <f>IF(K968="", "", K968*$F968)</f>
        <v/>
      </c>
      <c r="M968" s="30">
        <f>IF(OR(H968="",H968=0),"",IF(K968="",IF(J968="","",J968/H968),L968/H968))</f>
        <v/>
      </c>
    </row>
    <row r="969" ht="13.35" customHeight="1" s="162">
      <c r="B969" s="307" t="n"/>
      <c r="C969" s="307" t="n"/>
      <c r="E969" s="307" t="n"/>
      <c r="F969" s="32" t="n"/>
      <c r="G969" s="33">
        <f>IF(F969="", "", H969/F969)</f>
        <v/>
      </c>
      <c r="H969" s="33" t="n"/>
      <c r="I969" s="33" t="n"/>
      <c r="J969" s="33">
        <f>IF(I969="", "", I969*$F969)</f>
        <v/>
      </c>
      <c r="K969" s="33" t="n"/>
      <c r="L969" s="33">
        <f>IF(K969="", "", K969*$F969)</f>
        <v/>
      </c>
      <c r="M969" s="30">
        <f>IF(OR(H969="",H969=0),"",IF(K969="",IF(J969="","",J969/H969),L969/H969))</f>
        <v/>
      </c>
    </row>
    <row r="970" ht="13.35" customHeight="1" s="162">
      <c r="B970" s="307" t="n"/>
      <c r="C970" s="307" t="n"/>
      <c r="E970" s="307" t="n"/>
      <c r="F970" s="32" t="n"/>
      <c r="G970" s="33">
        <f>IF(F970="", "", H970/F970)</f>
        <v/>
      </c>
      <c r="H970" s="33" t="n"/>
      <c r="I970" s="33" t="n"/>
      <c r="J970" s="33">
        <f>IF(I970="", "", I970*$F970)</f>
        <v/>
      </c>
      <c r="K970" s="33" t="n"/>
      <c r="L970" s="33">
        <f>IF(K970="", "", K970*$F970)</f>
        <v/>
      </c>
      <c r="M970" s="30">
        <f>IF(OR(H970="",H970=0),"",IF(K970="",IF(J970="","",J970/H970),L970/H970))</f>
        <v/>
      </c>
    </row>
    <row r="971" ht="13.35" customHeight="1" s="162">
      <c r="B971" s="307" t="n"/>
      <c r="C971" s="307" t="n"/>
      <c r="E971" s="307" t="n"/>
      <c r="F971" s="32" t="n"/>
      <c r="G971" s="33">
        <f>IF(F971="", "", H971/F971)</f>
        <v/>
      </c>
      <c r="H971" s="33" t="n"/>
      <c r="I971" s="33" t="n"/>
      <c r="J971" s="33">
        <f>IF(I971="", "", I971*$F971)</f>
        <v/>
      </c>
      <c r="K971" s="33" t="n"/>
      <c r="L971" s="33">
        <f>IF(K971="", "", K971*$F971)</f>
        <v/>
      </c>
      <c r="M971" s="30">
        <f>IF(OR(H971="",H971=0),"",IF(K971="",IF(J971="","",J971/H971),L971/H971))</f>
        <v/>
      </c>
    </row>
    <row r="972" ht="13.35" customHeight="1" s="162">
      <c r="B972" s="307" t="n"/>
      <c r="C972" s="307" t="n"/>
      <c r="E972" s="307" t="n"/>
      <c r="F972" s="32" t="n"/>
      <c r="G972" s="33">
        <f>IF(F972="", "", H972/F972)</f>
        <v/>
      </c>
      <c r="H972" s="33" t="n"/>
      <c r="I972" s="33" t="n"/>
      <c r="J972" s="33">
        <f>IF(I972="", "", I972*$F972)</f>
        <v/>
      </c>
      <c r="K972" s="33" t="n"/>
      <c r="L972" s="33">
        <f>IF(K972="", "", K972*$F972)</f>
        <v/>
      </c>
      <c r="M972" s="30">
        <f>IF(OR(H972="",H972=0),"",IF(K972="",IF(J972="","",J972/H972),L972/H972))</f>
        <v/>
      </c>
    </row>
    <row r="973" ht="13.35" customHeight="1" s="162">
      <c r="B973" s="307" t="n"/>
      <c r="C973" s="307" t="n"/>
      <c r="E973" s="307" t="n"/>
      <c r="F973" s="32" t="n"/>
      <c r="G973" s="33">
        <f>IF(F973="", "", H973/F973)</f>
        <v/>
      </c>
      <c r="H973" s="33" t="n"/>
      <c r="I973" s="33" t="n"/>
      <c r="J973" s="33">
        <f>IF(I973="", "", I973*$F973)</f>
        <v/>
      </c>
      <c r="K973" s="33" t="n"/>
      <c r="L973" s="33">
        <f>IF(K973="", "", K973*$F973)</f>
        <v/>
      </c>
      <c r="M973" s="30">
        <f>IF(OR(H973="",H973=0),"",IF(K973="",IF(J973="","",J973/H973),L973/H973))</f>
        <v/>
      </c>
    </row>
    <row r="974" ht="13.35" customHeight="1" s="162">
      <c r="B974" s="307" t="n"/>
      <c r="C974" s="307" t="n"/>
      <c r="E974" s="307" t="n"/>
      <c r="F974" s="32" t="n"/>
      <c r="G974" s="33">
        <f>IF(F974="", "", H974/F974)</f>
        <v/>
      </c>
      <c r="H974" s="33" t="n"/>
      <c r="I974" s="33" t="n"/>
      <c r="J974" s="33">
        <f>IF(I974="", "", I974*$F974)</f>
        <v/>
      </c>
      <c r="K974" s="33" t="n"/>
      <c r="L974" s="33">
        <f>IF(K974="", "", K974*$F974)</f>
        <v/>
      </c>
      <c r="M974" s="30">
        <f>IF(OR(H974="",H974=0),"",IF(K974="",IF(J974="","",J974/H974),L974/H974))</f>
        <v/>
      </c>
    </row>
    <row r="975" ht="13.35" customHeight="1" s="162">
      <c r="B975" s="307" t="n"/>
      <c r="C975" s="307" t="n"/>
      <c r="E975" s="307" t="n"/>
      <c r="F975" s="32" t="n"/>
      <c r="G975" s="33">
        <f>IF(F975="", "", H975/F975)</f>
        <v/>
      </c>
      <c r="H975" s="33" t="n"/>
      <c r="I975" s="33" t="n"/>
      <c r="J975" s="33">
        <f>IF(I975="", "", I975*$F975)</f>
        <v/>
      </c>
      <c r="K975" s="33" t="n"/>
      <c r="L975" s="33">
        <f>IF(K975="", "", K975*$F975)</f>
        <v/>
      </c>
      <c r="M975" s="30">
        <f>IF(OR(H975="",H975=0),"",IF(K975="",IF(J975="","",J975/H975),L975/H975))</f>
        <v/>
      </c>
    </row>
    <row r="976" ht="13.35" customHeight="1" s="162">
      <c r="B976" s="307" t="n"/>
      <c r="C976" s="307" t="n"/>
      <c r="E976" s="307" t="n"/>
      <c r="F976" s="32" t="n"/>
      <c r="G976" s="33">
        <f>IF(F976="", "", H976/F976)</f>
        <v/>
      </c>
      <c r="H976" s="33" t="n"/>
      <c r="I976" s="33" t="n"/>
      <c r="J976" s="33">
        <f>IF(I976="", "", I976*$F976)</f>
        <v/>
      </c>
      <c r="K976" s="33" t="n"/>
      <c r="L976" s="33">
        <f>IF(K976="", "", K976*$F976)</f>
        <v/>
      </c>
      <c r="M976" s="30">
        <f>IF(OR(H976="",H976=0),"",IF(K976="",IF(J976="","",J976/H976),L976/H976))</f>
        <v/>
      </c>
    </row>
    <row r="977" ht="13.35" customHeight="1" s="162">
      <c r="B977" s="307" t="n"/>
      <c r="C977" s="307" t="n"/>
      <c r="E977" s="307" t="n"/>
      <c r="F977" s="32" t="n"/>
      <c r="G977" s="33">
        <f>IF(F977="", "", H977/F977)</f>
        <v/>
      </c>
      <c r="H977" s="33" t="n"/>
      <c r="I977" s="33" t="n"/>
      <c r="J977" s="33">
        <f>IF(I977="", "", I977*$F977)</f>
        <v/>
      </c>
      <c r="K977" s="33" t="n"/>
      <c r="L977" s="33">
        <f>IF(K977="", "", K977*$F977)</f>
        <v/>
      </c>
      <c r="M977" s="30">
        <f>IF(OR(H977="",H977=0),"",IF(K977="",IF(J977="","",J977/H977),L977/H977))</f>
        <v/>
      </c>
    </row>
    <row r="978" ht="13.35" customHeight="1" s="162">
      <c r="B978" s="307" t="n"/>
      <c r="C978" s="307" t="n"/>
      <c r="E978" s="307" t="n"/>
      <c r="F978" s="32" t="n"/>
      <c r="G978" s="33">
        <f>IF(F978="", "", H978/F978)</f>
        <v/>
      </c>
      <c r="H978" s="33" t="n"/>
      <c r="I978" s="33" t="n"/>
      <c r="J978" s="33">
        <f>IF(I978="", "", I978*$F978)</f>
        <v/>
      </c>
      <c r="K978" s="33" t="n"/>
      <c r="L978" s="33">
        <f>IF(K978="", "", K978*$F978)</f>
        <v/>
      </c>
      <c r="M978" s="30">
        <f>IF(OR(H978="",H978=0),"",IF(K978="",IF(J978="","",J978/H978),L978/H978))</f>
        <v/>
      </c>
    </row>
    <row r="979" ht="13.35" customHeight="1" s="162">
      <c r="B979" s="307" t="n"/>
      <c r="C979" s="307" t="n"/>
      <c r="E979" s="307" t="n"/>
      <c r="F979" s="32" t="n"/>
      <c r="G979" s="33">
        <f>IF(F979="", "", H979/F979)</f>
        <v/>
      </c>
      <c r="H979" s="33" t="n"/>
      <c r="I979" s="33" t="n"/>
      <c r="J979" s="33">
        <f>IF(I979="", "", I979*$F979)</f>
        <v/>
      </c>
      <c r="K979" s="33" t="n"/>
      <c r="L979" s="33">
        <f>IF(K979="", "", K979*$F979)</f>
        <v/>
      </c>
      <c r="M979" s="30">
        <f>IF(OR(H979="",H979=0),"",IF(K979="",IF(J979="","",J979/H979),L979/H979))</f>
        <v/>
      </c>
    </row>
    <row r="980" ht="13.35" customHeight="1" s="162">
      <c r="B980" s="307" t="n"/>
      <c r="C980" s="307" t="n"/>
      <c r="E980" s="307" t="n"/>
      <c r="F980" s="32" t="n"/>
      <c r="G980" s="33">
        <f>IF(F980="", "", H980/F980)</f>
        <v/>
      </c>
      <c r="H980" s="33" t="n"/>
      <c r="I980" s="33" t="n"/>
      <c r="J980" s="33">
        <f>IF(I980="", "", I980*$F980)</f>
        <v/>
      </c>
      <c r="K980" s="33" t="n"/>
      <c r="L980" s="33">
        <f>IF(K980="", "", K980*$F980)</f>
        <v/>
      </c>
      <c r="M980" s="30">
        <f>IF(OR(H980="",H980=0),"",IF(K980="",IF(J980="","",J980/H980),L980/H980))</f>
        <v/>
      </c>
    </row>
    <row r="981" ht="13.35" customHeight="1" s="162">
      <c r="B981" s="307" t="n"/>
      <c r="C981" s="307" t="n"/>
      <c r="E981" s="307" t="n"/>
      <c r="F981" s="32" t="n"/>
      <c r="G981" s="33">
        <f>IF(F981="", "", H981/F981)</f>
        <v/>
      </c>
      <c r="H981" s="33" t="n"/>
      <c r="I981" s="33" t="n"/>
      <c r="J981" s="33">
        <f>IF(I981="", "", I981*$F981)</f>
        <v/>
      </c>
      <c r="K981" s="33" t="n"/>
      <c r="L981" s="33">
        <f>IF(K981="", "", K981*$F981)</f>
        <v/>
      </c>
      <c r="M981" s="30">
        <f>IF(OR(H981="",H981=0),"",IF(K981="",IF(J981="","",J981/H981),L981/H981))</f>
        <v/>
      </c>
    </row>
    <row r="982" ht="13.35" customHeight="1" s="162">
      <c r="B982" s="307" t="n"/>
      <c r="C982" s="307" t="n"/>
      <c r="E982" s="307" t="n"/>
      <c r="F982" s="32" t="n"/>
      <c r="G982" s="33">
        <f>IF(F982="", "", H982/F982)</f>
        <v/>
      </c>
      <c r="H982" s="33" t="n"/>
      <c r="I982" s="33" t="n"/>
      <c r="J982" s="33">
        <f>IF(I982="", "", I982*$F982)</f>
        <v/>
      </c>
      <c r="K982" s="33" t="n"/>
      <c r="L982" s="33">
        <f>IF(K982="", "", K982*$F982)</f>
        <v/>
      </c>
      <c r="M982" s="30">
        <f>IF(OR(H982="",H982=0),"",IF(K982="",IF(J982="","",J982/H982),L982/H982))</f>
        <v/>
      </c>
    </row>
    <row r="983" ht="13.35" customHeight="1" s="162">
      <c r="B983" s="307" t="n"/>
      <c r="C983" s="307" t="n"/>
      <c r="E983" s="307" t="n"/>
      <c r="F983" s="32" t="n"/>
      <c r="G983" s="33">
        <f>IF(F983="", "", H983/F983)</f>
        <v/>
      </c>
      <c r="H983" s="33" t="n"/>
      <c r="I983" s="33" t="n"/>
      <c r="J983" s="33">
        <f>IF(I983="", "", I983*$F983)</f>
        <v/>
      </c>
      <c r="K983" s="33" t="n"/>
      <c r="L983" s="33">
        <f>IF(K983="", "", K983*$F983)</f>
        <v/>
      </c>
      <c r="M983" s="30">
        <f>IF(OR(H983="",H983=0),"",IF(K983="",IF(J983="","",J983/H983),L983/H983))</f>
        <v/>
      </c>
    </row>
    <row r="984" ht="13.35" customHeight="1" s="162">
      <c r="B984" s="307" t="n"/>
      <c r="C984" s="307" t="n"/>
      <c r="E984" s="307" t="n"/>
      <c r="F984" s="32" t="n"/>
      <c r="G984" s="33">
        <f>IF(F984="", "", H984/F984)</f>
        <v/>
      </c>
      <c r="H984" s="33" t="n"/>
      <c r="I984" s="33" t="n"/>
      <c r="J984" s="33">
        <f>IF(I984="", "", I984*$F984)</f>
        <v/>
      </c>
      <c r="K984" s="33" t="n"/>
      <c r="L984" s="33">
        <f>IF(K984="", "", K984*$F984)</f>
        <v/>
      </c>
      <c r="M984" s="30">
        <f>IF(OR(H984="",H984=0),"",IF(K984="",IF(J984="","",J984/H984),L984/H984))</f>
        <v/>
      </c>
    </row>
    <row r="985" ht="13.35" customHeight="1" s="162">
      <c r="B985" s="42" t="n"/>
      <c r="C985" s="231" t="inlineStr">
        <is>
          <t>Total</t>
        </is>
      </c>
      <c r="D985" s="159" t="n"/>
      <c r="E985" s="42" t="n"/>
      <c r="F985" s="42" t="n"/>
      <c r="G985" s="43" t="n"/>
      <c r="H985" s="43">
        <f>IF(SUM(H965:H984)+SUM(H996:H1035)=0,"",SUM(H965:H984)+SUM(H996:H1035))</f>
        <v/>
      </c>
      <c r="I985" s="43" t="n"/>
      <c r="J985" s="43">
        <f>IF(SUM(J965:J984)+SUM(J996:J1035)=0,"",SUM(J965:J984)+SUM(J996:J1035))</f>
        <v/>
      </c>
      <c r="K985" s="43" t="n"/>
      <c r="L985" s="43">
        <f>IF(SUM(L965:L984)+SUM(L996:L1035)=0,"",SUM(L965:L984)+SUM(L996:L1035))</f>
        <v/>
      </c>
      <c r="M985" s="35">
        <f>IF(OR(H985="",H985=0),"",IF(L985="",IF(J985="","",J985/H985),L985/H985))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Entry}'!B90="","",'{Equipment Data Entry}'!B90)</f>
        <v/>
      </c>
      <c r="E992" s="418" t="n"/>
      <c r="F992" s="403" t="n"/>
      <c r="G992" s="200" t="inlineStr">
        <is>
          <t>Service</t>
        </is>
      </c>
      <c r="H992" s="403" t="n"/>
      <c r="I992" s="210">
        <f>IF('{Equipment Data Entry}'!C90="","",'{Equipment Data Entry}'!C90)</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Registers / Grilles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H996/F996)</f>
        <v/>
      </c>
      <c r="H996" s="33" t="n"/>
      <c r="I996" s="33" t="n"/>
      <c r="J996" s="33">
        <f>IF(I996="", "", I996*$F996)</f>
        <v/>
      </c>
      <c r="K996" s="33" t="n"/>
      <c r="L996" s="33">
        <f>IF(K996="", "", K996*$F996)</f>
        <v/>
      </c>
      <c r="M996" s="30">
        <f>IF(OR(H996="",H996=0),"",IF(K996="",IF(J996="","",J996/H996),L996/H996))</f>
        <v/>
      </c>
    </row>
    <row r="997" ht="13.35" customHeight="1" s="162">
      <c r="B997" s="307" t="n"/>
      <c r="C997" s="307" t="n"/>
      <c r="E997" s="307" t="n"/>
      <c r="F997" s="32" t="n"/>
      <c r="G997" s="33">
        <f>IF(F997="", "", H997/F997)</f>
        <v/>
      </c>
      <c r="H997" s="33" t="n"/>
      <c r="I997" s="33" t="n"/>
      <c r="J997" s="33">
        <f>IF(I997="", "", I997*$F997)</f>
        <v/>
      </c>
      <c r="K997" s="33" t="n"/>
      <c r="L997" s="33">
        <f>IF(K997="", "", K997*$F997)</f>
        <v/>
      </c>
      <c r="M997" s="30">
        <f>IF(OR(H997="",H997=0),"",IF(K997="",IF(J997="","",J997/H997),L997/H997))</f>
        <v/>
      </c>
    </row>
    <row r="998" ht="13.35" customHeight="1" s="162">
      <c r="B998" s="307" t="n"/>
      <c r="C998" s="307" t="n"/>
      <c r="E998" s="307" t="n"/>
      <c r="F998" s="32" t="n"/>
      <c r="G998" s="33">
        <f>IF(F998="", "", H998/F998)</f>
        <v/>
      </c>
      <c r="H998" s="33" t="n"/>
      <c r="I998" s="33" t="n"/>
      <c r="J998" s="33">
        <f>IF(I998="", "", I998*$F998)</f>
        <v/>
      </c>
      <c r="K998" s="33" t="n"/>
      <c r="L998" s="33">
        <f>IF(K998="", "", K998*$F998)</f>
        <v/>
      </c>
      <c r="M998" s="30">
        <f>IF(OR(H998="",H998=0),"",IF(K998="",IF(J998="","",J998/H998),L998/H998))</f>
        <v/>
      </c>
    </row>
    <row r="999" ht="13.35" customHeight="1" s="162">
      <c r="B999" s="307" t="n"/>
      <c r="C999" s="307" t="n"/>
      <c r="E999" s="307" t="n"/>
      <c r="F999" s="32" t="n"/>
      <c r="G999" s="33">
        <f>IF(F999="", "", H999/F999)</f>
        <v/>
      </c>
      <c r="H999" s="33" t="n"/>
      <c r="I999" s="33" t="n"/>
      <c r="J999" s="33">
        <f>IF(I999="", "", I999*$F999)</f>
        <v/>
      </c>
      <c r="K999" s="33" t="n"/>
      <c r="L999" s="33">
        <f>IF(K999="", "", K999*$F999)</f>
        <v/>
      </c>
      <c r="M999" s="30">
        <f>IF(OR(H999="",H999=0),"",IF(K999="",IF(J999="","",J999/H999),L999/H999))</f>
        <v/>
      </c>
    </row>
    <row r="1000" ht="13.35" customHeight="1" s="162">
      <c r="B1000" s="307" t="n"/>
      <c r="C1000" s="307" t="n"/>
      <c r="E1000" s="307" t="n"/>
      <c r="F1000" s="32" t="n"/>
      <c r="G1000" s="33">
        <f>IF(F1000="", "", H1000/F1000)</f>
        <v/>
      </c>
      <c r="H1000" s="33" t="n"/>
      <c r="I1000" s="33" t="n"/>
      <c r="J1000" s="33">
        <f>IF(I1000="", "", I1000*$F1000)</f>
        <v/>
      </c>
      <c r="K1000" s="33" t="n"/>
      <c r="L1000" s="33">
        <f>IF(K1000="", "", K1000*$F1000)</f>
        <v/>
      </c>
      <c r="M1000" s="30">
        <f>IF(OR(H1000="",H1000=0),"",IF(K1000="",IF(J1000="","",J1000/H1000),L1000/H1000))</f>
        <v/>
      </c>
    </row>
    <row r="1001" ht="13.35" customHeight="1" s="162">
      <c r="B1001" s="307" t="n"/>
      <c r="C1001" s="307" t="n"/>
      <c r="E1001" s="307" t="n"/>
      <c r="F1001" s="32" t="n"/>
      <c r="G1001" s="33">
        <f>IF(F1001="", "", H1001/F1001)</f>
        <v/>
      </c>
      <c r="H1001" s="33" t="n"/>
      <c r="I1001" s="33" t="n"/>
      <c r="J1001" s="33">
        <f>IF(I1001="", "", I1001*$F1001)</f>
        <v/>
      </c>
      <c r="K1001" s="33" t="n"/>
      <c r="L1001" s="33">
        <f>IF(K1001="", "", K1001*$F1001)</f>
        <v/>
      </c>
      <c r="M1001" s="30">
        <f>IF(OR(H1001="",H1001=0),"",IF(K1001="",IF(J1001="","",J1001/H1001),L1001/H1001))</f>
        <v/>
      </c>
    </row>
    <row r="1002" ht="13.35" customHeight="1" s="162">
      <c r="B1002" s="307" t="n"/>
      <c r="C1002" s="307" t="n"/>
      <c r="E1002" s="307" t="n"/>
      <c r="F1002" s="32" t="n"/>
      <c r="G1002" s="33">
        <f>IF(F1002="", "", H1002/F1002)</f>
        <v/>
      </c>
      <c r="H1002" s="33" t="n"/>
      <c r="I1002" s="33" t="n"/>
      <c r="J1002" s="33">
        <f>IF(I1002="", "", I1002*$F1002)</f>
        <v/>
      </c>
      <c r="K1002" s="33" t="n"/>
      <c r="L1002" s="33">
        <f>IF(K1002="", "", K1002*$F1002)</f>
        <v/>
      </c>
      <c r="M1002" s="30">
        <f>IF(OR(H1002="",H1002=0),"",IF(K1002="",IF(J1002="","",J1002/H1002),L1002/H1002))</f>
        <v/>
      </c>
    </row>
    <row r="1003" ht="13.35" customHeight="1" s="162">
      <c r="B1003" s="307" t="n"/>
      <c r="C1003" s="307" t="n"/>
      <c r="E1003" s="307" t="n"/>
      <c r="F1003" s="32" t="n"/>
      <c r="G1003" s="33">
        <f>IF(F1003="", "", H1003/F1003)</f>
        <v/>
      </c>
      <c r="H1003" s="33" t="n"/>
      <c r="I1003" s="33" t="n"/>
      <c r="J1003" s="33">
        <f>IF(I1003="", "", I1003*$F1003)</f>
        <v/>
      </c>
      <c r="K1003" s="33" t="n"/>
      <c r="L1003" s="33">
        <f>IF(K1003="", "", K1003*$F1003)</f>
        <v/>
      </c>
      <c r="M1003" s="30">
        <f>IF(OR(H1003="",H1003=0),"",IF(K1003="",IF(J1003="","",J1003/H1003),L1003/H1003))</f>
        <v/>
      </c>
    </row>
    <row r="1004" ht="13.35" customHeight="1" s="162">
      <c r="B1004" s="307" t="n"/>
      <c r="C1004" s="307" t="n"/>
      <c r="E1004" s="307" t="n"/>
      <c r="F1004" s="32" t="n"/>
      <c r="G1004" s="33">
        <f>IF(F1004="", "", H1004/F1004)</f>
        <v/>
      </c>
      <c r="H1004" s="33" t="n"/>
      <c r="I1004" s="33" t="n"/>
      <c r="J1004" s="33">
        <f>IF(I1004="", "", I1004*$F1004)</f>
        <v/>
      </c>
      <c r="K1004" s="33" t="n"/>
      <c r="L1004" s="33">
        <f>IF(K1004="", "", K1004*$F1004)</f>
        <v/>
      </c>
      <c r="M1004" s="30">
        <f>IF(OR(H1004="",H1004=0),"",IF(K1004="",IF(J1004="","",J1004/H1004),L1004/H1004))</f>
        <v/>
      </c>
    </row>
    <row r="1005" ht="13.35" customHeight="1" s="162">
      <c r="B1005" s="307" t="n"/>
      <c r="C1005" s="307" t="n"/>
      <c r="E1005" s="307" t="n"/>
      <c r="F1005" s="32" t="n"/>
      <c r="G1005" s="33">
        <f>IF(F1005="", "", H1005/F1005)</f>
        <v/>
      </c>
      <c r="H1005" s="33" t="n"/>
      <c r="I1005" s="33" t="n"/>
      <c r="J1005" s="33">
        <f>IF(I1005="", "", I1005*$F1005)</f>
        <v/>
      </c>
      <c r="K1005" s="33" t="n"/>
      <c r="L1005" s="33">
        <f>IF(K1005="", "", K1005*$F1005)</f>
        <v/>
      </c>
      <c r="M1005" s="30">
        <f>IF(OR(H1005="",H1005=0),"",IF(K1005="",IF(J1005="","",J1005/H1005),L1005/H1005))</f>
        <v/>
      </c>
    </row>
    <row r="1006" ht="13.35" customHeight="1" s="162">
      <c r="B1006" s="307" t="n"/>
      <c r="C1006" s="307" t="n"/>
      <c r="E1006" s="307" t="n"/>
      <c r="F1006" s="32" t="n"/>
      <c r="G1006" s="33">
        <f>IF(F1006="", "", H1006/F1006)</f>
        <v/>
      </c>
      <c r="H1006" s="33" t="n"/>
      <c r="I1006" s="33" t="n"/>
      <c r="J1006" s="33">
        <f>IF(I1006="", "", I1006*$F1006)</f>
        <v/>
      </c>
      <c r="K1006" s="33" t="n"/>
      <c r="L1006" s="33">
        <f>IF(K1006="", "", K1006*$F1006)</f>
        <v/>
      </c>
      <c r="M1006" s="30">
        <f>IF(OR(H1006="",H1006=0),"",IF(K1006="",IF(J1006="","",J1006/H1006),L1006/H1006))</f>
        <v/>
      </c>
    </row>
    <row r="1007" ht="13.35" customHeight="1" s="162">
      <c r="B1007" s="307" t="n"/>
      <c r="C1007" s="307" t="n"/>
      <c r="E1007" s="307" t="n"/>
      <c r="F1007" s="32" t="n"/>
      <c r="G1007" s="33">
        <f>IF(F1007="", "", H1007/F1007)</f>
        <v/>
      </c>
      <c r="H1007" s="33" t="n"/>
      <c r="I1007" s="33" t="n"/>
      <c r="J1007" s="33">
        <f>IF(I1007="", "", I1007*$F1007)</f>
        <v/>
      </c>
      <c r="K1007" s="33" t="n"/>
      <c r="L1007" s="33">
        <f>IF(K1007="", "", K1007*$F1007)</f>
        <v/>
      </c>
      <c r="M1007" s="30">
        <f>IF(OR(H1007="",H1007=0),"",IF(K1007="",IF(J1007="","",J1007/H1007),L1007/H1007))</f>
        <v/>
      </c>
    </row>
    <row r="1008" ht="13.35" customHeight="1" s="162">
      <c r="B1008" s="307" t="n"/>
      <c r="C1008" s="307" t="n"/>
      <c r="E1008" s="307" t="n"/>
      <c r="F1008" s="32" t="n"/>
      <c r="G1008" s="33">
        <f>IF(F1008="", "", H1008/F1008)</f>
        <v/>
      </c>
      <c r="H1008" s="33" t="n"/>
      <c r="I1008" s="33" t="n"/>
      <c r="J1008" s="33">
        <f>IF(I1008="", "", I1008*$F1008)</f>
        <v/>
      </c>
      <c r="K1008" s="33" t="n"/>
      <c r="L1008" s="33">
        <f>IF(K1008="", "", K1008*$F1008)</f>
        <v/>
      </c>
      <c r="M1008" s="30">
        <f>IF(OR(H1008="",H1008=0),"",IF(K1008="",IF(J1008="","",J1008/H1008),L1008/H1008))</f>
        <v/>
      </c>
    </row>
    <row r="1009" ht="13.35" customHeight="1" s="162">
      <c r="B1009" s="307" t="n"/>
      <c r="C1009" s="307" t="n"/>
      <c r="E1009" s="307" t="n"/>
      <c r="F1009" s="32" t="n"/>
      <c r="G1009" s="33">
        <f>IF(F1009="", "", H1009/F1009)</f>
        <v/>
      </c>
      <c r="H1009" s="33" t="n"/>
      <c r="I1009" s="33" t="n"/>
      <c r="J1009" s="33">
        <f>IF(I1009="", "", I1009*$F1009)</f>
        <v/>
      </c>
      <c r="K1009" s="33" t="n"/>
      <c r="L1009" s="33">
        <f>IF(K1009="", "", K1009*$F1009)</f>
        <v/>
      </c>
      <c r="M1009" s="30">
        <f>IF(OR(H1009="",H1009=0),"",IF(K1009="",IF(J1009="","",J1009/H1009),L1009/H1009))</f>
        <v/>
      </c>
    </row>
    <row r="1010" ht="13.35" customHeight="1" s="162">
      <c r="B1010" s="307" t="n"/>
      <c r="C1010" s="307" t="n"/>
      <c r="E1010" s="307" t="n"/>
      <c r="F1010" s="32" t="n"/>
      <c r="G1010" s="33">
        <f>IF(F1010="", "", H1010/F1010)</f>
        <v/>
      </c>
      <c r="H1010" s="33" t="n"/>
      <c r="I1010" s="33" t="n"/>
      <c r="J1010" s="33">
        <f>IF(I1010="", "", I1010*$F1010)</f>
        <v/>
      </c>
      <c r="K1010" s="33" t="n"/>
      <c r="L1010" s="33">
        <f>IF(K1010="", "", K1010*$F1010)</f>
        <v/>
      </c>
      <c r="M1010" s="30">
        <f>IF(OR(H1010="",H1010=0),"",IF(K1010="",IF(J1010="","",J1010/H1010),L1010/H1010))</f>
        <v/>
      </c>
    </row>
    <row r="1011" ht="13.35" customHeight="1" s="162">
      <c r="B1011" s="307" t="n"/>
      <c r="C1011" s="307" t="n"/>
      <c r="E1011" s="307" t="n"/>
      <c r="F1011" s="32" t="n"/>
      <c r="G1011" s="33">
        <f>IF(F1011="", "", H1011/F1011)</f>
        <v/>
      </c>
      <c r="H1011" s="33" t="n"/>
      <c r="I1011" s="33" t="n"/>
      <c r="J1011" s="33">
        <f>IF(I1011="", "", I1011*$F1011)</f>
        <v/>
      </c>
      <c r="K1011" s="33" t="n"/>
      <c r="L1011" s="33">
        <f>IF(K1011="", "", K1011*$F1011)</f>
        <v/>
      </c>
      <c r="M1011" s="30">
        <f>IF(OR(H1011="",H1011=0),"",IF(K1011="",IF(J1011="","",J1011/H1011),L1011/H1011))</f>
        <v/>
      </c>
    </row>
    <row r="1012" ht="13.35" customHeight="1" s="162">
      <c r="B1012" s="307" t="n"/>
      <c r="C1012" s="307" t="n"/>
      <c r="E1012" s="307" t="n"/>
      <c r="F1012" s="32" t="n"/>
      <c r="G1012" s="33">
        <f>IF(F1012="", "", H1012/F1012)</f>
        <v/>
      </c>
      <c r="H1012" s="33" t="n"/>
      <c r="I1012" s="33" t="n"/>
      <c r="J1012" s="33">
        <f>IF(I1012="", "", I1012*$F1012)</f>
        <v/>
      </c>
      <c r="K1012" s="33" t="n"/>
      <c r="L1012" s="33">
        <f>IF(K1012="", "", K1012*$F1012)</f>
        <v/>
      </c>
      <c r="M1012" s="30">
        <f>IF(OR(H1012="",H1012=0),"",IF(K1012="",IF(J1012="","",J1012/H1012),L1012/H1012))</f>
        <v/>
      </c>
    </row>
    <row r="1013" ht="13.35" customHeight="1" s="162">
      <c r="B1013" s="307" t="n"/>
      <c r="C1013" s="307" t="n"/>
      <c r="E1013" s="307" t="n"/>
      <c r="F1013" s="32" t="n"/>
      <c r="G1013" s="33">
        <f>IF(F1013="", "", H1013/F1013)</f>
        <v/>
      </c>
      <c r="H1013" s="33" t="n"/>
      <c r="I1013" s="33" t="n"/>
      <c r="J1013" s="33">
        <f>IF(I1013="", "", I1013*$F1013)</f>
        <v/>
      </c>
      <c r="K1013" s="33" t="n"/>
      <c r="L1013" s="33">
        <f>IF(K1013="", "", K1013*$F1013)</f>
        <v/>
      </c>
      <c r="M1013" s="30">
        <f>IF(OR(H1013="",H1013=0),"",IF(K1013="",IF(J1013="","",J1013/H1013),L1013/H1013))</f>
        <v/>
      </c>
    </row>
    <row r="1014" ht="13.35" customHeight="1" s="162">
      <c r="B1014" s="307" t="n"/>
      <c r="C1014" s="307" t="n"/>
      <c r="E1014" s="307" t="n"/>
      <c r="F1014" s="32" t="n"/>
      <c r="G1014" s="33">
        <f>IF(F1014="", "", H1014/F1014)</f>
        <v/>
      </c>
      <c r="H1014" s="33" t="n"/>
      <c r="I1014" s="33" t="n"/>
      <c r="J1014" s="33">
        <f>IF(I1014="", "", I1014*$F1014)</f>
        <v/>
      </c>
      <c r="K1014" s="33" t="n"/>
      <c r="L1014" s="33">
        <f>IF(K1014="", "", K1014*$F1014)</f>
        <v/>
      </c>
      <c r="M1014" s="30">
        <f>IF(OR(H1014="",H1014=0),"",IF(K1014="",IF(J1014="","",J1014/H1014),L1014/H1014))</f>
        <v/>
      </c>
    </row>
    <row r="1015" ht="13.35" customHeight="1" s="162">
      <c r="B1015" s="307" t="n"/>
      <c r="C1015" s="307" t="n"/>
      <c r="E1015" s="307" t="n"/>
      <c r="F1015" s="32" t="n"/>
      <c r="G1015" s="33">
        <f>IF(F1015="", "", H1015/F1015)</f>
        <v/>
      </c>
      <c r="H1015" s="33" t="n"/>
      <c r="I1015" s="33" t="n"/>
      <c r="J1015" s="33">
        <f>IF(I1015="", "", I1015*$F1015)</f>
        <v/>
      </c>
      <c r="K1015" s="33" t="n"/>
      <c r="L1015" s="33">
        <f>IF(K1015="", "", K1015*$F1015)</f>
        <v/>
      </c>
      <c r="M1015" s="30">
        <f>IF(OR(H1015="",H1015=0),"",IF(K1015="",IF(J1015="","",J1015/H1015),L1015/H1015))</f>
        <v/>
      </c>
    </row>
    <row r="1016" ht="13.35" customHeight="1" s="162">
      <c r="B1016" s="307" t="n"/>
      <c r="C1016" s="307" t="n"/>
      <c r="E1016" s="307" t="n"/>
      <c r="F1016" s="32" t="n"/>
      <c r="G1016" s="33">
        <f>IF(F1016="", "", H1016/F1016)</f>
        <v/>
      </c>
      <c r="H1016" s="33" t="n"/>
      <c r="I1016" s="33" t="n"/>
      <c r="J1016" s="33">
        <f>IF(I1016="", "", I1016*$F1016)</f>
        <v/>
      </c>
      <c r="K1016" s="33" t="n"/>
      <c r="L1016" s="33">
        <f>IF(K1016="", "", K1016*$F1016)</f>
        <v/>
      </c>
      <c r="M1016" s="30">
        <f>IF(OR(H1016="",H1016=0),"",IF(K1016="",IF(J1016="","",J1016/H1016),L1016/H1016))</f>
        <v/>
      </c>
    </row>
    <row r="1017" ht="13.35" customHeight="1" s="162">
      <c r="B1017" s="307" t="n"/>
      <c r="C1017" s="307" t="n"/>
      <c r="E1017" s="307" t="n"/>
      <c r="F1017" s="32" t="n"/>
      <c r="G1017" s="33">
        <f>IF(F1017="", "", H1017/F1017)</f>
        <v/>
      </c>
      <c r="H1017" s="33" t="n"/>
      <c r="I1017" s="33" t="n"/>
      <c r="J1017" s="33">
        <f>IF(I1017="", "", I1017*$F1017)</f>
        <v/>
      </c>
      <c r="K1017" s="33" t="n"/>
      <c r="L1017" s="33">
        <f>IF(K1017="", "", K1017*$F1017)</f>
        <v/>
      </c>
      <c r="M1017" s="30">
        <f>IF(OR(H1017="",H1017=0),"",IF(K1017="",IF(J1017="","",J1017/H1017),L1017/H1017))</f>
        <v/>
      </c>
    </row>
    <row r="1018" ht="13.35" customHeight="1" s="162">
      <c r="B1018" s="307" t="n"/>
      <c r="C1018" s="307" t="n"/>
      <c r="E1018" s="307" t="n"/>
      <c r="F1018" s="32" t="n"/>
      <c r="G1018" s="33">
        <f>IF(F1018="", "", H1018/F1018)</f>
        <v/>
      </c>
      <c r="H1018" s="33" t="n"/>
      <c r="I1018" s="33" t="n"/>
      <c r="J1018" s="33">
        <f>IF(I1018="", "", I1018*$F1018)</f>
        <v/>
      </c>
      <c r="K1018" s="33" t="n"/>
      <c r="L1018" s="33">
        <f>IF(K1018="", "", K1018*$F1018)</f>
        <v/>
      </c>
      <c r="M1018" s="30">
        <f>IF(OR(H1018="",H1018=0),"",IF(K1018="",IF(J1018="","",J1018/H1018),L1018/H1018))</f>
        <v/>
      </c>
    </row>
    <row r="1019" ht="13.35" customHeight="1" s="162">
      <c r="B1019" s="307" t="n"/>
      <c r="C1019" s="307" t="n"/>
      <c r="E1019" s="307" t="n"/>
      <c r="F1019" s="32" t="n"/>
      <c r="G1019" s="33">
        <f>IF(F1019="", "", H1019/F1019)</f>
        <v/>
      </c>
      <c r="H1019" s="33" t="n"/>
      <c r="I1019" s="33" t="n"/>
      <c r="J1019" s="33">
        <f>IF(I1019="", "", I1019*$F1019)</f>
        <v/>
      </c>
      <c r="K1019" s="33" t="n"/>
      <c r="L1019" s="33">
        <f>IF(K1019="", "", K1019*$F1019)</f>
        <v/>
      </c>
      <c r="M1019" s="30">
        <f>IF(OR(H1019="",H1019=0),"",IF(K1019="",IF(J1019="","",J1019/H1019),L1019/H1019))</f>
        <v/>
      </c>
    </row>
    <row r="1020" ht="13.35" customHeight="1" s="162">
      <c r="B1020" s="307" t="n"/>
      <c r="C1020" s="307" t="n"/>
      <c r="E1020" s="307" t="n"/>
      <c r="F1020" s="32" t="n"/>
      <c r="G1020" s="33">
        <f>IF(F1020="", "", H1020/F1020)</f>
        <v/>
      </c>
      <c r="H1020" s="33" t="n"/>
      <c r="I1020" s="33" t="n"/>
      <c r="J1020" s="33">
        <f>IF(I1020="", "", I1020*$F1020)</f>
        <v/>
      </c>
      <c r="K1020" s="33" t="n"/>
      <c r="L1020" s="33">
        <f>IF(K1020="", "", K1020*$F1020)</f>
        <v/>
      </c>
      <c r="M1020" s="30">
        <f>IF(OR(H1020="",H1020=0),"",IF(K1020="",IF(J1020="","",J1020/H1020),L1020/H1020))</f>
        <v/>
      </c>
    </row>
    <row r="1021" ht="13.35" customHeight="1" s="162">
      <c r="B1021" s="307" t="n"/>
      <c r="C1021" s="307" t="n"/>
      <c r="E1021" s="307" t="n"/>
      <c r="F1021" s="32" t="n"/>
      <c r="G1021" s="33">
        <f>IF(F1021="", "", H1021/F1021)</f>
        <v/>
      </c>
      <c r="H1021" s="33" t="n"/>
      <c r="I1021" s="33" t="n"/>
      <c r="J1021" s="33">
        <f>IF(I1021="", "", I1021*$F1021)</f>
        <v/>
      </c>
      <c r="K1021" s="33" t="n"/>
      <c r="L1021" s="33">
        <f>IF(K1021="", "", K1021*$F1021)</f>
        <v/>
      </c>
      <c r="M1021" s="30">
        <f>IF(OR(H1021="",H1021=0),"",IF(K1021="",IF(J1021="","",J1021/H1021),L1021/H1021))</f>
        <v/>
      </c>
    </row>
    <row r="1022" ht="13.35" customHeight="1" s="162">
      <c r="B1022" s="307" t="n"/>
      <c r="C1022" s="307" t="n"/>
      <c r="E1022" s="307" t="n"/>
      <c r="F1022" s="32" t="n"/>
      <c r="G1022" s="33">
        <f>IF(F1022="", "", H1022/F1022)</f>
        <v/>
      </c>
      <c r="H1022" s="33" t="n"/>
      <c r="I1022" s="33" t="n"/>
      <c r="J1022" s="33">
        <f>IF(I1022="", "", I1022*$F1022)</f>
        <v/>
      </c>
      <c r="K1022" s="33" t="n"/>
      <c r="L1022" s="33">
        <f>IF(K1022="", "", K1022*$F1022)</f>
        <v/>
      </c>
      <c r="M1022" s="30">
        <f>IF(OR(H1022="",H1022=0),"",IF(K1022="",IF(J1022="","",J1022/H1022),L1022/H1022))</f>
        <v/>
      </c>
    </row>
    <row r="1023" ht="13.35" customHeight="1" s="162">
      <c r="B1023" s="307" t="n"/>
      <c r="C1023" s="307" t="n"/>
      <c r="E1023" s="307" t="n"/>
      <c r="F1023" s="32" t="n"/>
      <c r="G1023" s="33">
        <f>IF(F1023="", "", H1023/F1023)</f>
        <v/>
      </c>
      <c r="H1023" s="33" t="n"/>
      <c r="I1023" s="33" t="n"/>
      <c r="J1023" s="33">
        <f>IF(I1023="", "", I1023*$F1023)</f>
        <v/>
      </c>
      <c r="K1023" s="33" t="n"/>
      <c r="L1023" s="33">
        <f>IF(K1023="", "", K1023*$F1023)</f>
        <v/>
      </c>
      <c r="M1023" s="30">
        <f>IF(OR(H1023="",H1023=0),"",IF(K1023="",IF(J1023="","",J1023/H1023),L1023/H1023))</f>
        <v/>
      </c>
    </row>
    <row r="1024" ht="13.35" customHeight="1" s="162">
      <c r="B1024" s="307" t="n"/>
      <c r="C1024" s="307" t="n"/>
      <c r="E1024" s="307" t="n"/>
      <c r="F1024" s="32" t="n"/>
      <c r="G1024" s="33">
        <f>IF(F1024="", "", H1024/F1024)</f>
        <v/>
      </c>
      <c r="H1024" s="33" t="n"/>
      <c r="I1024" s="33" t="n"/>
      <c r="J1024" s="33">
        <f>IF(I1024="", "", I1024*$F1024)</f>
        <v/>
      </c>
      <c r="K1024" s="33" t="n"/>
      <c r="L1024" s="33">
        <f>IF(K1024="", "", K1024*$F1024)</f>
        <v/>
      </c>
      <c r="M1024" s="30">
        <f>IF(OR(H1024="",H1024=0),"",IF(K1024="",IF(J1024="","",J1024/H1024),L1024/H1024))</f>
        <v/>
      </c>
    </row>
    <row r="1025" ht="13.35" customHeight="1" s="162">
      <c r="B1025" s="307" t="n"/>
      <c r="C1025" s="307" t="n"/>
      <c r="E1025" s="307" t="n"/>
      <c r="F1025" s="32" t="n"/>
      <c r="G1025" s="33">
        <f>IF(F1025="", "", H1025/F1025)</f>
        <v/>
      </c>
      <c r="H1025" s="33" t="n"/>
      <c r="I1025" s="33" t="n"/>
      <c r="J1025" s="33">
        <f>IF(I1025="", "", I1025*$F1025)</f>
        <v/>
      </c>
      <c r="K1025" s="33" t="n"/>
      <c r="L1025" s="33">
        <f>IF(K1025="", "", K1025*$F1025)</f>
        <v/>
      </c>
      <c r="M1025" s="30">
        <f>IF(OR(H1025="",H1025=0),"",IF(K1025="",IF(J1025="","",J1025/H1025),L1025/H1025))</f>
        <v/>
      </c>
    </row>
    <row r="1026" ht="13.35" customHeight="1" s="162">
      <c r="B1026" s="307" t="n"/>
      <c r="C1026" s="307" t="n"/>
      <c r="E1026" s="307" t="n"/>
      <c r="F1026" s="32" t="n"/>
      <c r="G1026" s="33">
        <f>IF(F1026="", "", H1026/F1026)</f>
        <v/>
      </c>
      <c r="H1026" s="33" t="n"/>
      <c r="I1026" s="33" t="n"/>
      <c r="J1026" s="33">
        <f>IF(I1026="", "", I1026*$F1026)</f>
        <v/>
      </c>
      <c r="K1026" s="33" t="n"/>
      <c r="L1026" s="33">
        <f>IF(K1026="", "", K1026*$F1026)</f>
        <v/>
      </c>
      <c r="M1026" s="30">
        <f>IF(OR(H1026="",H1026=0),"",IF(K1026="",IF(J1026="","",J1026/H1026),L1026/H1026))</f>
        <v/>
      </c>
    </row>
    <row r="1027" ht="13.35" customHeight="1" s="162">
      <c r="B1027" s="307" t="n"/>
      <c r="C1027" s="307" t="n"/>
      <c r="E1027" s="307" t="n"/>
      <c r="F1027" s="32" t="n"/>
      <c r="G1027" s="33">
        <f>IF(F1027="", "", H1027/F1027)</f>
        <v/>
      </c>
      <c r="H1027" s="33" t="n"/>
      <c r="I1027" s="33" t="n"/>
      <c r="J1027" s="33">
        <f>IF(I1027="", "", I1027*$F1027)</f>
        <v/>
      </c>
      <c r="K1027" s="33" t="n"/>
      <c r="L1027" s="33">
        <f>IF(K1027="", "", K1027*$F1027)</f>
        <v/>
      </c>
      <c r="M1027" s="30">
        <f>IF(OR(H1027="",H1027=0),"",IF(K1027="",IF(J1027="","",J1027/H1027),L1027/H1027))</f>
        <v/>
      </c>
    </row>
    <row r="1028" ht="13.35" customHeight="1" s="162">
      <c r="B1028" s="307" t="n"/>
      <c r="C1028" s="307" t="n"/>
      <c r="E1028" s="307" t="n"/>
      <c r="F1028" s="32" t="n"/>
      <c r="G1028" s="33">
        <f>IF(F1028="", "", H1028/F1028)</f>
        <v/>
      </c>
      <c r="H1028" s="33" t="n"/>
      <c r="I1028" s="33" t="n"/>
      <c r="J1028" s="33">
        <f>IF(I1028="", "", I1028*$F1028)</f>
        <v/>
      </c>
      <c r="K1028" s="33" t="n"/>
      <c r="L1028" s="33">
        <f>IF(K1028="", "", K1028*$F1028)</f>
        <v/>
      </c>
      <c r="M1028" s="30">
        <f>IF(OR(H1028="",H1028=0),"",IF(K1028="",IF(J1028="","",J1028/H1028),L1028/H1028))</f>
        <v/>
      </c>
    </row>
    <row r="1029" ht="13.35" customHeight="1" s="162">
      <c r="B1029" s="307" t="n"/>
      <c r="C1029" s="307" t="n"/>
      <c r="E1029" s="307" t="n"/>
      <c r="F1029" s="32" t="n"/>
      <c r="G1029" s="33">
        <f>IF(F1029="", "", H1029/F1029)</f>
        <v/>
      </c>
      <c r="H1029" s="33" t="n"/>
      <c r="I1029" s="33" t="n"/>
      <c r="J1029" s="33">
        <f>IF(I1029="", "", I1029*$F1029)</f>
        <v/>
      </c>
      <c r="K1029" s="33" t="n"/>
      <c r="L1029" s="33">
        <f>IF(K1029="", "", K1029*$F1029)</f>
        <v/>
      </c>
      <c r="M1029" s="30">
        <f>IF(OR(H1029="",H1029=0),"",IF(K1029="",IF(J1029="","",J1029/H1029),L1029/H1029))</f>
        <v/>
      </c>
    </row>
    <row r="1030" ht="13.35" customHeight="1" s="162">
      <c r="B1030" s="307" t="n"/>
      <c r="C1030" s="307" t="n"/>
      <c r="E1030" s="307" t="n"/>
      <c r="F1030" s="32" t="n"/>
      <c r="G1030" s="33">
        <f>IF(F1030="", "", H1030/F1030)</f>
        <v/>
      </c>
      <c r="H1030" s="33" t="n"/>
      <c r="I1030" s="33" t="n"/>
      <c r="J1030" s="33">
        <f>IF(I1030="", "", I1030*$F1030)</f>
        <v/>
      </c>
      <c r="K1030" s="33" t="n"/>
      <c r="L1030" s="33">
        <f>IF(K1030="", "", K1030*$F1030)</f>
        <v/>
      </c>
      <c r="M1030" s="30">
        <f>IF(OR(H1030="",H1030=0),"",IF(K1030="",IF(J1030="","",J1030/H1030),L1030/H1030))</f>
        <v/>
      </c>
    </row>
    <row r="1031" ht="13.35" customHeight="1" s="162">
      <c r="B1031" s="307" t="n"/>
      <c r="C1031" s="307" t="n"/>
      <c r="E1031" s="307" t="n"/>
      <c r="F1031" s="32" t="n"/>
      <c r="G1031" s="33">
        <f>IF(F1031="", "", H1031/F1031)</f>
        <v/>
      </c>
      <c r="H1031" s="33" t="n"/>
      <c r="I1031" s="33" t="n"/>
      <c r="J1031" s="33">
        <f>IF(I1031="", "", I1031*$F1031)</f>
        <v/>
      </c>
      <c r="K1031" s="33" t="n"/>
      <c r="L1031" s="33">
        <f>IF(K1031="", "", K1031*$F1031)</f>
        <v/>
      </c>
      <c r="M1031" s="30">
        <f>IF(OR(H1031="",H1031=0),"",IF(K1031="",IF(J1031="","",J1031/H1031),L1031/H1031))</f>
        <v/>
      </c>
    </row>
    <row r="1032" ht="13.35" customHeight="1" s="162">
      <c r="B1032" s="307" t="n"/>
      <c r="C1032" s="307" t="n"/>
      <c r="E1032" s="307" t="n"/>
      <c r="F1032" s="32" t="n"/>
      <c r="G1032" s="33">
        <f>IF(F1032="", "", H1032/F1032)</f>
        <v/>
      </c>
      <c r="H1032" s="33" t="n"/>
      <c r="I1032" s="33" t="n"/>
      <c r="J1032" s="33">
        <f>IF(I1032="", "", I1032*$F1032)</f>
        <v/>
      </c>
      <c r="K1032" s="33" t="n"/>
      <c r="L1032" s="33">
        <f>IF(K1032="", "", K1032*$F1032)</f>
        <v/>
      </c>
      <c r="M1032" s="30">
        <f>IF(OR(H1032="",H1032=0),"",IF(K1032="",IF(J1032="","",J1032/H1032),L1032/H1032))</f>
        <v/>
      </c>
    </row>
    <row r="1033" ht="13.35" customHeight="1" s="162">
      <c r="B1033" s="307" t="n"/>
      <c r="C1033" s="307" t="n"/>
      <c r="E1033" s="307" t="n"/>
      <c r="F1033" s="32" t="n"/>
      <c r="G1033" s="33">
        <f>IF(F1033="", "", H1033/F1033)</f>
        <v/>
      </c>
      <c r="H1033" s="33" t="n"/>
      <c r="I1033" s="33" t="n"/>
      <c r="J1033" s="33">
        <f>IF(I1033="", "", I1033*$F1033)</f>
        <v/>
      </c>
      <c r="K1033" s="33" t="n"/>
      <c r="L1033" s="33">
        <f>IF(K1033="", "", K1033*$F1033)</f>
        <v/>
      </c>
      <c r="M1033" s="30">
        <f>IF(OR(H1033="",H1033=0),"",IF(K1033="",IF(J1033="","",J1033/H1033),L1033/H1033))</f>
        <v/>
      </c>
    </row>
    <row r="1034" ht="13.35" customHeight="1" s="162">
      <c r="B1034" s="307" t="n"/>
      <c r="C1034" s="307" t="n"/>
      <c r="E1034" s="307" t="n"/>
      <c r="F1034" s="32" t="n"/>
      <c r="G1034" s="33">
        <f>IF(F1034="", "", H1034/F1034)</f>
        <v/>
      </c>
      <c r="H1034" s="33" t="n"/>
      <c r="I1034" s="33" t="n"/>
      <c r="J1034" s="33">
        <f>IF(I1034="", "", I1034*$F1034)</f>
        <v/>
      </c>
      <c r="K1034" s="33" t="n"/>
      <c r="L1034" s="33">
        <f>IF(K1034="", "", K1034*$F1034)</f>
        <v/>
      </c>
      <c r="M1034" s="30">
        <f>IF(OR(H1034="",H1034=0),"",IF(K1034="",IF(J1034="","",J1034/H1034),L1034/H1034))</f>
        <v/>
      </c>
    </row>
    <row r="1035" ht="13.35" customHeight="1" s="162">
      <c r="B1035" s="307" t="n"/>
      <c r="C1035" s="307" t="n"/>
      <c r="E1035" s="307" t="n"/>
      <c r="F1035" s="32" t="n"/>
      <c r="G1035" s="33">
        <f>IF(F1035="", "", H1035/F1035)</f>
        <v/>
      </c>
      <c r="H1035" s="33" t="n"/>
      <c r="I1035" s="33" t="n"/>
      <c r="J1035" s="33">
        <f>IF(I1035="", "", I1035*$F1035)</f>
        <v/>
      </c>
      <c r="K1035" s="33" t="n"/>
      <c r="L1035" s="33">
        <f>IF(K1035="", "", K1035*$F1035)</f>
        <v/>
      </c>
      <c r="M1035" s="30">
        <f>IF(OR(H1035="",H1035=0),"",IF(K1035="",IF(J1035="","",J1035/H1035),L1035/H1035))</f>
        <v/>
      </c>
    </row>
    <row r="1036" ht="13.35" customHeight="1" s="162">
      <c r="B1036" s="42" t="n"/>
      <c r="C1036" s="231" t="inlineStr">
        <is>
          <t>Subtotal (this page)</t>
        </is>
      </c>
      <c r="D1036" s="159" t="n"/>
      <c r="E1036" s="42" t="n"/>
      <c r="F1036" s="42" t="n"/>
      <c r="G1036" s="43" t="n"/>
      <c r="H1036" s="43">
        <f>IF(SUM(H996:H1035)=0,"",SUM(H996:H1035))</f>
        <v/>
      </c>
      <c r="I1036" s="43" t="n"/>
      <c r="J1036" s="43">
        <f>IF(SUM(J996:J1035)=0,"",SUM(J996:J1035))</f>
        <v/>
      </c>
      <c r="K1036" s="43" t="n"/>
      <c r="L1036" s="43">
        <f>IF(SUM(L996:L1035)=0,"",SUM(L996:L1035))</f>
        <v/>
      </c>
      <c r="M1036" s="35">
        <f>IF(OR(H1036="",H1036=0),"",IF(L1036="",IF(J1036="","",J1036/H1036),L1036/H1036))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Entry}'!B91="","",'{Equipment Data Entry}'!B91)</f>
        <v/>
      </c>
      <c r="E1044" s="418" t="n"/>
      <c r="F1044" s="403" t="n"/>
      <c r="G1044" s="200" t="inlineStr">
        <is>
          <t>Service</t>
        </is>
      </c>
      <c r="H1044" s="403" t="n"/>
      <c r="I1044" s="210">
        <f>IF('{Equipment Data Entry}'!C91="","",'{Equipment Data Entry}'!C91)</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37" t="inlineStr">
        <is>
          <t>Drive Type:</t>
        </is>
      </c>
      <c r="C1046" s="13" t="n"/>
      <c r="D1046" s="438" t="n"/>
      <c r="E1046" s="437" t="inlineStr">
        <is>
          <t>Rotation – Design:</t>
        </is>
      </c>
      <c r="F1046" s="13" t="n"/>
      <c r="G1046" s="438" t="n"/>
      <c r="H1046" s="13" t="n"/>
      <c r="I1046" s="437" t="inlineStr">
        <is>
          <t>Actual:</t>
        </is>
      </c>
      <c r="J1046" s="438" t="n"/>
      <c r="K1046" s="437" t="inlineStr">
        <is>
          <t>Shv Bore M/F:</t>
        </is>
      </c>
      <c r="L1046" s="13" t="n"/>
      <c r="M1046" s="438" t="n"/>
    </row>
    <row r="1047" ht="13.35" customHeight="1" s="162">
      <c r="B1047" s="200" t="inlineStr">
        <is>
          <t>Unit Data</t>
        </is>
      </c>
      <c r="C1047" s="400" t="n"/>
      <c r="D1047" s="400" t="n"/>
      <c r="E1047" s="400" t="n"/>
      <c r="F1047" s="400" t="n"/>
      <c r="G1047" s="401" t="n"/>
      <c r="H1047" s="13" t="n"/>
      <c r="I1047" s="200" t="inlineStr">
        <is>
          <t>Design and Performance Data</t>
        </is>
      </c>
      <c r="J1047" s="400" t="n"/>
      <c r="K1047" s="400" t="n"/>
      <c r="L1047" s="401" t="n"/>
      <c r="M1047" s="283" t="n"/>
    </row>
    <row r="1048" ht="13.35" customHeight="1" s="162">
      <c r="B1048" s="199" t="inlineStr">
        <is>
          <t>Manufacturer</t>
        </is>
      </c>
      <c r="C1048" s="401" t="n"/>
      <c r="D1048" s="204">
        <f>IF('{Equipment Data Entry}'!E91="","",'{Equipment Data Entry}'!E91)</f>
        <v/>
      </c>
      <c r="E1048" s="400" t="n"/>
      <c r="F1048" s="400" t="n"/>
      <c r="G1048" s="401" t="n"/>
      <c r="H1048" s="13" t="n"/>
      <c r="I1048" s="199" t="inlineStr">
        <is>
          <t>Design Criteria</t>
        </is>
      </c>
      <c r="J1048" s="401" t="n"/>
      <c r="K1048" s="199" t="inlineStr">
        <is>
          <t>Design</t>
        </is>
      </c>
      <c r="L1048" s="199" t="inlineStr">
        <is>
          <t>Actual</t>
        </is>
      </c>
      <c r="M1048" s="13" t="n"/>
    </row>
    <row r="1049" ht="13.35" customHeight="1" s="162">
      <c r="B1049" s="199" t="inlineStr">
        <is>
          <t>Model Number</t>
        </is>
      </c>
      <c r="C1049" s="401" t="n"/>
      <c r="D1049" s="204">
        <f>IF('{Equipment Data Entry}'!F91="","",'{Equipment Data Entry}'!F91)</f>
        <v/>
      </c>
      <c r="E1049" s="400" t="n"/>
      <c r="F1049" s="400" t="n"/>
      <c r="G1049" s="401" t="n"/>
      <c r="H1049" s="13" t="n"/>
      <c r="I1049" s="199" t="inlineStr">
        <is>
          <t>Total Airflow</t>
        </is>
      </c>
      <c r="J1049" s="401" t="n"/>
      <c r="K1049" s="24">
        <f>H1089</f>
        <v/>
      </c>
      <c r="L1049" s="24">
        <f>L1089</f>
        <v/>
      </c>
      <c r="M1049" s="22">
        <f>IF(OR(L1049="",K1049="",K1049=0),"",L1049/K1049)</f>
        <v/>
      </c>
    </row>
    <row r="1050" ht="13.35" customHeight="1" s="162">
      <c r="B1050" s="199" t="inlineStr">
        <is>
          <t>Serial Number</t>
        </is>
      </c>
      <c r="C1050" s="401" t="n"/>
      <c r="D1050" s="204" t="n"/>
      <c r="E1050" s="400" t="n"/>
      <c r="F1050" s="400" t="n"/>
      <c r="G1050" s="401" t="n"/>
      <c r="H1050" s="13" t="n"/>
      <c r="I1050" s="199" t="inlineStr">
        <is>
          <t>Unit ESP</t>
        </is>
      </c>
      <c r="J1050" s="401" t="n"/>
      <c r="K1050" s="71">
        <f>IF('{Equipment Data Entry}'!H91="","",'{Equipment Data Entry}'!H91)</f>
        <v/>
      </c>
      <c r="L1050" s="64">
        <f>F1065</f>
        <v/>
      </c>
      <c r="M1050" s="22" t="n"/>
    </row>
    <row r="1051" ht="13.35" customHeight="1" s="162">
      <c r="B1051" s="199" t="inlineStr">
        <is>
          <t>Area Served</t>
        </is>
      </c>
      <c r="C1051" s="401" t="n"/>
      <c r="D1051" s="204">
        <f>I1044</f>
        <v/>
      </c>
      <c r="E1051" s="400" t="n"/>
      <c r="F1051" s="400" t="n"/>
      <c r="G1051" s="401" t="n"/>
      <c r="H1051" s="13" t="n"/>
      <c r="I1051" s="199" t="inlineStr">
        <is>
          <t>Fan RPMs</t>
        </is>
      </c>
      <c r="J1051" s="401" t="n"/>
      <c r="K1051" s="24">
        <f>IF('{Equipment Data Entry}'!I91="","",'{Equipment Data Entry}'!I91)</f>
        <v/>
      </c>
      <c r="L1051" s="24">
        <f>IF(L1062="","",L1062)</f>
        <v/>
      </c>
      <c r="M1051" s="13" t="n"/>
    </row>
    <row r="1052" ht="13.35" customHeight="1" s="162">
      <c r="B1052" s="199" t="inlineStr">
        <is>
          <t>Location</t>
        </is>
      </c>
      <c r="C1052" s="401" t="n"/>
      <c r="D1052" s="204">
        <f>IF('{Equipment Data Entry}'!D91="","",'{Equipment Data Entry}'!D91)</f>
        <v/>
      </c>
      <c r="E1052" s="400" t="n"/>
      <c r="F1052" s="400" t="n"/>
      <c r="G1052" s="401" t="n"/>
      <c r="H1052" s="13" t="n"/>
      <c r="I1052" s="283" t="n"/>
      <c r="J1052" s="283" t="n"/>
      <c r="K1052" s="36" t="n"/>
      <c r="L1052" s="36" t="n"/>
      <c r="M1052" s="13" t="n"/>
    </row>
    <row r="1053" ht="13.35" customHeight="1" s="162">
      <c r="B1053" s="13" t="n"/>
      <c r="C1053" s="13" t="n"/>
      <c r="D1053" s="13" t="n"/>
      <c r="E1053" s="13" t="n"/>
      <c r="F1053" s="13" t="n"/>
      <c r="G1053" s="13" t="n"/>
      <c r="H1053" s="13" t="n"/>
      <c r="I1053" s="283" t="n"/>
      <c r="J1053" s="283" t="n"/>
      <c r="K1053" s="37" t="n"/>
      <c r="L1053" s="37" t="n"/>
      <c r="M1053" s="13" t="n"/>
    </row>
    <row r="1054" ht="13.35" customHeight="1" s="162">
      <c r="B1054" s="200" t="inlineStr">
        <is>
          <t>Motor Data</t>
        </is>
      </c>
      <c r="C1054" s="400" t="n"/>
      <c r="D1054" s="400" t="n"/>
      <c r="E1054" s="400" t="n"/>
      <c r="F1054" s="400" t="n"/>
      <c r="G1054" s="401" t="n"/>
      <c r="H1054" s="13" t="n"/>
      <c r="I1054" s="283" t="inlineStr">
        <is>
          <t>Filter Type/Size/Qty</t>
        </is>
      </c>
      <c r="J1054" s="404" t="n"/>
      <c r="K1054" s="404" t="n"/>
      <c r="L1054" s="37" t="n"/>
      <c r="M1054" s="404" t="n"/>
    </row>
    <row r="1055" ht="13.35" customHeight="1" s="162">
      <c r="B1055" s="199" t="inlineStr">
        <is>
          <t>Manufacturer</t>
        </is>
      </c>
      <c r="C1055" s="401" t="n"/>
      <c r="D1055" s="203" t="n"/>
      <c r="E1055" s="400" t="n"/>
      <c r="F1055" s="400" t="n"/>
      <c r="G1055" s="401" t="n"/>
      <c r="H1055" s="13" t="n"/>
      <c r="I1055" s="200" t="inlineStr">
        <is>
          <t>Drive Data</t>
        </is>
      </c>
      <c r="J1055" s="400" t="n"/>
      <c r="K1055" s="400" t="n"/>
      <c r="L1055" s="401" t="n"/>
      <c r="M1055" s="13" t="n"/>
    </row>
    <row r="1056" ht="13.35" customHeight="1" s="162">
      <c r="B1056" s="199" t="inlineStr">
        <is>
          <t>Horsepower</t>
        </is>
      </c>
      <c r="C1056" s="401" t="n"/>
      <c r="D1056" s="28">
        <f>IF('{Equipment Data Entry}'!G91="","",'{Equipment Data Entry}'!G91)</f>
        <v/>
      </c>
      <c r="E1056" s="21" t="inlineStr">
        <is>
          <t>RPM</t>
        </is>
      </c>
      <c r="F1056" s="24" t="n"/>
      <c r="G1056" s="199" t="inlineStr">
        <is>
          <t>SF</t>
        </is>
      </c>
      <c r="H1056" s="13" t="n"/>
      <c r="I1056" s="199" t="inlineStr">
        <is>
          <t>Motor Shv OD/Bore/PD</t>
        </is>
      </c>
      <c r="J1056" s="400" t="n"/>
      <c r="K1056" s="401" t="n"/>
      <c r="L1056">
        <f>IF('{Equipment Data Entry}'!J91="","",'{Equipment Data Entry}'!J91)</f>
        <v/>
      </c>
    </row>
    <row r="1057" ht="13.35" customHeight="1" s="162">
      <c r="B1057" s="198">
        <f>IF('{Equipment Data Entry}'!N91="","",'{Equipment Data Entry}'!N91)</f>
        <v/>
      </c>
      <c r="C1057" s="198">
        <f>IF('{Equipment Data Entry}'!O91="","",'{Equipment Data Entry}'!O91)</f>
        <v/>
      </c>
      <c r="D1057" s="21" t="inlineStr">
        <is>
          <t>FLA</t>
        </is>
      </c>
      <c r="E1057" s="67" t="n"/>
      <c r="F1057" s="21" t="inlineStr">
        <is>
          <t>Frame</t>
        </is>
      </c>
      <c r="G1057" s="208" t="n"/>
      <c r="H1057" s="13" t="n"/>
      <c r="I1057" s="199" t="inlineStr">
        <is>
          <t>Fan Sheave OD/Bore</t>
        </is>
      </c>
      <c r="J1057" s="400" t="n"/>
      <c r="K1057" s="401" t="n"/>
      <c r="L1057">
        <f>IF('{Equipment Data Entry}'!K91="","",'{Equipment Data Entry}'!K91)</f>
        <v/>
      </c>
    </row>
    <row r="1058" ht="13.35" customHeight="1" s="162">
      <c r="B1058" s="199" t="inlineStr">
        <is>
          <t>Corrected FLA</t>
        </is>
      </c>
      <c r="C1058" s="401" t="n"/>
      <c r="D1058" s="27">
        <f>IF(OR(E1059="",E1057="",B1057=""),"",B1057/AVERAGE(E1059:G1059)*E1057)</f>
        <v/>
      </c>
      <c r="E1058" s="199" t="inlineStr">
        <is>
          <t>Estimated BHP</t>
        </is>
      </c>
      <c r="F1058" s="401" t="n"/>
      <c r="G1058" s="27">
        <f>IF(OR(COUNT(E1059:G1059)=0,COUNT(E1060:G1060)=0),"",IF(C1057="1-phase", ((0.8*0.9*E1059*E1060)/746), AVERAGE(E1059:G1059)*AVERAGE(E1060:G1060)*0.8*0.9*1.732/746))</f>
        <v/>
      </c>
      <c r="H1058" s="13" t="n"/>
      <c r="I1058" s="199" t="inlineStr">
        <is>
          <t>Belt(s)</t>
        </is>
      </c>
      <c r="J1058" s="208">
        <f>IF('{Equipment Data Entry}'!L91="","",'{Equipment Data Entry}'!L91)</f>
        <v/>
      </c>
      <c r="K1058" s="199" t="inlineStr">
        <is>
          <t>C to C</t>
        </is>
      </c>
      <c r="L1058" s="64">
        <f>IF('{Equipment Data Entry}'!M91="","",'{Equipment Data Entry}'!M91)</f>
        <v/>
      </c>
      <c r="M1058" s="13" t="n"/>
    </row>
    <row r="1059" ht="13.35" customHeight="1" s="162">
      <c r="B1059" s="199" t="inlineStr">
        <is>
          <t>Measured Voltage</t>
        </is>
      </c>
      <c r="C1059" s="400" t="n"/>
      <c r="D1059" s="401" t="n"/>
      <c r="E1059" s="24" t="n"/>
      <c r="F1059" s="24" t="n"/>
      <c r="G1059" s="24" t="n"/>
      <c r="H1059" s="13" t="n"/>
      <c r="I1059" s="283" t="inlineStr">
        <is>
          <t>Final Settings</t>
        </is>
      </c>
      <c r="J1059" s="404" t="n"/>
      <c r="K1059" s="404" t="n"/>
      <c r="L1059" s="37" t="n"/>
      <c r="M1059" s="404" t="n"/>
    </row>
    <row r="1060" ht="13.35" customHeight="1" s="162">
      <c r="B1060" s="199" t="inlineStr">
        <is>
          <t>Measured Amperage</t>
        </is>
      </c>
      <c r="C1060" s="400" t="n"/>
      <c r="D1060" s="401" t="n"/>
      <c r="E1060" s="67" t="n"/>
      <c r="F1060" s="67" t="n"/>
      <c r="G1060" s="67" t="n"/>
      <c r="H1060" s="13" t="n"/>
      <c r="I1060" s="205" t="inlineStr">
        <is>
          <t>RPM Data</t>
        </is>
      </c>
      <c r="J1060" s="401" t="n"/>
      <c r="K1060" s="205" t="inlineStr">
        <is>
          <t>Initial</t>
        </is>
      </c>
      <c r="L1060" s="205" t="inlineStr">
        <is>
          <t>Final</t>
        </is>
      </c>
      <c r="M1060" s="13" t="n"/>
    </row>
    <row r="1061" ht="13.35" customHeight="1" s="162">
      <c r="B1061" s="13" t="n"/>
      <c r="C1061" s="13" t="n"/>
      <c r="D1061" s="13" t="n"/>
      <c r="E1061" s="13" t="n"/>
      <c r="F1061" s="13" t="n"/>
      <c r="G1061" s="13" t="n"/>
      <c r="H1061" s="13" t="n"/>
      <c r="I1061" s="199" t="inlineStr">
        <is>
          <t>Motor RPM</t>
        </is>
      </c>
      <c r="J1061" s="401" t="n"/>
      <c r="K1061" s="24" t="n"/>
      <c r="L1061" s="24" t="n"/>
      <c r="M1061" s="13" t="n"/>
    </row>
    <row r="1062" ht="13.35" customHeight="1" s="162">
      <c r="B1062" s="200" t="inlineStr">
        <is>
          <t xml:space="preserve">Static Pressures Profile </t>
        </is>
      </c>
      <c r="C1062" s="400" t="n"/>
      <c r="D1062" s="400" t="n"/>
      <c r="E1062" s="400" t="n"/>
      <c r="F1062" s="400" t="n"/>
      <c r="G1062" s="401" t="n"/>
      <c r="H1062" s="13" t="n"/>
      <c r="I1062" s="199" t="inlineStr">
        <is>
          <t>Fan RPM</t>
        </is>
      </c>
      <c r="J1062" s="401" t="n"/>
      <c r="K1062" s="24" t="n"/>
      <c r="L1062" s="24" t="n"/>
      <c r="M1062" s="13" t="n"/>
    </row>
    <row r="1063" ht="13.35" customHeight="1" s="162">
      <c r="B1063" s="432" t="n"/>
      <c r="C1063" s="401" t="n"/>
      <c r="D1063" s="205" t="inlineStr">
        <is>
          <t>Flt/Coil</t>
        </is>
      </c>
      <c r="E1063" s="205" t="inlineStr">
        <is>
          <t>Fan</t>
        </is>
      </c>
      <c r="F1063" s="432" t="n"/>
      <c r="G1063" s="401" t="n"/>
      <c r="H1063" s="13" t="n"/>
      <c r="I1063" s="246" t="inlineStr">
        <is>
          <t>VSD Frequency</t>
        </is>
      </c>
      <c r="J1063" s="403" t="n"/>
      <c r="K1063" s="65" t="n"/>
      <c r="L1063" s="65" t="n"/>
      <c r="M1063" s="13" t="n"/>
    </row>
    <row r="1064" ht="13.35" customHeight="1" s="162">
      <c r="B1064" s="198" t="inlineStr">
        <is>
          <t>Entering</t>
        </is>
      </c>
      <c r="C1064" s="401" t="n"/>
      <c r="D1064" s="19" t="n"/>
      <c r="E1064" s="19" t="n"/>
      <c r="F1064" s="19">
        <f>IF(E1064="", "", E1065-E1064)</f>
        <v/>
      </c>
      <c r="G1064" s="186" t="inlineStr">
        <is>
          <t>TSP</t>
        </is>
      </c>
      <c r="H1064" s="23" t="n"/>
      <c r="I1064" s="14" t="n"/>
      <c r="J1064" s="14" t="n"/>
      <c r="K1064" s="14" t="n"/>
      <c r="L1064" s="38" t="n"/>
      <c r="M1064" s="13" t="n"/>
    </row>
    <row r="1065" ht="13.35" customHeight="1" s="162">
      <c r="B1065" s="198" t="inlineStr">
        <is>
          <t>Exiting</t>
        </is>
      </c>
      <c r="C1065" s="401" t="n"/>
      <c r="D1065" s="55">
        <f>IF(E1064="", "", E1064)</f>
        <v/>
      </c>
      <c r="E1065" s="19" t="n"/>
      <c r="F1065" s="19">
        <f>IF(E1065="", "", E1065-D1064)</f>
        <v/>
      </c>
      <c r="G1065" s="186" t="inlineStr">
        <is>
          <t>ESP</t>
        </is>
      </c>
      <c r="H1065" s="23" t="n"/>
      <c r="I1065" s="13" t="n"/>
      <c r="J1065" s="13" t="n"/>
      <c r="K1065" s="13" t="n"/>
      <c r="L1065" s="13" t="n"/>
      <c r="M1065" s="13" t="n"/>
    </row>
    <row r="1066" ht="13.35" customHeight="1" s="162">
      <c r="B1066" s="453" t="inlineStr">
        <is>
          <t>Instrument:</t>
        </is>
      </c>
      <c r="C1066" s="5" t="n"/>
      <c r="D1066" s="493" t="n"/>
      <c r="E1066" s="414" t="n"/>
      <c r="F1066" s="414" t="n"/>
      <c r="G1066" s="425" t="inlineStr">
        <is>
          <t>Ak basis / notes:</t>
        </is>
      </c>
      <c r="I1066" s="494" t="n"/>
      <c r="J1066" s="414" t="n"/>
      <c r="K1066" s="414" t="n"/>
      <c r="L1066" s="414" t="n"/>
      <c r="M1066" s="414" t="n"/>
    </row>
    <row r="1067" ht="13.35" customHeight="1" s="162">
      <c r="B1067" s="188" t="inlineStr">
        <is>
          <t>Register / Grille / Diffuser Airflow</t>
        </is>
      </c>
      <c r="C1067" s="174" t="n"/>
      <c r="D1067" s="174" t="n"/>
      <c r="E1067" s="174" t="n"/>
      <c r="F1067" s="173" t="n"/>
      <c r="G1067" s="233" t="inlineStr">
        <is>
          <t>Design VEL</t>
        </is>
      </c>
      <c r="H1067" s="194" t="inlineStr">
        <is>
          <t>Design CFM</t>
        </is>
      </c>
      <c r="I1067" s="188" t="inlineStr">
        <is>
          <t>Initial</t>
        </is>
      </c>
      <c r="J1067" s="173" t="n"/>
      <c r="K1067" s="188" t="inlineStr">
        <is>
          <t>Final</t>
        </is>
      </c>
      <c r="L1067" s="173" t="n"/>
      <c r="M1067" s="188" t="inlineStr">
        <is>
          <t>%</t>
        </is>
      </c>
    </row>
    <row r="1068" ht="13.35" customHeight="1" s="162">
      <c r="B1068" s="153" t="inlineStr">
        <is>
          <t>No.</t>
        </is>
      </c>
      <c r="C1068" s="188" t="inlineStr">
        <is>
          <t>Area Served</t>
        </is>
      </c>
      <c r="D1068" s="188" t="inlineStr">
        <is>
          <t>Type</t>
        </is>
      </c>
      <c r="E1068" s="188" t="inlineStr">
        <is>
          <t>Size</t>
        </is>
      </c>
      <c r="F1068" s="188" t="inlineStr">
        <is>
          <t>Ak</t>
        </is>
      </c>
      <c r="G1068" s="440" t="n"/>
      <c r="H1068" s="440" t="n"/>
      <c r="I1068" s="188" t="inlineStr">
        <is>
          <t>VEL</t>
        </is>
      </c>
      <c r="J1068" s="188" t="inlineStr">
        <is>
          <t>CFM</t>
        </is>
      </c>
      <c r="K1068" s="188" t="inlineStr">
        <is>
          <t>VEL</t>
        </is>
      </c>
      <c r="L1068" s="188" t="inlineStr">
        <is>
          <t>CFM</t>
        </is>
      </c>
      <c r="M1068" s="440" t="n"/>
    </row>
    <row r="1069" ht="13.35" customHeight="1" s="162">
      <c r="B1069" s="307" t="n"/>
      <c r="C1069" s="307" t="n"/>
      <c r="E1069" s="307" t="n"/>
      <c r="F1069" s="32" t="n"/>
      <c r="G1069" s="33">
        <f>IF(F1069="", "", H1069/F1069)</f>
        <v/>
      </c>
      <c r="H1069" s="33" t="n"/>
      <c r="I1069" s="33" t="n"/>
      <c r="J1069" s="33">
        <f>IF(I1069="", "", I1069*$F1069)</f>
        <v/>
      </c>
      <c r="K1069" s="33" t="n"/>
      <c r="L1069" s="33">
        <f>IF(K1069="", "", K1069*$F1069)</f>
        <v/>
      </c>
      <c r="M1069" s="30">
        <f>IF(OR(H1069="",H1069=0),"",IF(K1069="",IF(J1069="","",J1069/H1069),L1069/H1069))</f>
        <v/>
      </c>
    </row>
    <row r="1070" ht="13.35" customHeight="1" s="162">
      <c r="B1070" s="307" t="n"/>
      <c r="C1070" s="307" t="n"/>
      <c r="E1070" s="307" t="n"/>
      <c r="F1070" s="32" t="n"/>
      <c r="G1070" s="33">
        <f>IF(F1070="", "", H1070/F1070)</f>
        <v/>
      </c>
      <c r="H1070" s="33" t="n"/>
      <c r="I1070" s="33" t="n"/>
      <c r="J1070" s="33">
        <f>IF(I1070="", "", I1070*$F1070)</f>
        <v/>
      </c>
      <c r="K1070" s="33" t="n"/>
      <c r="L1070" s="33">
        <f>IF(K1070="", "", K1070*$F1070)</f>
        <v/>
      </c>
      <c r="M1070" s="30">
        <f>IF(OR(H1070="",H1070=0),"",IF(K1070="",IF(J1070="","",J1070/H1070),L1070/H1070))</f>
        <v/>
      </c>
    </row>
    <row r="1071" ht="13.35" customHeight="1" s="162">
      <c r="B1071" s="307" t="n"/>
      <c r="C1071" s="307" t="n"/>
      <c r="E1071" s="307" t="n"/>
      <c r="F1071" s="32" t="n"/>
      <c r="G1071" s="33">
        <f>IF(F1071="", "", H1071/F1071)</f>
        <v/>
      </c>
      <c r="H1071" s="33" t="n"/>
      <c r="I1071" s="33" t="n"/>
      <c r="J1071" s="33">
        <f>IF(I1071="", "", I1071*$F1071)</f>
        <v/>
      </c>
      <c r="K1071" s="33" t="n"/>
      <c r="L1071" s="33">
        <f>IF(K1071="", "", K1071*$F1071)</f>
        <v/>
      </c>
      <c r="M1071" s="30">
        <f>IF(OR(H1071="",H1071=0),"",IF(K1071="",IF(J1071="","",J1071/H1071),L1071/H1071))</f>
        <v/>
      </c>
    </row>
    <row r="1072" ht="13.35" customHeight="1" s="162">
      <c r="B1072" s="307" t="n"/>
      <c r="C1072" s="307" t="n"/>
      <c r="E1072" s="307" t="n"/>
      <c r="F1072" s="32" t="n"/>
      <c r="G1072" s="33">
        <f>IF(F1072="", "", H1072/F1072)</f>
        <v/>
      </c>
      <c r="H1072" s="33" t="n"/>
      <c r="I1072" s="33" t="n"/>
      <c r="J1072" s="33">
        <f>IF(I1072="", "", I1072*$F1072)</f>
        <v/>
      </c>
      <c r="K1072" s="33" t="n"/>
      <c r="L1072" s="33">
        <f>IF(K1072="", "", K1072*$F1072)</f>
        <v/>
      </c>
      <c r="M1072" s="30">
        <f>IF(OR(H1072="",H1072=0),"",IF(K1072="",IF(J1072="","",J1072/H1072),L1072/H1072))</f>
        <v/>
      </c>
    </row>
    <row r="1073" ht="13.35" customHeight="1" s="162">
      <c r="B1073" s="307" t="n"/>
      <c r="C1073" s="307" t="n"/>
      <c r="E1073" s="307" t="n"/>
      <c r="F1073" s="32" t="n"/>
      <c r="G1073" s="33">
        <f>IF(F1073="", "", H1073/F1073)</f>
        <v/>
      </c>
      <c r="H1073" s="33" t="n"/>
      <c r="I1073" s="33" t="n"/>
      <c r="J1073" s="33">
        <f>IF(I1073="", "", I1073*$F1073)</f>
        <v/>
      </c>
      <c r="K1073" s="33" t="n"/>
      <c r="L1073" s="33">
        <f>IF(K1073="", "", K1073*$F1073)</f>
        <v/>
      </c>
      <c r="M1073" s="30">
        <f>IF(OR(H1073="",H1073=0),"",IF(K1073="",IF(J1073="","",J1073/H1073),L1073/H1073))</f>
        <v/>
      </c>
    </row>
    <row r="1074" ht="13.35" customHeight="1" s="162">
      <c r="B1074" s="307" t="n"/>
      <c r="C1074" s="307" t="n"/>
      <c r="E1074" s="307" t="n"/>
      <c r="F1074" s="32" t="n"/>
      <c r="G1074" s="33">
        <f>IF(F1074="", "", H1074/F1074)</f>
        <v/>
      </c>
      <c r="H1074" s="33" t="n"/>
      <c r="I1074" s="33" t="n"/>
      <c r="J1074" s="33">
        <f>IF(I1074="", "", I1074*$F1074)</f>
        <v/>
      </c>
      <c r="K1074" s="33" t="n"/>
      <c r="L1074" s="33">
        <f>IF(K1074="", "", K1074*$F1074)</f>
        <v/>
      </c>
      <c r="M1074" s="30">
        <f>IF(OR(H1074="",H1074=0),"",IF(K1074="",IF(J1074="","",J1074/H1074),L1074/H1074))</f>
        <v/>
      </c>
    </row>
    <row r="1075" ht="13.35" customHeight="1" s="162">
      <c r="B1075" s="307" t="n"/>
      <c r="C1075" s="307" t="n"/>
      <c r="E1075" s="307" t="n"/>
      <c r="F1075" s="32" t="n"/>
      <c r="G1075" s="33">
        <f>IF(F1075="", "", H1075/F1075)</f>
        <v/>
      </c>
      <c r="H1075" s="33" t="n"/>
      <c r="I1075" s="33" t="n"/>
      <c r="J1075" s="33">
        <f>IF(I1075="", "", I1075*$F1075)</f>
        <v/>
      </c>
      <c r="K1075" s="33" t="n"/>
      <c r="L1075" s="33">
        <f>IF(K1075="", "", K1075*$F1075)</f>
        <v/>
      </c>
      <c r="M1075" s="30">
        <f>IF(OR(H1075="",H1075=0),"",IF(K1075="",IF(J1075="","",J1075/H1075),L1075/H1075))</f>
        <v/>
      </c>
    </row>
    <row r="1076" ht="13.35" customHeight="1" s="162">
      <c r="B1076" s="307" t="n"/>
      <c r="C1076" s="307" t="n"/>
      <c r="E1076" s="307" t="n"/>
      <c r="F1076" s="32" t="n"/>
      <c r="G1076" s="33">
        <f>IF(F1076="", "", H1076/F1076)</f>
        <v/>
      </c>
      <c r="H1076" s="33" t="n"/>
      <c r="I1076" s="33" t="n"/>
      <c r="J1076" s="33">
        <f>IF(I1076="", "", I1076*$F1076)</f>
        <v/>
      </c>
      <c r="K1076" s="33" t="n"/>
      <c r="L1076" s="33">
        <f>IF(K1076="", "", K1076*$F1076)</f>
        <v/>
      </c>
      <c r="M1076" s="30">
        <f>IF(OR(H1076="",H1076=0),"",IF(K1076="",IF(J1076="","",J1076/H1076),L1076/H1076))</f>
        <v/>
      </c>
    </row>
    <row r="1077" ht="13.35" customHeight="1" s="162">
      <c r="B1077" s="307" t="n"/>
      <c r="C1077" s="307" t="n"/>
      <c r="E1077" s="307" t="n"/>
      <c r="F1077" s="32" t="n"/>
      <c r="G1077" s="33">
        <f>IF(F1077="", "", H1077/F1077)</f>
        <v/>
      </c>
      <c r="H1077" s="33" t="n"/>
      <c r="I1077" s="33" t="n"/>
      <c r="J1077" s="33">
        <f>IF(I1077="", "", I1077*$F1077)</f>
        <v/>
      </c>
      <c r="K1077" s="33" t="n"/>
      <c r="L1077" s="33">
        <f>IF(K1077="", "", K1077*$F1077)</f>
        <v/>
      </c>
      <c r="M1077" s="30">
        <f>IF(OR(H1077="",H1077=0),"",IF(K1077="",IF(J1077="","",J1077/H1077),L1077/H1077))</f>
        <v/>
      </c>
    </row>
    <row r="1078" ht="13.35" customHeight="1" s="162">
      <c r="B1078" s="307" t="n"/>
      <c r="C1078" s="307" t="n"/>
      <c r="E1078" s="307" t="n"/>
      <c r="F1078" s="32" t="n"/>
      <c r="G1078" s="33">
        <f>IF(F1078="", "", H1078/F1078)</f>
        <v/>
      </c>
      <c r="H1078" s="33" t="n"/>
      <c r="I1078" s="33" t="n"/>
      <c r="J1078" s="33">
        <f>IF(I1078="", "", I1078*$F1078)</f>
        <v/>
      </c>
      <c r="K1078" s="33" t="n"/>
      <c r="L1078" s="33">
        <f>IF(K1078="", "", K1078*$F1078)</f>
        <v/>
      </c>
      <c r="M1078" s="30">
        <f>IF(OR(H1078="",H1078=0),"",IF(K1078="",IF(J1078="","",J1078/H1078),L1078/H1078))</f>
        <v/>
      </c>
    </row>
    <row r="1079" ht="13.35" customHeight="1" s="162">
      <c r="B1079" s="307" t="n"/>
      <c r="C1079" s="307" t="n"/>
      <c r="E1079" s="307" t="n"/>
      <c r="F1079" s="32" t="n"/>
      <c r="G1079" s="33">
        <f>IF(F1079="", "", H1079/F1079)</f>
        <v/>
      </c>
      <c r="H1079" s="33" t="n"/>
      <c r="I1079" s="33" t="n"/>
      <c r="J1079" s="33">
        <f>IF(I1079="", "", I1079*$F1079)</f>
        <v/>
      </c>
      <c r="K1079" s="33" t="n"/>
      <c r="L1079" s="33">
        <f>IF(K1079="", "", K1079*$F1079)</f>
        <v/>
      </c>
      <c r="M1079" s="30">
        <f>IF(OR(H1079="",H1079=0),"",IF(K1079="",IF(J1079="","",J1079/H1079),L1079/H1079))</f>
        <v/>
      </c>
    </row>
    <row r="1080" ht="13.35" customHeight="1" s="162">
      <c r="B1080" s="307" t="n"/>
      <c r="C1080" s="307" t="n"/>
      <c r="E1080" s="307" t="n"/>
      <c r="F1080" s="32" t="n"/>
      <c r="G1080" s="33">
        <f>IF(F1080="", "", H1080/F1080)</f>
        <v/>
      </c>
      <c r="H1080" s="33" t="n"/>
      <c r="I1080" s="33" t="n"/>
      <c r="J1080" s="33">
        <f>IF(I1080="", "", I1080*$F1080)</f>
        <v/>
      </c>
      <c r="K1080" s="33" t="n"/>
      <c r="L1080" s="33">
        <f>IF(K1080="", "", K1080*$F1080)</f>
        <v/>
      </c>
      <c r="M1080" s="30">
        <f>IF(OR(H1080="",H1080=0),"",IF(K1080="",IF(J1080="","",J1080/H1080),L1080/H1080))</f>
        <v/>
      </c>
    </row>
    <row r="1081" ht="13.35" customHeight="1" s="162">
      <c r="B1081" s="307" t="n"/>
      <c r="C1081" s="307" t="n"/>
      <c r="E1081" s="307" t="n"/>
      <c r="F1081" s="32" t="n"/>
      <c r="G1081" s="33">
        <f>IF(F1081="", "", H1081/F1081)</f>
        <v/>
      </c>
      <c r="H1081" s="33" t="n"/>
      <c r="I1081" s="33" t="n"/>
      <c r="J1081" s="33">
        <f>IF(I1081="", "", I1081*$F1081)</f>
        <v/>
      </c>
      <c r="K1081" s="33" t="n"/>
      <c r="L1081" s="33">
        <f>IF(K1081="", "", K1081*$F1081)</f>
        <v/>
      </c>
      <c r="M1081" s="30">
        <f>IF(OR(H1081="",H1081=0),"",IF(K1081="",IF(J1081="","",J1081/H1081),L1081/H1081))</f>
        <v/>
      </c>
    </row>
    <row r="1082" ht="13.35" customHeight="1" s="162">
      <c r="B1082" s="307" t="n"/>
      <c r="C1082" s="307" t="n"/>
      <c r="E1082" s="307" t="n"/>
      <c r="F1082" s="32" t="n"/>
      <c r="G1082" s="33">
        <f>IF(F1082="", "", H1082/F1082)</f>
        <v/>
      </c>
      <c r="H1082" s="33" t="n"/>
      <c r="I1082" s="33" t="n"/>
      <c r="J1082" s="33">
        <f>IF(I1082="", "", I1082*$F1082)</f>
        <v/>
      </c>
      <c r="K1082" s="33" t="n"/>
      <c r="L1082" s="33">
        <f>IF(K1082="", "", K1082*$F1082)</f>
        <v/>
      </c>
      <c r="M1082" s="30">
        <f>IF(OR(H1082="",H1082=0),"",IF(K1082="",IF(J1082="","",J1082/H1082),L1082/H1082))</f>
        <v/>
      </c>
    </row>
    <row r="1083" ht="13.35" customHeight="1" s="162">
      <c r="B1083" s="307" t="n"/>
      <c r="C1083" s="307" t="n"/>
      <c r="E1083" s="307" t="n"/>
      <c r="F1083" s="32" t="n"/>
      <c r="G1083" s="33">
        <f>IF(F1083="", "", H1083/F1083)</f>
        <v/>
      </c>
      <c r="H1083" s="33" t="n"/>
      <c r="I1083" s="33" t="n"/>
      <c r="J1083" s="33">
        <f>IF(I1083="", "", I1083*$F1083)</f>
        <v/>
      </c>
      <c r="K1083" s="33" t="n"/>
      <c r="L1083" s="33">
        <f>IF(K1083="", "", K1083*$F1083)</f>
        <v/>
      </c>
      <c r="M1083" s="30">
        <f>IF(OR(H1083="",H1083=0),"",IF(K1083="",IF(J1083="","",J1083/H1083),L1083/H1083))</f>
        <v/>
      </c>
    </row>
    <row r="1084" ht="13.35" customHeight="1" s="162">
      <c r="B1084" s="307" t="n"/>
      <c r="C1084" s="307" t="n"/>
      <c r="E1084" s="307" t="n"/>
      <c r="F1084" s="32" t="n"/>
      <c r="G1084" s="33">
        <f>IF(F1084="", "", H1084/F1084)</f>
        <v/>
      </c>
      <c r="H1084" s="33" t="n"/>
      <c r="I1084" s="33" t="n"/>
      <c r="J1084" s="33">
        <f>IF(I1084="", "", I1084*$F1084)</f>
        <v/>
      </c>
      <c r="K1084" s="33" t="n"/>
      <c r="L1084" s="33">
        <f>IF(K1084="", "", K1084*$F1084)</f>
        <v/>
      </c>
      <c r="M1084" s="30">
        <f>IF(OR(H1084="",H1084=0),"",IF(K1084="",IF(J1084="","",J1084/H1084),L1084/H1084))</f>
        <v/>
      </c>
    </row>
    <row r="1085" ht="13.35" customHeight="1" s="162">
      <c r="B1085" s="307" t="n"/>
      <c r="C1085" s="307" t="n"/>
      <c r="E1085" s="307" t="n"/>
      <c r="F1085" s="32" t="n"/>
      <c r="G1085" s="33">
        <f>IF(F1085="", "", H1085/F1085)</f>
        <v/>
      </c>
      <c r="H1085" s="33" t="n"/>
      <c r="I1085" s="33" t="n"/>
      <c r="J1085" s="33">
        <f>IF(I1085="", "", I1085*$F1085)</f>
        <v/>
      </c>
      <c r="K1085" s="33" t="n"/>
      <c r="L1085" s="33">
        <f>IF(K1085="", "", K1085*$F1085)</f>
        <v/>
      </c>
      <c r="M1085" s="30">
        <f>IF(OR(H1085="",H1085=0),"",IF(K1085="",IF(J1085="","",J1085/H1085),L1085/H1085))</f>
        <v/>
      </c>
    </row>
    <row r="1086" ht="13.35" customHeight="1" s="162">
      <c r="B1086" s="307" t="n"/>
      <c r="C1086" s="307" t="n"/>
      <c r="E1086" s="307" t="n"/>
      <c r="F1086" s="32" t="n"/>
      <c r="G1086" s="33">
        <f>IF(F1086="", "", H1086/F1086)</f>
        <v/>
      </c>
      <c r="H1086" s="33" t="n"/>
      <c r="I1086" s="33" t="n"/>
      <c r="J1086" s="33">
        <f>IF(I1086="", "", I1086*$F1086)</f>
        <v/>
      </c>
      <c r="K1086" s="33" t="n"/>
      <c r="L1086" s="33">
        <f>IF(K1086="", "", K1086*$F1086)</f>
        <v/>
      </c>
      <c r="M1086" s="30">
        <f>IF(OR(H1086="",H1086=0),"",IF(K1086="",IF(J1086="","",J1086/H1086),L1086/H1086))</f>
        <v/>
      </c>
    </row>
    <row r="1087" ht="13.35" customHeight="1" s="162">
      <c r="B1087" s="307" t="n"/>
      <c r="C1087" s="307" t="n"/>
      <c r="E1087" s="307" t="n"/>
      <c r="F1087" s="32" t="n"/>
      <c r="G1087" s="33">
        <f>IF(F1087="", "", H1087/F1087)</f>
        <v/>
      </c>
      <c r="H1087" s="33" t="n"/>
      <c r="I1087" s="33" t="n"/>
      <c r="J1087" s="33">
        <f>IF(I1087="", "", I1087*$F1087)</f>
        <v/>
      </c>
      <c r="K1087" s="33" t="n"/>
      <c r="L1087" s="33">
        <f>IF(K1087="", "", K1087*$F1087)</f>
        <v/>
      </c>
      <c r="M1087" s="30">
        <f>IF(OR(H1087="",H1087=0),"",IF(K1087="",IF(J1087="","",J1087/H1087),L1087/H1087))</f>
        <v/>
      </c>
    </row>
    <row r="1088" ht="13.35" customHeight="1" s="162">
      <c r="B1088" s="307" t="n"/>
      <c r="C1088" s="307" t="n"/>
      <c r="E1088" s="307" t="n"/>
      <c r="F1088" s="32" t="n"/>
      <c r="G1088" s="33">
        <f>IF(F1088="", "", H1088/F1088)</f>
        <v/>
      </c>
      <c r="H1088" s="33" t="n"/>
      <c r="I1088" s="33" t="n"/>
      <c r="J1088" s="33">
        <f>IF(I1088="", "", I1088*$F1088)</f>
        <v/>
      </c>
      <c r="K1088" s="33" t="n"/>
      <c r="L1088" s="33">
        <f>IF(K1088="", "", K1088*$F1088)</f>
        <v/>
      </c>
      <c r="M1088" s="30">
        <f>IF(OR(H1088="",H1088=0),"",IF(K1088="",IF(J1088="","",J1088/H1088),L1088/H1088))</f>
        <v/>
      </c>
    </row>
    <row r="1089" ht="13.35" customHeight="1" s="162">
      <c r="B1089" s="42" t="n"/>
      <c r="C1089" s="231" t="inlineStr">
        <is>
          <t>Total</t>
        </is>
      </c>
      <c r="D1089" s="159" t="n"/>
      <c r="E1089" s="42" t="n"/>
      <c r="F1089" s="42" t="n"/>
      <c r="G1089" s="43" t="n"/>
      <c r="H1089" s="43">
        <f>IF(SUM(H1069:H1088)+SUM(H1100:H1139)=0,"",SUM(H1069:H1088)+SUM(H1100:H1139))</f>
        <v/>
      </c>
      <c r="I1089" s="43" t="n"/>
      <c r="J1089" s="43">
        <f>IF(SUM(J1069:J1088)+SUM(J1100:J1139)=0,"",SUM(J1069:J1088)+SUM(J1100:J1139))</f>
        <v/>
      </c>
      <c r="K1089" s="43" t="n"/>
      <c r="L1089" s="43">
        <f>IF(SUM(L1069:L1088)+SUM(L1100:L1139)=0,"",SUM(L1069:L1088)+SUM(L1100:L1139))</f>
        <v/>
      </c>
      <c r="M1089" s="35">
        <f>IF(OR(H1089="",H1089=0),"",IF(L1089="",IF(J1089="","",J1089/H1089),L1089/H1089))</f>
        <v/>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3" t="n"/>
    </row>
    <row r="1092" ht="13.35" customHeight="1" s="162">
      <c r="B1092" s="154" t="n"/>
      <c r="C1092" s="174" t="n"/>
      <c r="D1092" s="17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Entry}'!B91="","",'{Equipment Data Entry}'!B91)</f>
        <v/>
      </c>
      <c r="E1096" s="418" t="n"/>
      <c r="F1096" s="403" t="n"/>
      <c r="G1096" s="200" t="inlineStr">
        <is>
          <t>Service</t>
        </is>
      </c>
      <c r="H1096" s="403" t="n"/>
      <c r="I1096" s="210">
        <f>IF('{Equipment Data Entry}'!C91="","",'{Equipment Data Entry}'!C91)</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Registers / Grilles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H1100/F1100)</f>
        <v/>
      </c>
      <c r="H1100" s="33" t="n"/>
      <c r="I1100" s="33" t="n"/>
      <c r="J1100" s="33">
        <f>IF(I1100="", "", I1100*$F1100)</f>
        <v/>
      </c>
      <c r="K1100" s="33" t="n"/>
      <c r="L1100" s="33">
        <f>IF(K1100="", "", K1100*$F1100)</f>
        <v/>
      </c>
      <c r="M1100" s="30">
        <f>IF(OR(H1100="",H1100=0),"",IF(K1100="",IF(J1100="","",J1100/H1100),L1100/H1100))</f>
        <v/>
      </c>
    </row>
    <row r="1101" ht="13.35" customHeight="1" s="162">
      <c r="B1101" s="307" t="n"/>
      <c r="C1101" s="307" t="n"/>
      <c r="E1101" s="307" t="n"/>
      <c r="F1101" s="32" t="n"/>
      <c r="G1101" s="33">
        <f>IF(F1101="", "", H1101/F1101)</f>
        <v/>
      </c>
      <c r="H1101" s="33" t="n"/>
      <c r="I1101" s="33" t="n"/>
      <c r="J1101" s="33">
        <f>IF(I1101="", "", I1101*$F1101)</f>
        <v/>
      </c>
      <c r="K1101" s="33" t="n"/>
      <c r="L1101" s="33">
        <f>IF(K1101="", "", K1101*$F1101)</f>
        <v/>
      </c>
      <c r="M1101" s="30">
        <f>IF(OR(H1101="",H1101=0),"",IF(K1101="",IF(J1101="","",J1101/H1101),L1101/H1101))</f>
        <v/>
      </c>
    </row>
    <row r="1102" ht="13.35" customHeight="1" s="162">
      <c r="B1102" s="307" t="n"/>
      <c r="C1102" s="307" t="n"/>
      <c r="E1102" s="307" t="n"/>
      <c r="F1102" s="32" t="n"/>
      <c r="G1102" s="33">
        <f>IF(F1102="", "", H1102/F1102)</f>
        <v/>
      </c>
      <c r="H1102" s="33" t="n"/>
      <c r="I1102" s="33" t="n"/>
      <c r="J1102" s="33">
        <f>IF(I1102="", "", I1102*$F1102)</f>
        <v/>
      </c>
      <c r="K1102" s="33" t="n"/>
      <c r="L1102" s="33">
        <f>IF(K1102="", "", K1102*$F1102)</f>
        <v/>
      </c>
      <c r="M1102" s="30">
        <f>IF(OR(H1102="",H1102=0),"",IF(K1102="",IF(J1102="","",J1102/H1102),L1102/H1102))</f>
        <v/>
      </c>
    </row>
    <row r="1103" ht="13.35" customHeight="1" s="162">
      <c r="B1103" s="307" t="n"/>
      <c r="C1103" s="307" t="n"/>
      <c r="E1103" s="307" t="n"/>
      <c r="F1103" s="32" t="n"/>
      <c r="G1103" s="33">
        <f>IF(F1103="", "", H1103/F1103)</f>
        <v/>
      </c>
      <c r="H1103" s="33" t="n"/>
      <c r="I1103" s="33" t="n"/>
      <c r="J1103" s="33">
        <f>IF(I1103="", "", I1103*$F1103)</f>
        <v/>
      </c>
      <c r="K1103" s="33" t="n"/>
      <c r="L1103" s="33">
        <f>IF(K1103="", "", K1103*$F1103)</f>
        <v/>
      </c>
      <c r="M1103" s="30">
        <f>IF(OR(H1103="",H1103=0),"",IF(K1103="",IF(J1103="","",J1103/H1103),L1103/H1103))</f>
        <v/>
      </c>
    </row>
    <row r="1104" ht="13.35" customHeight="1" s="162">
      <c r="B1104" s="307" t="n"/>
      <c r="C1104" s="307" t="n"/>
      <c r="E1104" s="307" t="n"/>
      <c r="F1104" s="32" t="n"/>
      <c r="G1104" s="33">
        <f>IF(F1104="", "", H1104/F1104)</f>
        <v/>
      </c>
      <c r="H1104" s="33" t="n"/>
      <c r="I1104" s="33" t="n"/>
      <c r="J1104" s="33">
        <f>IF(I1104="", "", I1104*$F1104)</f>
        <v/>
      </c>
      <c r="K1104" s="33" t="n"/>
      <c r="L1104" s="33">
        <f>IF(K1104="", "", K1104*$F1104)</f>
        <v/>
      </c>
      <c r="M1104" s="30">
        <f>IF(OR(H1104="",H1104=0),"",IF(K1104="",IF(J1104="","",J1104/H1104),L1104/H1104))</f>
        <v/>
      </c>
    </row>
    <row r="1105" ht="13.35" customHeight="1" s="162">
      <c r="B1105" s="307" t="n"/>
      <c r="C1105" s="307" t="n"/>
      <c r="E1105" s="307" t="n"/>
      <c r="F1105" s="32" t="n"/>
      <c r="G1105" s="33">
        <f>IF(F1105="", "", H1105/F1105)</f>
        <v/>
      </c>
      <c r="H1105" s="33" t="n"/>
      <c r="I1105" s="33" t="n"/>
      <c r="J1105" s="33">
        <f>IF(I1105="", "", I1105*$F1105)</f>
        <v/>
      </c>
      <c r="K1105" s="33" t="n"/>
      <c r="L1105" s="33">
        <f>IF(K1105="", "", K1105*$F1105)</f>
        <v/>
      </c>
      <c r="M1105" s="30">
        <f>IF(OR(H1105="",H1105=0),"",IF(K1105="",IF(J1105="","",J1105/H1105),L1105/H1105))</f>
        <v/>
      </c>
    </row>
    <row r="1106" ht="13.35" customHeight="1" s="162">
      <c r="B1106" s="307" t="n"/>
      <c r="C1106" s="307" t="n"/>
      <c r="E1106" s="307" t="n"/>
      <c r="F1106" s="32" t="n"/>
      <c r="G1106" s="33">
        <f>IF(F1106="", "", H1106/F1106)</f>
        <v/>
      </c>
      <c r="H1106" s="33" t="n"/>
      <c r="I1106" s="33" t="n"/>
      <c r="J1106" s="33">
        <f>IF(I1106="", "", I1106*$F1106)</f>
        <v/>
      </c>
      <c r="K1106" s="33" t="n"/>
      <c r="L1106" s="33">
        <f>IF(K1106="", "", K1106*$F1106)</f>
        <v/>
      </c>
      <c r="M1106" s="30">
        <f>IF(OR(H1106="",H1106=0),"",IF(K1106="",IF(J1106="","",J1106/H1106),L1106/H1106))</f>
        <v/>
      </c>
    </row>
    <row r="1107" ht="13.35" customHeight="1" s="162">
      <c r="B1107" s="307" t="n"/>
      <c r="C1107" s="307" t="n"/>
      <c r="E1107" s="307" t="n"/>
      <c r="F1107" s="32" t="n"/>
      <c r="G1107" s="33">
        <f>IF(F1107="", "", H1107/F1107)</f>
        <v/>
      </c>
      <c r="H1107" s="33" t="n"/>
      <c r="I1107" s="33" t="n"/>
      <c r="J1107" s="33">
        <f>IF(I1107="", "", I1107*$F1107)</f>
        <v/>
      </c>
      <c r="K1107" s="33" t="n"/>
      <c r="L1107" s="33">
        <f>IF(K1107="", "", K1107*$F1107)</f>
        <v/>
      </c>
      <c r="M1107" s="30">
        <f>IF(OR(H1107="",H1107=0),"",IF(K1107="",IF(J1107="","",J1107/H1107),L1107/H1107))</f>
        <v/>
      </c>
    </row>
    <row r="1108" ht="13.35" customHeight="1" s="162">
      <c r="B1108" s="307" t="n"/>
      <c r="C1108" s="307" t="n"/>
      <c r="E1108" s="307" t="n"/>
      <c r="F1108" s="32" t="n"/>
      <c r="G1108" s="33">
        <f>IF(F1108="", "", H1108/F1108)</f>
        <v/>
      </c>
      <c r="H1108" s="33" t="n"/>
      <c r="I1108" s="33" t="n"/>
      <c r="J1108" s="33">
        <f>IF(I1108="", "", I1108*$F1108)</f>
        <v/>
      </c>
      <c r="K1108" s="33" t="n"/>
      <c r="L1108" s="33">
        <f>IF(K1108="", "", K1108*$F1108)</f>
        <v/>
      </c>
      <c r="M1108" s="30">
        <f>IF(OR(H1108="",H1108=0),"",IF(K1108="",IF(J1108="","",J1108/H1108),L1108/H1108))</f>
        <v/>
      </c>
    </row>
    <row r="1109" ht="13.35" customHeight="1" s="162">
      <c r="B1109" s="307" t="n"/>
      <c r="C1109" s="307" t="n"/>
      <c r="E1109" s="307" t="n"/>
      <c r="F1109" s="32" t="n"/>
      <c r="G1109" s="33">
        <f>IF(F1109="", "", H1109/F1109)</f>
        <v/>
      </c>
      <c r="H1109" s="33" t="n"/>
      <c r="I1109" s="33" t="n"/>
      <c r="J1109" s="33">
        <f>IF(I1109="", "", I1109*$F1109)</f>
        <v/>
      </c>
      <c r="K1109" s="33" t="n"/>
      <c r="L1109" s="33">
        <f>IF(K1109="", "", K1109*$F1109)</f>
        <v/>
      </c>
      <c r="M1109" s="30">
        <f>IF(OR(H1109="",H1109=0),"",IF(K1109="",IF(J1109="","",J1109/H1109),L1109/H1109))</f>
        <v/>
      </c>
    </row>
    <row r="1110" ht="13.35" customHeight="1" s="162">
      <c r="B1110" s="307" t="n"/>
      <c r="C1110" s="307" t="n"/>
      <c r="E1110" s="307" t="n"/>
      <c r="F1110" s="32" t="n"/>
      <c r="G1110" s="33">
        <f>IF(F1110="", "", H1110/F1110)</f>
        <v/>
      </c>
      <c r="H1110" s="33" t="n"/>
      <c r="I1110" s="33" t="n"/>
      <c r="J1110" s="33">
        <f>IF(I1110="", "", I1110*$F1110)</f>
        <v/>
      </c>
      <c r="K1110" s="33" t="n"/>
      <c r="L1110" s="33">
        <f>IF(K1110="", "", K1110*$F1110)</f>
        <v/>
      </c>
      <c r="M1110" s="30">
        <f>IF(OR(H1110="",H1110=0),"",IF(K1110="",IF(J1110="","",J1110/H1110),L1110/H1110))</f>
        <v/>
      </c>
    </row>
    <row r="1111" ht="13.35" customHeight="1" s="162">
      <c r="B1111" s="307" t="n"/>
      <c r="C1111" s="307" t="n"/>
      <c r="E1111" s="307" t="n"/>
      <c r="F1111" s="32" t="n"/>
      <c r="G1111" s="33">
        <f>IF(F1111="", "", H1111/F1111)</f>
        <v/>
      </c>
      <c r="H1111" s="33" t="n"/>
      <c r="I1111" s="33" t="n"/>
      <c r="J1111" s="33">
        <f>IF(I1111="", "", I1111*$F1111)</f>
        <v/>
      </c>
      <c r="K1111" s="33" t="n"/>
      <c r="L1111" s="33">
        <f>IF(K1111="", "", K1111*$F1111)</f>
        <v/>
      </c>
      <c r="M1111" s="30">
        <f>IF(OR(H1111="",H1111=0),"",IF(K1111="",IF(J1111="","",J1111/H1111),L1111/H1111))</f>
        <v/>
      </c>
    </row>
    <row r="1112" ht="13.35" customHeight="1" s="162">
      <c r="B1112" s="307" t="n"/>
      <c r="C1112" s="307" t="n"/>
      <c r="E1112" s="307" t="n"/>
      <c r="F1112" s="32" t="n"/>
      <c r="G1112" s="33">
        <f>IF(F1112="", "", H1112/F1112)</f>
        <v/>
      </c>
      <c r="H1112" s="33" t="n"/>
      <c r="I1112" s="33" t="n"/>
      <c r="J1112" s="33">
        <f>IF(I1112="", "", I1112*$F1112)</f>
        <v/>
      </c>
      <c r="K1112" s="33" t="n"/>
      <c r="L1112" s="33">
        <f>IF(K1112="", "", K1112*$F1112)</f>
        <v/>
      </c>
      <c r="M1112" s="30">
        <f>IF(OR(H1112="",H1112=0),"",IF(K1112="",IF(J1112="","",J1112/H1112),L1112/H1112))</f>
        <v/>
      </c>
    </row>
    <row r="1113" ht="13.35" customHeight="1" s="162">
      <c r="B1113" s="307" t="n"/>
      <c r="C1113" s="307" t="n"/>
      <c r="E1113" s="307" t="n"/>
      <c r="F1113" s="32" t="n"/>
      <c r="G1113" s="33">
        <f>IF(F1113="", "", H1113/F1113)</f>
        <v/>
      </c>
      <c r="H1113" s="33" t="n"/>
      <c r="I1113" s="33" t="n"/>
      <c r="J1113" s="33">
        <f>IF(I1113="", "", I1113*$F1113)</f>
        <v/>
      </c>
      <c r="K1113" s="33" t="n"/>
      <c r="L1113" s="33">
        <f>IF(K1113="", "", K1113*$F1113)</f>
        <v/>
      </c>
      <c r="M1113" s="30">
        <f>IF(OR(H1113="",H1113=0),"",IF(K1113="",IF(J1113="","",J1113/H1113),L1113/H1113))</f>
        <v/>
      </c>
    </row>
    <row r="1114" ht="13.35" customHeight="1" s="162">
      <c r="B1114" s="307" t="n"/>
      <c r="C1114" s="307" t="n"/>
      <c r="E1114" s="307" t="n"/>
      <c r="F1114" s="32" t="n"/>
      <c r="G1114" s="33">
        <f>IF(F1114="", "", H1114/F1114)</f>
        <v/>
      </c>
      <c r="H1114" s="33" t="n"/>
      <c r="I1114" s="33" t="n"/>
      <c r="J1114" s="33">
        <f>IF(I1114="", "", I1114*$F1114)</f>
        <v/>
      </c>
      <c r="K1114" s="33" t="n"/>
      <c r="L1114" s="33">
        <f>IF(K1114="", "", K1114*$F1114)</f>
        <v/>
      </c>
      <c r="M1114" s="30">
        <f>IF(OR(H1114="",H1114=0),"",IF(K1114="",IF(J1114="","",J1114/H1114),L1114/H1114))</f>
        <v/>
      </c>
    </row>
    <row r="1115" ht="13.35" customHeight="1" s="162">
      <c r="B1115" s="307" t="n"/>
      <c r="C1115" s="307" t="n"/>
      <c r="E1115" s="307" t="n"/>
      <c r="F1115" s="32" t="n"/>
      <c r="G1115" s="33">
        <f>IF(F1115="", "", H1115/F1115)</f>
        <v/>
      </c>
      <c r="H1115" s="33" t="n"/>
      <c r="I1115" s="33" t="n"/>
      <c r="J1115" s="33">
        <f>IF(I1115="", "", I1115*$F1115)</f>
        <v/>
      </c>
      <c r="K1115" s="33" t="n"/>
      <c r="L1115" s="33">
        <f>IF(K1115="", "", K1115*$F1115)</f>
        <v/>
      </c>
      <c r="M1115" s="30">
        <f>IF(OR(H1115="",H1115=0),"",IF(K1115="",IF(J1115="","",J1115/H1115),L1115/H1115))</f>
        <v/>
      </c>
    </row>
    <row r="1116" ht="13.35" customHeight="1" s="162">
      <c r="B1116" s="307" t="n"/>
      <c r="C1116" s="307" t="n"/>
      <c r="E1116" s="307" t="n"/>
      <c r="F1116" s="32" t="n"/>
      <c r="G1116" s="33">
        <f>IF(F1116="", "", H1116/F1116)</f>
        <v/>
      </c>
      <c r="H1116" s="33" t="n"/>
      <c r="I1116" s="33" t="n"/>
      <c r="J1116" s="33">
        <f>IF(I1116="", "", I1116*$F1116)</f>
        <v/>
      </c>
      <c r="K1116" s="33" t="n"/>
      <c r="L1116" s="33">
        <f>IF(K1116="", "", K1116*$F1116)</f>
        <v/>
      </c>
      <c r="M1116" s="30">
        <f>IF(OR(H1116="",H1116=0),"",IF(K1116="",IF(J1116="","",J1116/H1116),L1116/H1116))</f>
        <v/>
      </c>
    </row>
    <row r="1117" ht="13.35" customHeight="1" s="162">
      <c r="B1117" s="307" t="n"/>
      <c r="C1117" s="307" t="n"/>
      <c r="E1117" s="307" t="n"/>
      <c r="F1117" s="32" t="n"/>
      <c r="G1117" s="33">
        <f>IF(F1117="", "", H1117/F1117)</f>
        <v/>
      </c>
      <c r="H1117" s="33" t="n"/>
      <c r="I1117" s="33" t="n"/>
      <c r="J1117" s="33">
        <f>IF(I1117="", "", I1117*$F1117)</f>
        <v/>
      </c>
      <c r="K1117" s="33" t="n"/>
      <c r="L1117" s="33">
        <f>IF(K1117="", "", K1117*$F1117)</f>
        <v/>
      </c>
      <c r="M1117" s="30">
        <f>IF(OR(H1117="",H1117=0),"",IF(K1117="",IF(J1117="","",J1117/H1117),L1117/H1117))</f>
        <v/>
      </c>
    </row>
    <row r="1118" ht="13.35" customHeight="1" s="162">
      <c r="B1118" s="307" t="n"/>
      <c r="C1118" s="307" t="n"/>
      <c r="E1118" s="307" t="n"/>
      <c r="F1118" s="32" t="n"/>
      <c r="G1118" s="33">
        <f>IF(F1118="", "", H1118/F1118)</f>
        <v/>
      </c>
      <c r="H1118" s="33" t="n"/>
      <c r="I1118" s="33" t="n"/>
      <c r="J1118" s="33">
        <f>IF(I1118="", "", I1118*$F1118)</f>
        <v/>
      </c>
      <c r="K1118" s="33" t="n"/>
      <c r="L1118" s="33">
        <f>IF(K1118="", "", K1118*$F1118)</f>
        <v/>
      </c>
      <c r="M1118" s="30">
        <f>IF(OR(H1118="",H1118=0),"",IF(K1118="",IF(J1118="","",J1118/H1118),L1118/H1118))</f>
        <v/>
      </c>
    </row>
    <row r="1119" ht="13.35" customHeight="1" s="162">
      <c r="B1119" s="307" t="n"/>
      <c r="C1119" s="307" t="n"/>
      <c r="E1119" s="307" t="n"/>
      <c r="F1119" s="32" t="n"/>
      <c r="G1119" s="33">
        <f>IF(F1119="", "", H1119/F1119)</f>
        <v/>
      </c>
      <c r="H1119" s="33" t="n"/>
      <c r="I1119" s="33" t="n"/>
      <c r="J1119" s="33">
        <f>IF(I1119="", "", I1119*$F1119)</f>
        <v/>
      </c>
      <c r="K1119" s="33" t="n"/>
      <c r="L1119" s="33">
        <f>IF(K1119="", "", K1119*$F1119)</f>
        <v/>
      </c>
      <c r="M1119" s="30">
        <f>IF(OR(H1119="",H1119=0),"",IF(K1119="",IF(J1119="","",J1119/H1119),L1119/H1119))</f>
        <v/>
      </c>
    </row>
    <row r="1120" ht="13.35" customHeight="1" s="162">
      <c r="B1120" s="307" t="n"/>
      <c r="C1120" s="307" t="n"/>
      <c r="E1120" s="307" t="n"/>
      <c r="F1120" s="32" t="n"/>
      <c r="G1120" s="33">
        <f>IF(F1120="", "", H1120/F1120)</f>
        <v/>
      </c>
      <c r="H1120" s="33" t="n"/>
      <c r="I1120" s="33" t="n"/>
      <c r="J1120" s="33">
        <f>IF(I1120="", "", I1120*$F1120)</f>
        <v/>
      </c>
      <c r="K1120" s="33" t="n"/>
      <c r="L1120" s="33">
        <f>IF(K1120="", "", K1120*$F1120)</f>
        <v/>
      </c>
      <c r="M1120" s="30">
        <f>IF(OR(H1120="",H1120=0),"",IF(K1120="",IF(J1120="","",J1120/H1120),L1120/H1120))</f>
        <v/>
      </c>
    </row>
    <row r="1121" ht="13.35" customHeight="1" s="162">
      <c r="B1121" s="307" t="n"/>
      <c r="C1121" s="307" t="n"/>
      <c r="E1121" s="307" t="n"/>
      <c r="F1121" s="32" t="n"/>
      <c r="G1121" s="33">
        <f>IF(F1121="", "", H1121/F1121)</f>
        <v/>
      </c>
      <c r="H1121" s="33" t="n"/>
      <c r="I1121" s="33" t="n"/>
      <c r="J1121" s="33">
        <f>IF(I1121="", "", I1121*$F1121)</f>
        <v/>
      </c>
      <c r="K1121" s="33" t="n"/>
      <c r="L1121" s="33">
        <f>IF(K1121="", "", K1121*$F1121)</f>
        <v/>
      </c>
      <c r="M1121" s="30">
        <f>IF(OR(H1121="",H1121=0),"",IF(K1121="",IF(J1121="","",J1121/H1121),L1121/H1121))</f>
        <v/>
      </c>
    </row>
    <row r="1122" ht="13.35" customHeight="1" s="162">
      <c r="B1122" s="307" t="n"/>
      <c r="C1122" s="307" t="n"/>
      <c r="E1122" s="307" t="n"/>
      <c r="F1122" s="32" t="n"/>
      <c r="G1122" s="33">
        <f>IF(F1122="", "", H1122/F1122)</f>
        <v/>
      </c>
      <c r="H1122" s="33" t="n"/>
      <c r="I1122" s="33" t="n"/>
      <c r="J1122" s="33">
        <f>IF(I1122="", "", I1122*$F1122)</f>
        <v/>
      </c>
      <c r="K1122" s="33" t="n"/>
      <c r="L1122" s="33">
        <f>IF(K1122="", "", K1122*$F1122)</f>
        <v/>
      </c>
      <c r="M1122" s="30">
        <f>IF(OR(H1122="",H1122=0),"",IF(K1122="",IF(J1122="","",J1122/H1122),L1122/H1122))</f>
        <v/>
      </c>
    </row>
    <row r="1123" ht="13.35" customHeight="1" s="162">
      <c r="B1123" s="307" t="n"/>
      <c r="C1123" s="307" t="n"/>
      <c r="E1123" s="307" t="n"/>
      <c r="F1123" s="32" t="n"/>
      <c r="G1123" s="33">
        <f>IF(F1123="", "", H1123/F1123)</f>
        <v/>
      </c>
      <c r="H1123" s="33" t="n"/>
      <c r="I1123" s="33" t="n"/>
      <c r="J1123" s="33">
        <f>IF(I1123="", "", I1123*$F1123)</f>
        <v/>
      </c>
      <c r="K1123" s="33" t="n"/>
      <c r="L1123" s="33">
        <f>IF(K1123="", "", K1123*$F1123)</f>
        <v/>
      </c>
      <c r="M1123" s="30">
        <f>IF(OR(H1123="",H1123=0),"",IF(K1123="",IF(J1123="","",J1123/H1123),L1123/H1123))</f>
        <v/>
      </c>
    </row>
    <row r="1124" ht="13.35" customHeight="1" s="162">
      <c r="B1124" s="307" t="n"/>
      <c r="C1124" s="307" t="n"/>
      <c r="E1124" s="307" t="n"/>
      <c r="F1124" s="32" t="n"/>
      <c r="G1124" s="33">
        <f>IF(F1124="", "", H1124/F1124)</f>
        <v/>
      </c>
      <c r="H1124" s="33" t="n"/>
      <c r="I1124" s="33" t="n"/>
      <c r="J1124" s="33">
        <f>IF(I1124="", "", I1124*$F1124)</f>
        <v/>
      </c>
      <c r="K1124" s="33" t="n"/>
      <c r="L1124" s="33">
        <f>IF(K1124="", "", K1124*$F1124)</f>
        <v/>
      </c>
      <c r="M1124" s="30">
        <f>IF(OR(H1124="",H1124=0),"",IF(K1124="",IF(J1124="","",J1124/H1124),L1124/H1124))</f>
        <v/>
      </c>
    </row>
    <row r="1125" ht="13.35" customHeight="1" s="162">
      <c r="B1125" s="307" t="n"/>
      <c r="C1125" s="307" t="n"/>
      <c r="E1125" s="307" t="n"/>
      <c r="F1125" s="32" t="n"/>
      <c r="G1125" s="33">
        <f>IF(F1125="", "", H1125/F1125)</f>
        <v/>
      </c>
      <c r="H1125" s="33" t="n"/>
      <c r="I1125" s="33" t="n"/>
      <c r="J1125" s="33">
        <f>IF(I1125="", "", I1125*$F1125)</f>
        <v/>
      </c>
      <c r="K1125" s="33" t="n"/>
      <c r="L1125" s="33">
        <f>IF(K1125="", "", K1125*$F1125)</f>
        <v/>
      </c>
      <c r="M1125" s="30">
        <f>IF(OR(H1125="",H1125=0),"",IF(K1125="",IF(J1125="","",J1125/H1125),L1125/H1125))</f>
        <v/>
      </c>
    </row>
    <row r="1126" ht="13.35" customHeight="1" s="162">
      <c r="B1126" s="307" t="n"/>
      <c r="C1126" s="307" t="n"/>
      <c r="E1126" s="307" t="n"/>
      <c r="F1126" s="32" t="n"/>
      <c r="G1126" s="33">
        <f>IF(F1126="", "", H1126/F1126)</f>
        <v/>
      </c>
      <c r="H1126" s="33" t="n"/>
      <c r="I1126" s="33" t="n"/>
      <c r="J1126" s="33">
        <f>IF(I1126="", "", I1126*$F1126)</f>
        <v/>
      </c>
      <c r="K1126" s="33" t="n"/>
      <c r="L1126" s="33">
        <f>IF(K1126="", "", K1126*$F1126)</f>
        <v/>
      </c>
      <c r="M1126" s="30">
        <f>IF(OR(H1126="",H1126=0),"",IF(K1126="",IF(J1126="","",J1126/H1126),L1126/H1126))</f>
        <v/>
      </c>
    </row>
    <row r="1127" ht="13.35" customHeight="1" s="162">
      <c r="B1127" s="307" t="n"/>
      <c r="C1127" s="307" t="n"/>
      <c r="E1127" s="307" t="n"/>
      <c r="F1127" s="32" t="n"/>
      <c r="G1127" s="33">
        <f>IF(F1127="", "", H1127/F1127)</f>
        <v/>
      </c>
      <c r="H1127" s="33" t="n"/>
      <c r="I1127" s="33" t="n"/>
      <c r="J1127" s="33">
        <f>IF(I1127="", "", I1127*$F1127)</f>
        <v/>
      </c>
      <c r="K1127" s="33" t="n"/>
      <c r="L1127" s="33">
        <f>IF(K1127="", "", K1127*$F1127)</f>
        <v/>
      </c>
      <c r="M1127" s="30">
        <f>IF(OR(H1127="",H1127=0),"",IF(K1127="",IF(J1127="","",J1127/H1127),L1127/H1127))</f>
        <v/>
      </c>
    </row>
    <row r="1128" ht="13.35" customHeight="1" s="162">
      <c r="B1128" s="307" t="n"/>
      <c r="C1128" s="307" t="n"/>
      <c r="E1128" s="307" t="n"/>
      <c r="F1128" s="32" t="n"/>
      <c r="G1128" s="33">
        <f>IF(F1128="", "", H1128/F1128)</f>
        <v/>
      </c>
      <c r="H1128" s="33" t="n"/>
      <c r="I1128" s="33" t="n"/>
      <c r="J1128" s="33">
        <f>IF(I1128="", "", I1128*$F1128)</f>
        <v/>
      </c>
      <c r="K1128" s="33" t="n"/>
      <c r="L1128" s="33">
        <f>IF(K1128="", "", K1128*$F1128)</f>
        <v/>
      </c>
      <c r="M1128" s="30">
        <f>IF(OR(H1128="",H1128=0),"",IF(K1128="",IF(J1128="","",J1128/H1128),L1128/H1128))</f>
        <v/>
      </c>
    </row>
    <row r="1129" ht="13.35" customHeight="1" s="162">
      <c r="B1129" s="307" t="n"/>
      <c r="C1129" s="307" t="n"/>
      <c r="E1129" s="307" t="n"/>
      <c r="F1129" s="32" t="n"/>
      <c r="G1129" s="33">
        <f>IF(F1129="", "", H1129/F1129)</f>
        <v/>
      </c>
      <c r="H1129" s="33" t="n"/>
      <c r="I1129" s="33" t="n"/>
      <c r="J1129" s="33">
        <f>IF(I1129="", "", I1129*$F1129)</f>
        <v/>
      </c>
      <c r="K1129" s="33" t="n"/>
      <c r="L1129" s="33">
        <f>IF(K1129="", "", K1129*$F1129)</f>
        <v/>
      </c>
      <c r="M1129" s="30">
        <f>IF(OR(H1129="",H1129=0),"",IF(K1129="",IF(J1129="","",J1129/H1129),L1129/H1129))</f>
        <v/>
      </c>
    </row>
    <row r="1130" ht="13.35" customHeight="1" s="162">
      <c r="B1130" s="307" t="n"/>
      <c r="C1130" s="307" t="n"/>
      <c r="E1130" s="307" t="n"/>
      <c r="F1130" s="32" t="n"/>
      <c r="G1130" s="33">
        <f>IF(F1130="", "", H1130/F1130)</f>
        <v/>
      </c>
      <c r="H1130" s="33" t="n"/>
      <c r="I1130" s="33" t="n"/>
      <c r="J1130" s="33">
        <f>IF(I1130="", "", I1130*$F1130)</f>
        <v/>
      </c>
      <c r="K1130" s="33" t="n"/>
      <c r="L1130" s="33">
        <f>IF(K1130="", "", K1130*$F1130)</f>
        <v/>
      </c>
      <c r="M1130" s="30">
        <f>IF(OR(H1130="",H1130=0),"",IF(K1130="",IF(J1130="","",J1130/H1130),L1130/H1130))</f>
        <v/>
      </c>
    </row>
    <row r="1131" ht="13.35" customHeight="1" s="162">
      <c r="B1131" s="307" t="n"/>
      <c r="C1131" s="307" t="n"/>
      <c r="E1131" s="307" t="n"/>
      <c r="F1131" s="32" t="n"/>
      <c r="G1131" s="33">
        <f>IF(F1131="", "", H1131/F1131)</f>
        <v/>
      </c>
      <c r="H1131" s="33" t="n"/>
      <c r="I1131" s="33" t="n"/>
      <c r="J1131" s="33">
        <f>IF(I1131="", "", I1131*$F1131)</f>
        <v/>
      </c>
      <c r="K1131" s="33" t="n"/>
      <c r="L1131" s="33">
        <f>IF(K1131="", "", K1131*$F1131)</f>
        <v/>
      </c>
      <c r="M1131" s="30">
        <f>IF(OR(H1131="",H1131=0),"",IF(K1131="",IF(J1131="","",J1131/H1131),L1131/H1131))</f>
        <v/>
      </c>
    </row>
    <row r="1132" ht="13.35" customHeight="1" s="162">
      <c r="B1132" s="307" t="n"/>
      <c r="C1132" s="307" t="n"/>
      <c r="E1132" s="307" t="n"/>
      <c r="F1132" s="32" t="n"/>
      <c r="G1132" s="33">
        <f>IF(F1132="", "", H1132/F1132)</f>
        <v/>
      </c>
      <c r="H1132" s="33" t="n"/>
      <c r="I1132" s="33" t="n"/>
      <c r="J1132" s="33">
        <f>IF(I1132="", "", I1132*$F1132)</f>
        <v/>
      </c>
      <c r="K1132" s="33" t="n"/>
      <c r="L1132" s="33">
        <f>IF(K1132="", "", K1132*$F1132)</f>
        <v/>
      </c>
      <c r="M1132" s="30">
        <f>IF(OR(H1132="",H1132=0),"",IF(K1132="",IF(J1132="","",J1132/H1132),L1132/H1132))</f>
        <v/>
      </c>
    </row>
    <row r="1133" ht="13.35" customHeight="1" s="162">
      <c r="B1133" s="307" t="n"/>
      <c r="C1133" s="307" t="n"/>
      <c r="E1133" s="307" t="n"/>
      <c r="F1133" s="32" t="n"/>
      <c r="G1133" s="33">
        <f>IF(F1133="", "", H1133/F1133)</f>
        <v/>
      </c>
      <c r="H1133" s="33" t="n"/>
      <c r="I1133" s="33" t="n"/>
      <c r="J1133" s="33">
        <f>IF(I1133="", "", I1133*$F1133)</f>
        <v/>
      </c>
      <c r="K1133" s="33" t="n"/>
      <c r="L1133" s="33">
        <f>IF(K1133="", "", K1133*$F1133)</f>
        <v/>
      </c>
      <c r="M1133" s="30">
        <f>IF(OR(H1133="",H1133=0),"",IF(K1133="",IF(J1133="","",J1133/H1133),L1133/H1133))</f>
        <v/>
      </c>
    </row>
    <row r="1134" ht="13.35" customHeight="1" s="162">
      <c r="B1134" s="307" t="n"/>
      <c r="C1134" s="307" t="n"/>
      <c r="E1134" s="307" t="n"/>
      <c r="F1134" s="32" t="n"/>
      <c r="G1134" s="33">
        <f>IF(F1134="", "", H1134/F1134)</f>
        <v/>
      </c>
      <c r="H1134" s="33" t="n"/>
      <c r="I1134" s="33" t="n"/>
      <c r="J1134" s="33">
        <f>IF(I1134="", "", I1134*$F1134)</f>
        <v/>
      </c>
      <c r="K1134" s="33" t="n"/>
      <c r="L1134" s="33">
        <f>IF(K1134="", "", K1134*$F1134)</f>
        <v/>
      </c>
      <c r="M1134" s="30">
        <f>IF(OR(H1134="",H1134=0),"",IF(K1134="",IF(J1134="","",J1134/H1134),L1134/H1134))</f>
        <v/>
      </c>
    </row>
    <row r="1135" ht="13.35" customHeight="1" s="162">
      <c r="B1135" s="307" t="n"/>
      <c r="C1135" s="307" t="n"/>
      <c r="E1135" s="307" t="n"/>
      <c r="F1135" s="32" t="n"/>
      <c r="G1135" s="33">
        <f>IF(F1135="", "", H1135/F1135)</f>
        <v/>
      </c>
      <c r="H1135" s="33" t="n"/>
      <c r="I1135" s="33" t="n"/>
      <c r="J1135" s="33">
        <f>IF(I1135="", "", I1135*$F1135)</f>
        <v/>
      </c>
      <c r="K1135" s="33" t="n"/>
      <c r="L1135" s="33">
        <f>IF(K1135="", "", K1135*$F1135)</f>
        <v/>
      </c>
      <c r="M1135" s="30">
        <f>IF(OR(H1135="",H1135=0),"",IF(K1135="",IF(J1135="","",J1135/H1135),L1135/H1135))</f>
        <v/>
      </c>
    </row>
    <row r="1136" ht="13.35" customHeight="1" s="162">
      <c r="B1136" s="307" t="n"/>
      <c r="C1136" s="307" t="n"/>
      <c r="E1136" s="307" t="n"/>
      <c r="F1136" s="32" t="n"/>
      <c r="G1136" s="33">
        <f>IF(F1136="", "", H1136/F1136)</f>
        <v/>
      </c>
      <c r="H1136" s="33" t="n"/>
      <c r="I1136" s="33" t="n"/>
      <c r="J1136" s="33">
        <f>IF(I1136="", "", I1136*$F1136)</f>
        <v/>
      </c>
      <c r="K1136" s="33" t="n"/>
      <c r="L1136" s="33">
        <f>IF(K1136="", "", K1136*$F1136)</f>
        <v/>
      </c>
      <c r="M1136" s="30">
        <f>IF(OR(H1136="",H1136=0),"",IF(K1136="",IF(J1136="","",J1136/H1136),L1136/H1136))</f>
        <v/>
      </c>
    </row>
    <row r="1137" ht="13.35" customHeight="1" s="162">
      <c r="B1137" s="307" t="n"/>
      <c r="C1137" s="307" t="n"/>
      <c r="E1137" s="307" t="n"/>
      <c r="F1137" s="32" t="n"/>
      <c r="G1137" s="33">
        <f>IF(F1137="", "", H1137/F1137)</f>
        <v/>
      </c>
      <c r="H1137" s="33" t="n"/>
      <c r="I1137" s="33" t="n"/>
      <c r="J1137" s="33">
        <f>IF(I1137="", "", I1137*$F1137)</f>
        <v/>
      </c>
      <c r="K1137" s="33" t="n"/>
      <c r="L1137" s="33">
        <f>IF(K1137="", "", K1137*$F1137)</f>
        <v/>
      </c>
      <c r="M1137" s="30">
        <f>IF(OR(H1137="",H1137=0),"",IF(K1137="",IF(J1137="","",J1137/H1137),L1137/H1137))</f>
        <v/>
      </c>
    </row>
    <row r="1138" ht="13.35" customHeight="1" s="162">
      <c r="B1138" s="307" t="n"/>
      <c r="C1138" s="307" t="n"/>
      <c r="E1138" s="307" t="n"/>
      <c r="F1138" s="32" t="n"/>
      <c r="G1138" s="33">
        <f>IF(F1138="", "", H1138/F1138)</f>
        <v/>
      </c>
      <c r="H1138" s="33" t="n"/>
      <c r="I1138" s="33" t="n"/>
      <c r="J1138" s="33">
        <f>IF(I1138="", "", I1138*$F1138)</f>
        <v/>
      </c>
      <c r="K1138" s="33" t="n"/>
      <c r="L1138" s="33">
        <f>IF(K1138="", "", K1138*$F1138)</f>
        <v/>
      </c>
      <c r="M1138" s="30">
        <f>IF(OR(H1138="",H1138=0),"",IF(K1138="",IF(J1138="","",J1138/H1138),L1138/H1138))</f>
        <v/>
      </c>
    </row>
    <row r="1139" ht="13.35" customHeight="1" s="162">
      <c r="B1139" s="307" t="n"/>
      <c r="C1139" s="307" t="n"/>
      <c r="E1139" s="307" t="n"/>
      <c r="F1139" s="32" t="n"/>
      <c r="G1139" s="33">
        <f>IF(F1139="", "", H1139/F1139)</f>
        <v/>
      </c>
      <c r="H1139" s="33" t="n"/>
      <c r="I1139" s="33" t="n"/>
      <c r="J1139" s="33">
        <f>IF(I1139="", "", I1139*$F1139)</f>
        <v/>
      </c>
      <c r="K1139" s="33" t="n"/>
      <c r="L1139" s="33">
        <f>IF(K1139="", "", K1139*$F1139)</f>
        <v/>
      </c>
      <c r="M1139" s="30">
        <f>IF(OR(H1139="",H1139=0),"",IF(K1139="",IF(J1139="","",J1139/H1139),L1139/H1139))</f>
        <v/>
      </c>
    </row>
    <row r="1140" ht="13.35" customHeight="1" s="162">
      <c r="B1140" s="42" t="n"/>
      <c r="C1140" s="231" t="inlineStr">
        <is>
          <t>Subtotal (this page)</t>
        </is>
      </c>
      <c r="D1140" s="159" t="n"/>
      <c r="E1140" s="42" t="n"/>
      <c r="F1140" s="42" t="n"/>
      <c r="G1140" s="43" t="n"/>
      <c r="H1140" s="43">
        <f>IF(SUM(H1100:H1139)=0,"",SUM(H1100:H1139))</f>
        <v/>
      </c>
      <c r="I1140" s="43" t="n"/>
      <c r="J1140" s="43">
        <f>IF(SUM(J1100:J1139)=0,"",SUM(J1100:J1139))</f>
        <v/>
      </c>
      <c r="K1140" s="43" t="n"/>
      <c r="L1140" s="43">
        <f>IF(SUM(L1100:L1139)=0,"",SUM(L1100:L1139))</f>
        <v/>
      </c>
      <c r="M1140" s="35">
        <f>IF(OR(H1140="",H1140=0),"",IF(L1140="",IF(J1140="","",J1140/H1140),L1140/H1140))</f>
        <v/>
      </c>
    </row>
    <row r="1141" ht="13.35" customHeight="1" s="162"/>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Entry}'!B92="","",'{Equipment Data Entry}'!B92)</f>
        <v/>
      </c>
      <c r="E1148" s="418" t="n"/>
      <c r="F1148" s="403" t="n"/>
      <c r="G1148" s="200" t="inlineStr">
        <is>
          <t>Service</t>
        </is>
      </c>
      <c r="H1148" s="403" t="n"/>
      <c r="I1148" s="210">
        <f>IF('{Equipment Data Entry}'!C92="","",'{Equipment Data Entry}'!C92)</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37" t="inlineStr">
        <is>
          <t>Drive Type:</t>
        </is>
      </c>
      <c r="C1150" s="13" t="n"/>
      <c r="D1150" s="438" t="n"/>
      <c r="E1150" s="437" t="inlineStr">
        <is>
          <t>Rotation – Design:</t>
        </is>
      </c>
      <c r="F1150" s="13" t="n"/>
      <c r="G1150" s="438" t="n"/>
      <c r="H1150" s="13" t="n"/>
      <c r="I1150" s="437" t="inlineStr">
        <is>
          <t>Actual:</t>
        </is>
      </c>
      <c r="J1150" s="438" t="n"/>
      <c r="K1150" s="437" t="inlineStr">
        <is>
          <t>Shv Bore M/F:</t>
        </is>
      </c>
      <c r="L1150" s="13" t="n"/>
      <c r="M1150" s="438" t="n"/>
    </row>
    <row r="1151" ht="13.35" customHeight="1" s="162">
      <c r="B1151" s="200" t="inlineStr">
        <is>
          <t>Unit Data</t>
        </is>
      </c>
      <c r="C1151" s="400" t="n"/>
      <c r="D1151" s="400" t="n"/>
      <c r="E1151" s="400" t="n"/>
      <c r="F1151" s="400" t="n"/>
      <c r="G1151" s="401" t="n"/>
      <c r="H1151" s="13" t="n"/>
      <c r="I1151" s="200" t="inlineStr">
        <is>
          <t>Design and Performance Data</t>
        </is>
      </c>
      <c r="J1151" s="400" t="n"/>
      <c r="K1151" s="400" t="n"/>
      <c r="L1151" s="401" t="n"/>
      <c r="M1151" s="283" t="n"/>
    </row>
    <row r="1152" ht="13.35" customHeight="1" s="162">
      <c r="B1152" s="199" t="inlineStr">
        <is>
          <t>Manufacturer</t>
        </is>
      </c>
      <c r="C1152" s="401" t="n"/>
      <c r="D1152" s="204">
        <f>IF('{Equipment Data Entry}'!E92="","",'{Equipment Data Entry}'!E92)</f>
        <v/>
      </c>
      <c r="E1152" s="400" t="n"/>
      <c r="F1152" s="400" t="n"/>
      <c r="G1152" s="401" t="n"/>
      <c r="H1152" s="13" t="n"/>
      <c r="I1152" s="199" t="inlineStr">
        <is>
          <t>Design Criteria</t>
        </is>
      </c>
      <c r="J1152" s="401" t="n"/>
      <c r="K1152" s="199" t="inlineStr">
        <is>
          <t>Design</t>
        </is>
      </c>
      <c r="L1152" s="199" t="inlineStr">
        <is>
          <t>Actual</t>
        </is>
      </c>
      <c r="M1152" s="13" t="n"/>
    </row>
    <row r="1153" ht="13.35" customHeight="1" s="162">
      <c r="B1153" s="199" t="inlineStr">
        <is>
          <t>Model Number</t>
        </is>
      </c>
      <c r="C1153" s="401" t="n"/>
      <c r="D1153" s="204">
        <f>IF('{Equipment Data Entry}'!F92="","",'{Equipment Data Entry}'!F92)</f>
        <v/>
      </c>
      <c r="E1153" s="400" t="n"/>
      <c r="F1153" s="400" t="n"/>
      <c r="G1153" s="401" t="n"/>
      <c r="H1153" s="13" t="n"/>
      <c r="I1153" s="199" t="inlineStr">
        <is>
          <t>Total Airflow</t>
        </is>
      </c>
      <c r="J1153" s="401" t="n"/>
      <c r="K1153" s="24">
        <f>H1193</f>
        <v/>
      </c>
      <c r="L1153" s="24">
        <f>L1193</f>
        <v/>
      </c>
      <c r="M1153" s="22">
        <f>IF(OR(L1153="",K1153="",K1153=0),"",L1153/K1153)</f>
        <v/>
      </c>
    </row>
    <row r="1154" ht="13.35" customHeight="1" s="162">
      <c r="B1154" s="199" t="inlineStr">
        <is>
          <t>Serial Number</t>
        </is>
      </c>
      <c r="C1154" s="401" t="n"/>
      <c r="D1154" s="204" t="n"/>
      <c r="E1154" s="400" t="n"/>
      <c r="F1154" s="400" t="n"/>
      <c r="G1154" s="401" t="n"/>
      <c r="H1154" s="13" t="n"/>
      <c r="I1154" s="199" t="inlineStr">
        <is>
          <t>Unit ESP</t>
        </is>
      </c>
      <c r="J1154" s="401" t="n"/>
      <c r="K1154" s="71">
        <f>IF('{Equipment Data Entry}'!H92="","",'{Equipment Data Entry}'!H92)</f>
        <v/>
      </c>
      <c r="L1154" s="64">
        <f>F1169</f>
        <v/>
      </c>
      <c r="M1154" s="22" t="n"/>
    </row>
    <row r="1155" ht="13.35" customHeight="1" s="162">
      <c r="B1155" s="199" t="inlineStr">
        <is>
          <t>Area Served</t>
        </is>
      </c>
      <c r="C1155" s="401" t="n"/>
      <c r="D1155" s="204">
        <f>I1148</f>
        <v/>
      </c>
      <c r="E1155" s="400" t="n"/>
      <c r="F1155" s="400" t="n"/>
      <c r="G1155" s="401" t="n"/>
      <c r="H1155" s="13" t="n"/>
      <c r="I1155" s="199" t="inlineStr">
        <is>
          <t>Fan RPMs</t>
        </is>
      </c>
      <c r="J1155" s="401" t="n"/>
      <c r="K1155" s="24">
        <f>IF('{Equipment Data Entry}'!I92="","",'{Equipment Data Entry}'!I92)</f>
        <v/>
      </c>
      <c r="L1155" s="24">
        <f>IF(L1166="","",L1166)</f>
        <v/>
      </c>
      <c r="M1155" s="13" t="n"/>
    </row>
    <row r="1156" ht="13.35" customHeight="1" s="162">
      <c r="B1156" s="199" t="inlineStr">
        <is>
          <t>Location</t>
        </is>
      </c>
      <c r="C1156" s="401" t="n"/>
      <c r="D1156" s="204">
        <f>IF('{Equipment Data Entry}'!D92="","",'{Equipment Data Entry}'!D92)</f>
        <v/>
      </c>
      <c r="E1156" s="400" t="n"/>
      <c r="F1156" s="400" t="n"/>
      <c r="G1156" s="401" t="n"/>
      <c r="H1156" s="13" t="n"/>
      <c r="I1156" s="283" t="n"/>
      <c r="J1156" s="283" t="n"/>
      <c r="K1156" s="36" t="n"/>
      <c r="L1156" s="36" t="n"/>
      <c r="M1156" s="13" t="n"/>
    </row>
    <row r="1157" ht="13.35" customHeight="1" s="162">
      <c r="B1157" s="13" t="n"/>
      <c r="C1157" s="13" t="n"/>
      <c r="D1157" s="13" t="n"/>
      <c r="E1157" s="13" t="n"/>
      <c r="F1157" s="13" t="n"/>
      <c r="G1157" s="13" t="n"/>
      <c r="H1157" s="13" t="n"/>
      <c r="I1157" s="283" t="n"/>
      <c r="J1157" s="283" t="n"/>
      <c r="K1157" s="37" t="n"/>
      <c r="L1157" s="37" t="n"/>
      <c r="M1157" s="13" t="n"/>
    </row>
    <row r="1158" ht="13.35" customHeight="1" s="162">
      <c r="B1158" s="200" t="inlineStr">
        <is>
          <t>Motor Data</t>
        </is>
      </c>
      <c r="C1158" s="400" t="n"/>
      <c r="D1158" s="400" t="n"/>
      <c r="E1158" s="400" t="n"/>
      <c r="F1158" s="400" t="n"/>
      <c r="G1158" s="401" t="n"/>
      <c r="H1158" s="13" t="n"/>
      <c r="I1158" s="283" t="inlineStr">
        <is>
          <t>Filter Type/Size/Qty</t>
        </is>
      </c>
      <c r="J1158" s="404" t="n"/>
      <c r="K1158" s="404" t="n"/>
      <c r="L1158" s="37" t="n"/>
      <c r="M1158" s="404" t="n"/>
    </row>
    <row r="1159" ht="13.35" customHeight="1" s="162">
      <c r="B1159" s="199" t="inlineStr">
        <is>
          <t>Manufacturer</t>
        </is>
      </c>
      <c r="C1159" s="401" t="n"/>
      <c r="D1159" s="203" t="n"/>
      <c r="E1159" s="400" t="n"/>
      <c r="F1159" s="400" t="n"/>
      <c r="G1159" s="401" t="n"/>
      <c r="H1159" s="13" t="n"/>
      <c r="I1159" s="200" t="inlineStr">
        <is>
          <t>Drive Data</t>
        </is>
      </c>
      <c r="J1159" s="400" t="n"/>
      <c r="K1159" s="400" t="n"/>
      <c r="L1159" s="401" t="n"/>
      <c r="M1159" s="13" t="n"/>
    </row>
    <row r="1160" ht="13.35" customHeight="1" s="162">
      <c r="B1160" s="199" t="inlineStr">
        <is>
          <t>Horsepower</t>
        </is>
      </c>
      <c r="C1160" s="401" t="n"/>
      <c r="D1160" s="28">
        <f>IF('{Equipment Data Entry}'!G92="","",'{Equipment Data Entry}'!G92)</f>
        <v/>
      </c>
      <c r="E1160" s="21" t="inlineStr">
        <is>
          <t>RPM</t>
        </is>
      </c>
      <c r="F1160" s="24" t="n"/>
      <c r="G1160" s="199" t="inlineStr">
        <is>
          <t>SF</t>
        </is>
      </c>
      <c r="H1160" s="13" t="n"/>
      <c r="I1160" s="199" t="inlineStr">
        <is>
          <t>Motor Shv OD/Bore/PD</t>
        </is>
      </c>
      <c r="J1160" s="400" t="n"/>
      <c r="K1160" s="401" t="n"/>
      <c r="L1160">
        <f>IF('{Equipment Data Entry}'!J92="","",'{Equipment Data Entry}'!J92)</f>
        <v/>
      </c>
    </row>
    <row r="1161" ht="13.35" customHeight="1" s="162">
      <c r="B1161" s="198">
        <f>IF('{Equipment Data Entry}'!N92="","",'{Equipment Data Entry}'!N92)</f>
        <v/>
      </c>
      <c r="C1161" s="198">
        <f>IF('{Equipment Data Entry}'!O92="","",'{Equipment Data Entry}'!O92)</f>
        <v/>
      </c>
      <c r="D1161" s="21" t="inlineStr">
        <is>
          <t>FLA</t>
        </is>
      </c>
      <c r="E1161" s="67" t="n"/>
      <c r="F1161" s="21" t="inlineStr">
        <is>
          <t>Frame</t>
        </is>
      </c>
      <c r="G1161" s="208" t="n"/>
      <c r="H1161" s="13" t="n"/>
      <c r="I1161" s="199" t="inlineStr">
        <is>
          <t>Fan Sheave OD/Bore</t>
        </is>
      </c>
      <c r="J1161" s="400" t="n"/>
      <c r="K1161" s="401" t="n"/>
      <c r="L1161">
        <f>IF('{Equipment Data Entry}'!K92="","",'{Equipment Data Entry}'!K92)</f>
        <v/>
      </c>
    </row>
    <row r="1162" ht="13.35" customHeight="1" s="162">
      <c r="B1162" s="199" t="inlineStr">
        <is>
          <t>Corrected FLA</t>
        </is>
      </c>
      <c r="C1162" s="401" t="n"/>
      <c r="D1162" s="27">
        <f>IF(OR(E1163="",E1161="",B1161=""),"",B1161/AVERAGE(E1163:G1163)*E1161)</f>
        <v/>
      </c>
      <c r="E1162" s="199" t="inlineStr">
        <is>
          <t>Estimated BHP</t>
        </is>
      </c>
      <c r="F1162" s="401" t="n"/>
      <c r="G1162" s="27">
        <f>IF(OR(COUNT(E1163:G1163)=0,COUNT(E1164:G1164)=0),"",IF(C1161="1-phase", ((0.8*0.9*E1163*E1164)/746), AVERAGE(E1163:G1163)*AVERAGE(E1164:G1164)*0.8*0.9*1.732/746))</f>
        <v/>
      </c>
      <c r="H1162" s="13" t="n"/>
      <c r="I1162" s="199" t="inlineStr">
        <is>
          <t>Belt(s)</t>
        </is>
      </c>
      <c r="J1162" s="208">
        <f>IF('{Equipment Data Entry}'!L92="","",'{Equipment Data Entry}'!L92)</f>
        <v/>
      </c>
      <c r="K1162" s="199" t="inlineStr">
        <is>
          <t>C to C</t>
        </is>
      </c>
      <c r="L1162" s="64">
        <f>IF('{Equipment Data Entry}'!M92="","",'{Equipment Data Entry}'!M92)</f>
        <v/>
      </c>
      <c r="M1162" s="13" t="n"/>
    </row>
    <row r="1163" ht="13.35" customHeight="1" s="162">
      <c r="B1163" s="199" t="inlineStr">
        <is>
          <t>Measured Voltage</t>
        </is>
      </c>
      <c r="C1163" s="400" t="n"/>
      <c r="D1163" s="401" t="n"/>
      <c r="E1163" s="24" t="n"/>
      <c r="F1163" s="24" t="n"/>
      <c r="G1163" s="24" t="n"/>
      <c r="H1163" s="13" t="n"/>
      <c r="I1163" s="283" t="inlineStr">
        <is>
          <t>Final Settings</t>
        </is>
      </c>
      <c r="J1163" s="404" t="n"/>
      <c r="K1163" s="404" t="n"/>
      <c r="L1163" s="37" t="n"/>
      <c r="M1163" s="404" t="n"/>
    </row>
    <row r="1164" ht="13.35" customHeight="1" s="162">
      <c r="B1164" s="199" t="inlineStr">
        <is>
          <t>Measured Amperage</t>
        </is>
      </c>
      <c r="C1164" s="400" t="n"/>
      <c r="D1164" s="401" t="n"/>
      <c r="E1164" s="67" t="n"/>
      <c r="F1164" s="67" t="n"/>
      <c r="G1164" s="67" t="n"/>
      <c r="H1164" s="13" t="n"/>
      <c r="I1164" s="205" t="inlineStr">
        <is>
          <t>RPM Data</t>
        </is>
      </c>
      <c r="J1164" s="401" t="n"/>
      <c r="K1164" s="205" t="inlineStr">
        <is>
          <t>Initial</t>
        </is>
      </c>
      <c r="L1164" s="205" t="inlineStr">
        <is>
          <t>Final</t>
        </is>
      </c>
      <c r="M1164" s="13" t="n"/>
    </row>
    <row r="1165" ht="13.35" customHeight="1" s="162">
      <c r="B1165" s="13" t="n"/>
      <c r="C1165" s="13" t="n"/>
      <c r="D1165" s="13" t="n"/>
      <c r="E1165" s="13" t="n"/>
      <c r="F1165" s="13" t="n"/>
      <c r="G1165" s="13" t="n"/>
      <c r="H1165" s="13" t="n"/>
      <c r="I1165" s="199" t="inlineStr">
        <is>
          <t>Motor RPM</t>
        </is>
      </c>
      <c r="J1165" s="401" t="n"/>
      <c r="K1165" s="24" t="n"/>
      <c r="L1165" s="24" t="n"/>
      <c r="M1165" s="13" t="n"/>
    </row>
    <row r="1166" ht="13.35" customHeight="1" s="162">
      <c r="B1166" s="200" t="inlineStr">
        <is>
          <t xml:space="preserve">Static Pressures Profile </t>
        </is>
      </c>
      <c r="C1166" s="400" t="n"/>
      <c r="D1166" s="400" t="n"/>
      <c r="E1166" s="400" t="n"/>
      <c r="F1166" s="400" t="n"/>
      <c r="G1166" s="401" t="n"/>
      <c r="H1166" s="13" t="n"/>
      <c r="I1166" s="199" t="inlineStr">
        <is>
          <t>Fan RPM</t>
        </is>
      </c>
      <c r="J1166" s="401" t="n"/>
      <c r="K1166" s="24" t="n"/>
      <c r="L1166" s="24" t="n"/>
      <c r="M1166" s="13" t="n"/>
    </row>
    <row r="1167" ht="13.35" customHeight="1" s="162">
      <c r="B1167" s="432" t="n"/>
      <c r="C1167" s="401" t="n"/>
      <c r="D1167" s="205" t="inlineStr">
        <is>
          <t>Flt/Coil</t>
        </is>
      </c>
      <c r="E1167" s="205" t="inlineStr">
        <is>
          <t>Fan</t>
        </is>
      </c>
      <c r="F1167" s="432" t="n"/>
      <c r="G1167" s="401" t="n"/>
      <c r="H1167" s="13" t="n"/>
      <c r="I1167" s="246" t="inlineStr">
        <is>
          <t>VSD Frequency</t>
        </is>
      </c>
      <c r="J1167" s="403" t="n"/>
      <c r="K1167" s="65" t="n"/>
      <c r="L1167" s="65" t="n"/>
      <c r="M1167" s="13" t="n"/>
    </row>
    <row r="1168" ht="13.35" customHeight="1" s="162">
      <c r="B1168" s="198" t="inlineStr">
        <is>
          <t>Entering</t>
        </is>
      </c>
      <c r="C1168" s="401" t="n"/>
      <c r="D1168" s="19" t="n"/>
      <c r="E1168" s="19" t="n"/>
      <c r="F1168" s="19">
        <f>IF(E1168="", "", E1169-E1168)</f>
        <v/>
      </c>
      <c r="G1168" s="186" t="inlineStr">
        <is>
          <t>TSP</t>
        </is>
      </c>
      <c r="H1168" s="23" t="n"/>
      <c r="I1168" s="14" t="n"/>
      <c r="J1168" s="14" t="n"/>
      <c r="K1168" s="14" t="n"/>
      <c r="L1168" s="38" t="n"/>
      <c r="M1168" s="13" t="n"/>
    </row>
    <row r="1169" ht="13.35" customHeight="1" s="162">
      <c r="B1169" s="198" t="inlineStr">
        <is>
          <t>Exiting</t>
        </is>
      </c>
      <c r="C1169" s="401" t="n"/>
      <c r="D1169" s="55">
        <f>IF(E1168="", "", E1168)</f>
        <v/>
      </c>
      <c r="E1169" s="19" t="n"/>
      <c r="F1169" s="19">
        <f>IF(E1169="", "", E1169-D1168)</f>
        <v/>
      </c>
      <c r="G1169" s="186" t="inlineStr">
        <is>
          <t>ESP</t>
        </is>
      </c>
      <c r="H1169" s="23" t="n"/>
      <c r="I1169" s="13" t="n"/>
      <c r="J1169" s="13" t="n"/>
      <c r="K1169" s="13" t="n"/>
      <c r="L1169" s="13" t="n"/>
      <c r="M1169" s="13" t="n"/>
    </row>
    <row r="1170" ht="13.35" customHeight="1" s="162">
      <c r="B1170" s="453" t="inlineStr">
        <is>
          <t>Instrument:</t>
        </is>
      </c>
      <c r="C1170" s="5" t="n"/>
      <c r="D1170" s="493" t="n"/>
      <c r="E1170" s="414" t="n"/>
      <c r="F1170" s="414" t="n"/>
      <c r="G1170" s="425" t="inlineStr">
        <is>
          <t>Ak basis / notes:</t>
        </is>
      </c>
      <c r="I1170" s="494" t="n"/>
      <c r="J1170" s="414" t="n"/>
      <c r="K1170" s="414" t="n"/>
      <c r="L1170" s="414" t="n"/>
      <c r="M1170" s="414" t="n"/>
    </row>
    <row r="1171" ht="13.35" customHeight="1" s="162">
      <c r="B1171" s="188" t="inlineStr">
        <is>
          <t>Register / Grille / Diffuser Airflow</t>
        </is>
      </c>
      <c r="C1171" s="174" t="n"/>
      <c r="D1171" s="174" t="n"/>
      <c r="E1171" s="174" t="n"/>
      <c r="F1171" s="173" t="n"/>
      <c r="G1171" s="233" t="inlineStr">
        <is>
          <t>Design VEL</t>
        </is>
      </c>
      <c r="H1171" s="194" t="inlineStr">
        <is>
          <t>Design CFM</t>
        </is>
      </c>
      <c r="I1171" s="188" t="inlineStr">
        <is>
          <t>Initial</t>
        </is>
      </c>
      <c r="J1171" s="173" t="n"/>
      <c r="K1171" s="188" t="inlineStr">
        <is>
          <t>Final</t>
        </is>
      </c>
      <c r="L1171" s="173" t="n"/>
      <c r="M1171" s="188" t="inlineStr">
        <is>
          <t>%</t>
        </is>
      </c>
    </row>
    <row r="1172" ht="13.35" customHeight="1" s="162">
      <c r="B1172" s="153" t="inlineStr">
        <is>
          <t>No.</t>
        </is>
      </c>
      <c r="C1172" s="188" t="inlineStr">
        <is>
          <t>Area Served</t>
        </is>
      </c>
      <c r="D1172" s="188" t="inlineStr">
        <is>
          <t>Type</t>
        </is>
      </c>
      <c r="E1172" s="188" t="inlineStr">
        <is>
          <t>Size</t>
        </is>
      </c>
      <c r="F1172" s="188" t="inlineStr">
        <is>
          <t>Ak</t>
        </is>
      </c>
      <c r="G1172" s="440" t="n"/>
      <c r="H1172" s="440" t="n"/>
      <c r="I1172" s="188" t="inlineStr">
        <is>
          <t>VEL</t>
        </is>
      </c>
      <c r="J1172" s="188" t="inlineStr">
        <is>
          <t>CFM</t>
        </is>
      </c>
      <c r="K1172" s="188" t="inlineStr">
        <is>
          <t>VEL</t>
        </is>
      </c>
      <c r="L1172" s="188" t="inlineStr">
        <is>
          <t>CFM</t>
        </is>
      </c>
      <c r="M1172" s="440" t="n"/>
    </row>
    <row r="1173" ht="13.35" customHeight="1" s="162">
      <c r="B1173" s="307" t="n"/>
      <c r="C1173" s="307" t="n"/>
      <c r="E1173" s="307" t="n"/>
      <c r="F1173" s="32" t="n"/>
      <c r="G1173" s="33">
        <f>IF(F1173="", "", H1173/F1173)</f>
        <v/>
      </c>
      <c r="H1173" s="33" t="n"/>
      <c r="I1173" s="33" t="n"/>
      <c r="J1173" s="33">
        <f>IF(I1173="", "", I1173*$F1173)</f>
        <v/>
      </c>
      <c r="K1173" s="33" t="n"/>
      <c r="L1173" s="33">
        <f>IF(K1173="", "", K1173*$F1173)</f>
        <v/>
      </c>
      <c r="M1173" s="30">
        <f>IF(OR(H1173="",H1173=0),"",IF(K1173="",IF(J1173="","",J1173/H1173),L1173/H1173))</f>
        <v/>
      </c>
    </row>
    <row r="1174" ht="13.35" customHeight="1" s="162">
      <c r="B1174" s="307" t="n"/>
      <c r="C1174" s="307" t="n"/>
      <c r="E1174" s="307" t="n"/>
      <c r="F1174" s="32" t="n"/>
      <c r="G1174" s="33">
        <f>IF(F1174="", "", H1174/F1174)</f>
        <v/>
      </c>
      <c r="H1174" s="33" t="n"/>
      <c r="I1174" s="33" t="n"/>
      <c r="J1174" s="33">
        <f>IF(I1174="", "", I1174*$F1174)</f>
        <v/>
      </c>
      <c r="K1174" s="33" t="n"/>
      <c r="L1174" s="33">
        <f>IF(K1174="", "", K1174*$F1174)</f>
        <v/>
      </c>
      <c r="M1174" s="30">
        <f>IF(OR(H1174="",H1174=0),"",IF(K1174="",IF(J1174="","",J1174/H1174),L1174/H1174))</f>
        <v/>
      </c>
    </row>
    <row r="1175" ht="13.35" customHeight="1" s="162">
      <c r="B1175" s="307" t="n"/>
      <c r="C1175" s="307" t="n"/>
      <c r="E1175" s="307" t="n"/>
      <c r="F1175" s="32" t="n"/>
      <c r="G1175" s="33">
        <f>IF(F1175="", "", H1175/F1175)</f>
        <v/>
      </c>
      <c r="H1175" s="33" t="n"/>
      <c r="I1175" s="33" t="n"/>
      <c r="J1175" s="33">
        <f>IF(I1175="", "", I1175*$F1175)</f>
        <v/>
      </c>
      <c r="K1175" s="33" t="n"/>
      <c r="L1175" s="33">
        <f>IF(K1175="", "", K1175*$F1175)</f>
        <v/>
      </c>
      <c r="M1175" s="30">
        <f>IF(OR(H1175="",H1175=0),"",IF(K1175="",IF(J1175="","",J1175/H1175),L1175/H1175))</f>
        <v/>
      </c>
    </row>
    <row r="1176" ht="13.35" customHeight="1" s="162">
      <c r="B1176" s="307" t="n"/>
      <c r="C1176" s="307" t="n"/>
      <c r="E1176" s="307" t="n"/>
      <c r="F1176" s="32" t="n"/>
      <c r="G1176" s="33">
        <f>IF(F1176="", "", H1176/F1176)</f>
        <v/>
      </c>
      <c r="H1176" s="33" t="n"/>
      <c r="I1176" s="33" t="n"/>
      <c r="J1176" s="33">
        <f>IF(I1176="", "", I1176*$F1176)</f>
        <v/>
      </c>
      <c r="K1176" s="33" t="n"/>
      <c r="L1176" s="33">
        <f>IF(K1176="", "", K1176*$F1176)</f>
        <v/>
      </c>
      <c r="M1176" s="30">
        <f>IF(OR(H1176="",H1176=0),"",IF(K1176="",IF(J1176="","",J1176/H1176),L1176/H1176))</f>
        <v/>
      </c>
    </row>
    <row r="1177" ht="13.35" customHeight="1" s="162">
      <c r="B1177" s="307" t="n"/>
      <c r="C1177" s="307" t="n"/>
      <c r="E1177" s="307" t="n"/>
      <c r="F1177" s="32" t="n"/>
      <c r="G1177" s="33">
        <f>IF(F1177="", "", H1177/F1177)</f>
        <v/>
      </c>
      <c r="H1177" s="33" t="n"/>
      <c r="I1177" s="33" t="n"/>
      <c r="J1177" s="33">
        <f>IF(I1177="", "", I1177*$F1177)</f>
        <v/>
      </c>
      <c r="K1177" s="33" t="n"/>
      <c r="L1177" s="33">
        <f>IF(K1177="", "", K1177*$F1177)</f>
        <v/>
      </c>
      <c r="M1177" s="30">
        <f>IF(OR(H1177="",H1177=0),"",IF(K1177="",IF(J1177="","",J1177/H1177),L1177/H1177))</f>
        <v/>
      </c>
    </row>
    <row r="1178" ht="13.35" customHeight="1" s="162">
      <c r="B1178" s="307" t="n"/>
      <c r="C1178" s="307" t="n"/>
      <c r="E1178" s="307" t="n"/>
      <c r="F1178" s="32" t="n"/>
      <c r="G1178" s="33">
        <f>IF(F1178="", "", H1178/F1178)</f>
        <v/>
      </c>
      <c r="H1178" s="33" t="n"/>
      <c r="I1178" s="33" t="n"/>
      <c r="J1178" s="33">
        <f>IF(I1178="", "", I1178*$F1178)</f>
        <v/>
      </c>
      <c r="K1178" s="33" t="n"/>
      <c r="L1178" s="33">
        <f>IF(K1178="", "", K1178*$F1178)</f>
        <v/>
      </c>
      <c r="M1178" s="30">
        <f>IF(OR(H1178="",H1178=0),"",IF(K1178="",IF(J1178="","",J1178/H1178),L1178/H1178))</f>
        <v/>
      </c>
    </row>
    <row r="1179" ht="13.35" customHeight="1" s="162">
      <c r="B1179" s="307" t="n"/>
      <c r="C1179" s="307" t="n"/>
      <c r="E1179" s="307" t="n"/>
      <c r="F1179" s="32" t="n"/>
      <c r="G1179" s="33">
        <f>IF(F1179="", "", H1179/F1179)</f>
        <v/>
      </c>
      <c r="H1179" s="33" t="n"/>
      <c r="I1179" s="33" t="n"/>
      <c r="J1179" s="33">
        <f>IF(I1179="", "", I1179*$F1179)</f>
        <v/>
      </c>
      <c r="K1179" s="33" t="n"/>
      <c r="L1179" s="33">
        <f>IF(K1179="", "", K1179*$F1179)</f>
        <v/>
      </c>
      <c r="M1179" s="30">
        <f>IF(OR(H1179="",H1179=0),"",IF(K1179="",IF(J1179="","",J1179/H1179),L1179/H1179))</f>
        <v/>
      </c>
    </row>
    <row r="1180" ht="13.35" customHeight="1" s="162">
      <c r="B1180" s="307" t="n"/>
      <c r="C1180" s="307" t="n"/>
      <c r="E1180" s="307" t="n"/>
      <c r="F1180" s="32" t="n"/>
      <c r="G1180" s="33">
        <f>IF(F1180="", "", H1180/F1180)</f>
        <v/>
      </c>
      <c r="H1180" s="33" t="n"/>
      <c r="I1180" s="33" t="n"/>
      <c r="J1180" s="33">
        <f>IF(I1180="", "", I1180*$F1180)</f>
        <v/>
      </c>
      <c r="K1180" s="33" t="n"/>
      <c r="L1180" s="33">
        <f>IF(K1180="", "", K1180*$F1180)</f>
        <v/>
      </c>
      <c r="M1180" s="30">
        <f>IF(OR(H1180="",H1180=0),"",IF(K1180="",IF(J1180="","",J1180/H1180),L1180/H1180))</f>
        <v/>
      </c>
    </row>
    <row r="1181" ht="13.35" customHeight="1" s="162">
      <c r="B1181" s="307" t="n"/>
      <c r="C1181" s="307" t="n"/>
      <c r="E1181" s="307" t="n"/>
      <c r="F1181" s="32" t="n"/>
      <c r="G1181" s="33">
        <f>IF(F1181="", "", H1181/F1181)</f>
        <v/>
      </c>
      <c r="H1181" s="33" t="n"/>
      <c r="I1181" s="33" t="n"/>
      <c r="J1181" s="33">
        <f>IF(I1181="", "", I1181*$F1181)</f>
        <v/>
      </c>
      <c r="K1181" s="33" t="n"/>
      <c r="L1181" s="33">
        <f>IF(K1181="", "", K1181*$F1181)</f>
        <v/>
      </c>
      <c r="M1181" s="30">
        <f>IF(OR(H1181="",H1181=0),"",IF(K1181="",IF(J1181="","",J1181/H1181),L1181/H1181))</f>
        <v/>
      </c>
    </row>
    <row r="1182" ht="13.35" customHeight="1" s="162">
      <c r="B1182" s="307" t="n"/>
      <c r="C1182" s="307" t="n"/>
      <c r="E1182" s="307" t="n"/>
      <c r="F1182" s="32" t="n"/>
      <c r="G1182" s="33">
        <f>IF(F1182="", "", H1182/F1182)</f>
        <v/>
      </c>
      <c r="H1182" s="33" t="n"/>
      <c r="I1182" s="33" t="n"/>
      <c r="J1182" s="33">
        <f>IF(I1182="", "", I1182*$F1182)</f>
        <v/>
      </c>
      <c r="K1182" s="33" t="n"/>
      <c r="L1182" s="33">
        <f>IF(K1182="", "", K1182*$F1182)</f>
        <v/>
      </c>
      <c r="M1182" s="30">
        <f>IF(OR(H1182="",H1182=0),"",IF(K1182="",IF(J1182="","",J1182/H1182),L1182/H1182))</f>
        <v/>
      </c>
    </row>
    <row r="1183" ht="13.35" customHeight="1" s="162">
      <c r="B1183" s="307" t="n"/>
      <c r="C1183" s="307" t="n"/>
      <c r="E1183" s="307" t="n"/>
      <c r="F1183" s="32" t="n"/>
      <c r="G1183" s="33">
        <f>IF(F1183="", "", H1183/F1183)</f>
        <v/>
      </c>
      <c r="H1183" s="33" t="n"/>
      <c r="I1183" s="33" t="n"/>
      <c r="J1183" s="33">
        <f>IF(I1183="", "", I1183*$F1183)</f>
        <v/>
      </c>
      <c r="K1183" s="33" t="n"/>
      <c r="L1183" s="33">
        <f>IF(K1183="", "", K1183*$F1183)</f>
        <v/>
      </c>
      <c r="M1183" s="30">
        <f>IF(OR(H1183="",H1183=0),"",IF(K1183="",IF(J1183="","",J1183/H1183),L1183/H1183))</f>
        <v/>
      </c>
    </row>
    <row r="1184" ht="13.35" customHeight="1" s="162">
      <c r="B1184" s="307" t="n"/>
      <c r="C1184" s="307" t="n"/>
      <c r="E1184" s="307" t="n"/>
      <c r="F1184" s="32" t="n"/>
      <c r="G1184" s="33">
        <f>IF(F1184="", "", H1184/F1184)</f>
        <v/>
      </c>
      <c r="H1184" s="33" t="n"/>
      <c r="I1184" s="33" t="n"/>
      <c r="J1184" s="33">
        <f>IF(I1184="", "", I1184*$F1184)</f>
        <v/>
      </c>
      <c r="K1184" s="33" t="n"/>
      <c r="L1184" s="33">
        <f>IF(K1184="", "", K1184*$F1184)</f>
        <v/>
      </c>
      <c r="M1184" s="30">
        <f>IF(OR(H1184="",H1184=0),"",IF(K1184="",IF(J1184="","",J1184/H1184),L1184/H1184))</f>
        <v/>
      </c>
    </row>
    <row r="1185" ht="13.35" customHeight="1" s="162">
      <c r="B1185" s="307" t="n"/>
      <c r="C1185" s="307" t="n"/>
      <c r="E1185" s="307" t="n"/>
      <c r="F1185" s="32" t="n"/>
      <c r="G1185" s="33">
        <f>IF(F1185="", "", H1185/F1185)</f>
        <v/>
      </c>
      <c r="H1185" s="33" t="n"/>
      <c r="I1185" s="33" t="n"/>
      <c r="J1185" s="33">
        <f>IF(I1185="", "", I1185*$F1185)</f>
        <v/>
      </c>
      <c r="K1185" s="33" t="n"/>
      <c r="L1185" s="33">
        <f>IF(K1185="", "", K1185*$F1185)</f>
        <v/>
      </c>
      <c r="M1185" s="30">
        <f>IF(OR(H1185="",H1185=0),"",IF(K1185="",IF(J1185="","",J1185/H1185),L1185/H1185))</f>
        <v/>
      </c>
    </row>
    <row r="1186" ht="13.35" customHeight="1" s="162">
      <c r="B1186" s="307" t="n"/>
      <c r="C1186" s="307" t="n"/>
      <c r="E1186" s="307" t="n"/>
      <c r="F1186" s="32" t="n"/>
      <c r="G1186" s="33">
        <f>IF(F1186="", "", H1186/F1186)</f>
        <v/>
      </c>
      <c r="H1186" s="33" t="n"/>
      <c r="I1186" s="33" t="n"/>
      <c r="J1186" s="33">
        <f>IF(I1186="", "", I1186*$F1186)</f>
        <v/>
      </c>
      <c r="K1186" s="33" t="n"/>
      <c r="L1186" s="33">
        <f>IF(K1186="", "", K1186*$F1186)</f>
        <v/>
      </c>
      <c r="M1186" s="30">
        <f>IF(OR(H1186="",H1186=0),"",IF(K1186="",IF(J1186="","",J1186/H1186),L1186/H1186))</f>
        <v/>
      </c>
    </row>
    <row r="1187" ht="13.35" customHeight="1" s="162">
      <c r="B1187" s="307" t="n"/>
      <c r="C1187" s="307" t="n"/>
      <c r="E1187" s="307" t="n"/>
      <c r="F1187" s="32" t="n"/>
      <c r="G1187" s="33">
        <f>IF(F1187="", "", H1187/F1187)</f>
        <v/>
      </c>
      <c r="H1187" s="33" t="n"/>
      <c r="I1187" s="33" t="n"/>
      <c r="J1187" s="33">
        <f>IF(I1187="", "", I1187*$F1187)</f>
        <v/>
      </c>
      <c r="K1187" s="33" t="n"/>
      <c r="L1187" s="33">
        <f>IF(K1187="", "", K1187*$F1187)</f>
        <v/>
      </c>
      <c r="M1187" s="30">
        <f>IF(OR(H1187="",H1187=0),"",IF(K1187="",IF(J1187="","",J1187/H1187),L1187/H1187))</f>
        <v/>
      </c>
    </row>
    <row r="1188" ht="13.35" customHeight="1" s="162">
      <c r="B1188" s="307" t="n"/>
      <c r="C1188" s="307" t="n"/>
      <c r="E1188" s="307" t="n"/>
      <c r="F1188" s="32" t="n"/>
      <c r="G1188" s="33">
        <f>IF(F1188="", "", H1188/F1188)</f>
        <v/>
      </c>
      <c r="H1188" s="33" t="n"/>
      <c r="I1188" s="33" t="n"/>
      <c r="J1188" s="33">
        <f>IF(I1188="", "", I1188*$F1188)</f>
        <v/>
      </c>
      <c r="K1188" s="33" t="n"/>
      <c r="L1188" s="33">
        <f>IF(K1188="", "", K1188*$F1188)</f>
        <v/>
      </c>
      <c r="M1188" s="30">
        <f>IF(OR(H1188="",H1188=0),"",IF(K1188="",IF(J1188="","",J1188/H1188),L1188/H1188))</f>
        <v/>
      </c>
    </row>
    <row r="1189" ht="13.35" customHeight="1" s="162">
      <c r="B1189" s="307" t="n"/>
      <c r="C1189" s="307" t="n"/>
      <c r="E1189" s="307" t="n"/>
      <c r="F1189" s="32" t="n"/>
      <c r="G1189" s="33">
        <f>IF(F1189="", "", H1189/F1189)</f>
        <v/>
      </c>
      <c r="H1189" s="33" t="n"/>
      <c r="I1189" s="33" t="n"/>
      <c r="J1189" s="33">
        <f>IF(I1189="", "", I1189*$F1189)</f>
        <v/>
      </c>
      <c r="K1189" s="33" t="n"/>
      <c r="L1189" s="33">
        <f>IF(K1189="", "", K1189*$F1189)</f>
        <v/>
      </c>
      <c r="M1189" s="30">
        <f>IF(OR(H1189="",H1189=0),"",IF(K1189="",IF(J1189="","",J1189/H1189),L1189/H1189))</f>
        <v/>
      </c>
    </row>
    <row r="1190" ht="13.35" customHeight="1" s="162">
      <c r="B1190" s="307" t="n"/>
      <c r="C1190" s="307" t="n"/>
      <c r="E1190" s="307" t="n"/>
      <c r="F1190" s="32" t="n"/>
      <c r="G1190" s="33">
        <f>IF(F1190="", "", H1190/F1190)</f>
        <v/>
      </c>
      <c r="H1190" s="33" t="n"/>
      <c r="I1190" s="33" t="n"/>
      <c r="J1190" s="33">
        <f>IF(I1190="", "", I1190*$F1190)</f>
        <v/>
      </c>
      <c r="K1190" s="33" t="n"/>
      <c r="L1190" s="33">
        <f>IF(K1190="", "", K1190*$F1190)</f>
        <v/>
      </c>
      <c r="M1190" s="30">
        <f>IF(OR(H1190="",H1190=0),"",IF(K1190="",IF(J1190="","",J1190/H1190),L1190/H1190))</f>
        <v/>
      </c>
    </row>
    <row r="1191" ht="13.35" customHeight="1" s="162">
      <c r="B1191" s="307" t="n"/>
      <c r="C1191" s="307" t="n"/>
      <c r="E1191" s="307" t="n"/>
      <c r="F1191" s="32" t="n"/>
      <c r="G1191" s="33">
        <f>IF(F1191="", "", H1191/F1191)</f>
        <v/>
      </c>
      <c r="H1191" s="33" t="n"/>
      <c r="I1191" s="33" t="n"/>
      <c r="J1191" s="33">
        <f>IF(I1191="", "", I1191*$F1191)</f>
        <v/>
      </c>
      <c r="K1191" s="33" t="n"/>
      <c r="L1191" s="33">
        <f>IF(K1191="", "", K1191*$F1191)</f>
        <v/>
      </c>
      <c r="M1191" s="30">
        <f>IF(OR(H1191="",H1191=0),"",IF(K1191="",IF(J1191="","",J1191/H1191),L1191/H1191))</f>
        <v/>
      </c>
    </row>
    <row r="1192" ht="13.35" customHeight="1" s="162">
      <c r="B1192" s="307" t="n"/>
      <c r="C1192" s="307" t="n"/>
      <c r="E1192" s="307" t="n"/>
      <c r="F1192" s="32" t="n"/>
      <c r="G1192" s="33">
        <f>IF(F1192="", "", H1192/F1192)</f>
        <v/>
      </c>
      <c r="H1192" s="33" t="n"/>
      <c r="I1192" s="33" t="n"/>
      <c r="J1192" s="33">
        <f>IF(I1192="", "", I1192*$F1192)</f>
        <v/>
      </c>
      <c r="K1192" s="33" t="n"/>
      <c r="L1192" s="33">
        <f>IF(K1192="", "", K1192*$F1192)</f>
        <v/>
      </c>
      <c r="M1192" s="30">
        <f>IF(OR(H1192="",H1192=0),"",IF(K1192="",IF(J1192="","",J1192/H1192),L1192/H1192))</f>
        <v/>
      </c>
    </row>
    <row r="1193" ht="13.35" customHeight="1" s="162">
      <c r="B1193" s="42" t="n"/>
      <c r="C1193" s="231" t="inlineStr">
        <is>
          <t>Total</t>
        </is>
      </c>
      <c r="D1193" s="159" t="n"/>
      <c r="E1193" s="42" t="n"/>
      <c r="F1193" s="42" t="n"/>
      <c r="G1193" s="43" t="n"/>
      <c r="H1193" s="43">
        <f>IF(SUM(H1173:H1192)+SUM(H1204:H1243)=0,"",SUM(H1173:H1192)+SUM(H1204:H1243))</f>
        <v/>
      </c>
      <c r="I1193" s="43" t="n"/>
      <c r="J1193" s="43">
        <f>IF(SUM(J1173:J1192)+SUM(J1204:J1243)=0,"",SUM(J1173:J1192)+SUM(J1204:J1243))</f>
        <v/>
      </c>
      <c r="K1193" s="43" t="n"/>
      <c r="L1193" s="43">
        <f>IF(SUM(L1173:L1192)+SUM(L1204:L1243)=0,"",SUM(L1173:L1192)+SUM(L1204:L1243))</f>
        <v/>
      </c>
      <c r="M1193" s="35">
        <f>IF(OR(H1193="",H1193=0),"",IF(L1193="",IF(J1193="","",J1193/H1193),L1193/H1193))</f>
        <v/>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3" t="n"/>
    </row>
    <row r="1196" ht="13.35" customHeight="1" s="162">
      <c r="B1196" s="154" t="n"/>
      <c r="C1196" s="174" t="n"/>
      <c r="D1196" s="17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Entry}'!B92="","",'{Equipment Data Entry}'!B92)</f>
        <v/>
      </c>
      <c r="E1200" s="418" t="n"/>
      <c r="F1200" s="403" t="n"/>
      <c r="G1200" s="200" t="inlineStr">
        <is>
          <t>Service</t>
        </is>
      </c>
      <c r="H1200" s="403" t="n"/>
      <c r="I1200" s="210">
        <f>IF('{Equipment Data Entry}'!C92="","",'{Equipment Data Entry}'!C92)</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Registers / Grilles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H1204/F1204)</f>
        <v/>
      </c>
      <c r="H1204" s="33" t="n"/>
      <c r="I1204" s="33" t="n"/>
      <c r="J1204" s="33">
        <f>IF(I1204="", "", I1204*$F1204)</f>
        <v/>
      </c>
      <c r="K1204" s="33" t="n"/>
      <c r="L1204" s="33">
        <f>IF(K1204="", "", K1204*$F1204)</f>
        <v/>
      </c>
      <c r="M1204" s="30">
        <f>IF(OR(H1204="",H1204=0),"",IF(K1204="",IF(J1204="","",J1204/H1204),L1204/H1204))</f>
        <v/>
      </c>
    </row>
    <row r="1205" ht="13.35" customHeight="1" s="162">
      <c r="B1205" s="307" t="n"/>
      <c r="C1205" s="307" t="n"/>
      <c r="E1205" s="307" t="n"/>
      <c r="F1205" s="32" t="n"/>
      <c r="G1205" s="33">
        <f>IF(F1205="", "", H1205/F1205)</f>
        <v/>
      </c>
      <c r="H1205" s="33" t="n"/>
      <c r="I1205" s="33" t="n"/>
      <c r="J1205" s="33">
        <f>IF(I1205="", "", I1205*$F1205)</f>
        <v/>
      </c>
      <c r="K1205" s="33" t="n"/>
      <c r="L1205" s="33">
        <f>IF(K1205="", "", K1205*$F1205)</f>
        <v/>
      </c>
      <c r="M1205" s="30">
        <f>IF(OR(H1205="",H1205=0),"",IF(K1205="",IF(J1205="","",J1205/H1205),L1205/H1205))</f>
        <v/>
      </c>
    </row>
    <row r="1206" ht="13.35" customHeight="1" s="162">
      <c r="B1206" s="307" t="n"/>
      <c r="C1206" s="307" t="n"/>
      <c r="E1206" s="307" t="n"/>
      <c r="F1206" s="32" t="n"/>
      <c r="G1206" s="33">
        <f>IF(F1206="", "", H1206/F1206)</f>
        <v/>
      </c>
      <c r="H1206" s="33" t="n"/>
      <c r="I1206" s="33" t="n"/>
      <c r="J1206" s="33">
        <f>IF(I1206="", "", I1206*$F1206)</f>
        <v/>
      </c>
      <c r="K1206" s="33" t="n"/>
      <c r="L1206" s="33">
        <f>IF(K1206="", "", K1206*$F1206)</f>
        <v/>
      </c>
      <c r="M1206" s="30">
        <f>IF(OR(H1206="",H1206=0),"",IF(K1206="",IF(J1206="","",J1206/H1206),L1206/H1206))</f>
        <v/>
      </c>
    </row>
    <row r="1207" ht="13.35" customHeight="1" s="162">
      <c r="B1207" s="307" t="n"/>
      <c r="C1207" s="307" t="n"/>
      <c r="E1207" s="307" t="n"/>
      <c r="F1207" s="32" t="n"/>
      <c r="G1207" s="33">
        <f>IF(F1207="", "", H1207/F1207)</f>
        <v/>
      </c>
      <c r="H1207" s="33" t="n"/>
      <c r="I1207" s="33" t="n"/>
      <c r="J1207" s="33">
        <f>IF(I1207="", "", I1207*$F1207)</f>
        <v/>
      </c>
      <c r="K1207" s="33" t="n"/>
      <c r="L1207" s="33">
        <f>IF(K1207="", "", K1207*$F1207)</f>
        <v/>
      </c>
      <c r="M1207" s="30">
        <f>IF(OR(H1207="",H1207=0),"",IF(K1207="",IF(J1207="","",J1207/H1207),L1207/H1207))</f>
        <v/>
      </c>
    </row>
    <row r="1208" ht="13.35" customHeight="1" s="162">
      <c r="B1208" s="307" t="n"/>
      <c r="C1208" s="307" t="n"/>
      <c r="E1208" s="307" t="n"/>
      <c r="F1208" s="32" t="n"/>
      <c r="G1208" s="33">
        <f>IF(F1208="", "", H1208/F1208)</f>
        <v/>
      </c>
      <c r="H1208" s="33" t="n"/>
      <c r="I1208" s="33" t="n"/>
      <c r="J1208" s="33">
        <f>IF(I1208="", "", I1208*$F1208)</f>
        <v/>
      </c>
      <c r="K1208" s="33" t="n"/>
      <c r="L1208" s="33">
        <f>IF(K1208="", "", K1208*$F1208)</f>
        <v/>
      </c>
      <c r="M1208" s="30">
        <f>IF(OR(H1208="",H1208=0),"",IF(K1208="",IF(J1208="","",J1208/H1208),L1208/H1208))</f>
        <v/>
      </c>
    </row>
    <row r="1209" ht="13.35" customHeight="1" s="162">
      <c r="B1209" s="307" t="n"/>
      <c r="C1209" s="307" t="n"/>
      <c r="E1209" s="307" t="n"/>
      <c r="F1209" s="32" t="n"/>
      <c r="G1209" s="33">
        <f>IF(F1209="", "", H1209/F1209)</f>
        <v/>
      </c>
      <c r="H1209" s="33" t="n"/>
      <c r="I1209" s="33" t="n"/>
      <c r="J1209" s="33">
        <f>IF(I1209="", "", I1209*$F1209)</f>
        <v/>
      </c>
      <c r="K1209" s="33" t="n"/>
      <c r="L1209" s="33">
        <f>IF(K1209="", "", K1209*$F1209)</f>
        <v/>
      </c>
      <c r="M1209" s="30">
        <f>IF(OR(H1209="",H1209=0),"",IF(K1209="",IF(J1209="","",J1209/H1209),L1209/H1209))</f>
        <v/>
      </c>
    </row>
    <row r="1210" ht="13.35" customHeight="1" s="162">
      <c r="B1210" s="307" t="n"/>
      <c r="C1210" s="307" t="n"/>
      <c r="E1210" s="307" t="n"/>
      <c r="F1210" s="32" t="n"/>
      <c r="G1210" s="33">
        <f>IF(F1210="", "", H1210/F1210)</f>
        <v/>
      </c>
      <c r="H1210" s="33" t="n"/>
      <c r="I1210" s="33" t="n"/>
      <c r="J1210" s="33">
        <f>IF(I1210="", "", I1210*$F1210)</f>
        <v/>
      </c>
      <c r="K1210" s="33" t="n"/>
      <c r="L1210" s="33">
        <f>IF(K1210="", "", K1210*$F1210)</f>
        <v/>
      </c>
      <c r="M1210" s="30">
        <f>IF(OR(H1210="",H1210=0),"",IF(K1210="",IF(J1210="","",J1210/H1210),L1210/H1210))</f>
        <v/>
      </c>
    </row>
    <row r="1211" ht="13.35" customHeight="1" s="162">
      <c r="B1211" s="307" t="n"/>
      <c r="C1211" s="307" t="n"/>
      <c r="E1211" s="307" t="n"/>
      <c r="F1211" s="32" t="n"/>
      <c r="G1211" s="33">
        <f>IF(F1211="", "", H1211/F1211)</f>
        <v/>
      </c>
      <c r="H1211" s="33" t="n"/>
      <c r="I1211" s="33" t="n"/>
      <c r="J1211" s="33">
        <f>IF(I1211="", "", I1211*$F1211)</f>
        <v/>
      </c>
      <c r="K1211" s="33" t="n"/>
      <c r="L1211" s="33">
        <f>IF(K1211="", "", K1211*$F1211)</f>
        <v/>
      </c>
      <c r="M1211" s="30">
        <f>IF(OR(H1211="",H1211=0),"",IF(K1211="",IF(J1211="","",J1211/H1211),L1211/H1211))</f>
        <v/>
      </c>
    </row>
    <row r="1212" ht="13.35" customHeight="1" s="162">
      <c r="B1212" s="307" t="n"/>
      <c r="C1212" s="307" t="n"/>
      <c r="E1212" s="307" t="n"/>
      <c r="F1212" s="32" t="n"/>
      <c r="G1212" s="33">
        <f>IF(F1212="", "", H1212/F1212)</f>
        <v/>
      </c>
      <c r="H1212" s="33" t="n"/>
      <c r="I1212" s="33" t="n"/>
      <c r="J1212" s="33">
        <f>IF(I1212="", "", I1212*$F1212)</f>
        <v/>
      </c>
      <c r="K1212" s="33" t="n"/>
      <c r="L1212" s="33">
        <f>IF(K1212="", "", K1212*$F1212)</f>
        <v/>
      </c>
      <c r="M1212" s="30">
        <f>IF(OR(H1212="",H1212=0),"",IF(K1212="",IF(J1212="","",J1212/H1212),L1212/H1212))</f>
        <v/>
      </c>
    </row>
    <row r="1213" ht="13.35" customHeight="1" s="162">
      <c r="B1213" s="307" t="n"/>
      <c r="C1213" s="307" t="n"/>
      <c r="E1213" s="307" t="n"/>
      <c r="F1213" s="32" t="n"/>
      <c r="G1213" s="33">
        <f>IF(F1213="", "", H1213/F1213)</f>
        <v/>
      </c>
      <c r="H1213" s="33" t="n"/>
      <c r="I1213" s="33" t="n"/>
      <c r="J1213" s="33">
        <f>IF(I1213="", "", I1213*$F1213)</f>
        <v/>
      </c>
      <c r="K1213" s="33" t="n"/>
      <c r="L1213" s="33">
        <f>IF(K1213="", "", K1213*$F1213)</f>
        <v/>
      </c>
      <c r="M1213" s="30">
        <f>IF(OR(H1213="",H1213=0),"",IF(K1213="",IF(J1213="","",J1213/H1213),L1213/H1213))</f>
        <v/>
      </c>
    </row>
    <row r="1214" ht="13.35" customHeight="1" s="162">
      <c r="B1214" s="307" t="n"/>
      <c r="C1214" s="307" t="n"/>
      <c r="E1214" s="307" t="n"/>
      <c r="F1214" s="32" t="n"/>
      <c r="G1214" s="33">
        <f>IF(F1214="", "", H1214/F1214)</f>
        <v/>
      </c>
      <c r="H1214" s="33" t="n"/>
      <c r="I1214" s="33" t="n"/>
      <c r="J1214" s="33">
        <f>IF(I1214="", "", I1214*$F1214)</f>
        <v/>
      </c>
      <c r="K1214" s="33" t="n"/>
      <c r="L1214" s="33">
        <f>IF(K1214="", "", K1214*$F1214)</f>
        <v/>
      </c>
      <c r="M1214" s="30">
        <f>IF(OR(H1214="",H1214=0),"",IF(K1214="",IF(J1214="","",J1214/H1214),L1214/H1214))</f>
        <v/>
      </c>
    </row>
    <row r="1215" ht="13.35" customHeight="1" s="162">
      <c r="B1215" s="307" t="n"/>
      <c r="C1215" s="307" t="n"/>
      <c r="E1215" s="307" t="n"/>
      <c r="F1215" s="32" t="n"/>
      <c r="G1215" s="33">
        <f>IF(F1215="", "", H1215/F1215)</f>
        <v/>
      </c>
      <c r="H1215" s="33" t="n"/>
      <c r="I1215" s="33" t="n"/>
      <c r="J1215" s="33">
        <f>IF(I1215="", "", I1215*$F1215)</f>
        <v/>
      </c>
      <c r="K1215" s="33" t="n"/>
      <c r="L1215" s="33">
        <f>IF(K1215="", "", K1215*$F1215)</f>
        <v/>
      </c>
      <c r="M1215" s="30">
        <f>IF(OR(H1215="",H1215=0),"",IF(K1215="",IF(J1215="","",J1215/H1215),L1215/H1215))</f>
        <v/>
      </c>
    </row>
    <row r="1216" ht="13.35" customHeight="1" s="162">
      <c r="B1216" s="307" t="n"/>
      <c r="C1216" s="307" t="n"/>
      <c r="E1216" s="307" t="n"/>
      <c r="F1216" s="32" t="n"/>
      <c r="G1216" s="33">
        <f>IF(F1216="", "", H1216/F1216)</f>
        <v/>
      </c>
      <c r="H1216" s="33" t="n"/>
      <c r="I1216" s="33" t="n"/>
      <c r="J1216" s="33">
        <f>IF(I1216="", "", I1216*$F1216)</f>
        <v/>
      </c>
      <c r="K1216" s="33" t="n"/>
      <c r="L1216" s="33">
        <f>IF(K1216="", "", K1216*$F1216)</f>
        <v/>
      </c>
      <c r="M1216" s="30">
        <f>IF(OR(H1216="",H1216=0),"",IF(K1216="",IF(J1216="","",J1216/H1216),L1216/H1216))</f>
        <v/>
      </c>
    </row>
    <row r="1217" ht="13.35" customHeight="1" s="162">
      <c r="B1217" s="307" t="n"/>
      <c r="C1217" s="307" t="n"/>
      <c r="E1217" s="307" t="n"/>
      <c r="F1217" s="32" t="n"/>
      <c r="G1217" s="33">
        <f>IF(F1217="", "", H1217/F1217)</f>
        <v/>
      </c>
      <c r="H1217" s="33" t="n"/>
      <c r="I1217" s="33" t="n"/>
      <c r="J1217" s="33">
        <f>IF(I1217="", "", I1217*$F1217)</f>
        <v/>
      </c>
      <c r="K1217" s="33" t="n"/>
      <c r="L1217" s="33">
        <f>IF(K1217="", "", K1217*$F1217)</f>
        <v/>
      </c>
      <c r="M1217" s="30">
        <f>IF(OR(H1217="",H1217=0),"",IF(K1217="",IF(J1217="","",J1217/H1217),L1217/H1217))</f>
        <v/>
      </c>
    </row>
    <row r="1218" ht="13.35" customHeight="1" s="162">
      <c r="B1218" s="307" t="n"/>
      <c r="C1218" s="307" t="n"/>
      <c r="E1218" s="307" t="n"/>
      <c r="F1218" s="32" t="n"/>
      <c r="G1218" s="33">
        <f>IF(F1218="", "", H1218/F1218)</f>
        <v/>
      </c>
      <c r="H1218" s="33" t="n"/>
      <c r="I1218" s="33" t="n"/>
      <c r="J1218" s="33">
        <f>IF(I1218="", "", I1218*$F1218)</f>
        <v/>
      </c>
      <c r="K1218" s="33" t="n"/>
      <c r="L1218" s="33">
        <f>IF(K1218="", "", K1218*$F1218)</f>
        <v/>
      </c>
      <c r="M1218" s="30">
        <f>IF(OR(H1218="",H1218=0),"",IF(K1218="",IF(J1218="","",J1218/H1218),L1218/H1218))</f>
        <v/>
      </c>
    </row>
    <row r="1219" ht="13.35" customHeight="1" s="162">
      <c r="B1219" s="307" t="n"/>
      <c r="C1219" s="307" t="n"/>
      <c r="E1219" s="307" t="n"/>
      <c r="F1219" s="32" t="n"/>
      <c r="G1219" s="33">
        <f>IF(F1219="", "", H1219/F1219)</f>
        <v/>
      </c>
      <c r="H1219" s="33" t="n"/>
      <c r="I1219" s="33" t="n"/>
      <c r="J1219" s="33">
        <f>IF(I1219="", "", I1219*$F1219)</f>
        <v/>
      </c>
      <c r="K1219" s="33" t="n"/>
      <c r="L1219" s="33">
        <f>IF(K1219="", "", K1219*$F1219)</f>
        <v/>
      </c>
      <c r="M1219" s="30">
        <f>IF(OR(H1219="",H1219=0),"",IF(K1219="",IF(J1219="","",J1219/H1219),L1219/H1219))</f>
        <v/>
      </c>
    </row>
    <row r="1220" ht="13.35" customHeight="1" s="162">
      <c r="B1220" s="307" t="n"/>
      <c r="C1220" s="307" t="n"/>
      <c r="E1220" s="307" t="n"/>
      <c r="F1220" s="32" t="n"/>
      <c r="G1220" s="33">
        <f>IF(F1220="", "", H1220/F1220)</f>
        <v/>
      </c>
      <c r="H1220" s="33" t="n"/>
      <c r="I1220" s="33" t="n"/>
      <c r="J1220" s="33">
        <f>IF(I1220="", "", I1220*$F1220)</f>
        <v/>
      </c>
      <c r="K1220" s="33" t="n"/>
      <c r="L1220" s="33">
        <f>IF(K1220="", "", K1220*$F1220)</f>
        <v/>
      </c>
      <c r="M1220" s="30">
        <f>IF(OR(H1220="",H1220=0),"",IF(K1220="",IF(J1220="","",J1220/H1220),L1220/H1220))</f>
        <v/>
      </c>
    </row>
    <row r="1221" ht="13.35" customHeight="1" s="162">
      <c r="B1221" s="307" t="n"/>
      <c r="C1221" s="307" t="n"/>
      <c r="E1221" s="307" t="n"/>
      <c r="F1221" s="32" t="n"/>
      <c r="G1221" s="33">
        <f>IF(F1221="", "", H1221/F1221)</f>
        <v/>
      </c>
      <c r="H1221" s="33" t="n"/>
      <c r="I1221" s="33" t="n"/>
      <c r="J1221" s="33">
        <f>IF(I1221="", "", I1221*$F1221)</f>
        <v/>
      </c>
      <c r="K1221" s="33" t="n"/>
      <c r="L1221" s="33">
        <f>IF(K1221="", "", K1221*$F1221)</f>
        <v/>
      </c>
      <c r="M1221" s="30">
        <f>IF(OR(H1221="",H1221=0),"",IF(K1221="",IF(J1221="","",J1221/H1221),L1221/H1221))</f>
        <v/>
      </c>
    </row>
    <row r="1222" ht="13.35" customHeight="1" s="162">
      <c r="B1222" s="307" t="n"/>
      <c r="C1222" s="307" t="n"/>
      <c r="E1222" s="307" t="n"/>
      <c r="F1222" s="32" t="n"/>
      <c r="G1222" s="33">
        <f>IF(F1222="", "", H1222/F1222)</f>
        <v/>
      </c>
      <c r="H1222" s="33" t="n"/>
      <c r="I1222" s="33" t="n"/>
      <c r="J1222" s="33">
        <f>IF(I1222="", "", I1222*$F1222)</f>
        <v/>
      </c>
      <c r="K1222" s="33" t="n"/>
      <c r="L1222" s="33">
        <f>IF(K1222="", "", K1222*$F1222)</f>
        <v/>
      </c>
      <c r="M1222" s="30">
        <f>IF(OR(H1222="",H1222=0),"",IF(K1222="",IF(J1222="","",J1222/H1222),L1222/H1222))</f>
        <v/>
      </c>
    </row>
    <row r="1223" ht="13.35" customHeight="1" s="162">
      <c r="B1223" s="307" t="n"/>
      <c r="C1223" s="307" t="n"/>
      <c r="E1223" s="307" t="n"/>
      <c r="F1223" s="32" t="n"/>
      <c r="G1223" s="33">
        <f>IF(F1223="", "", H1223/F1223)</f>
        <v/>
      </c>
      <c r="H1223" s="33" t="n"/>
      <c r="I1223" s="33" t="n"/>
      <c r="J1223" s="33">
        <f>IF(I1223="", "", I1223*$F1223)</f>
        <v/>
      </c>
      <c r="K1223" s="33" t="n"/>
      <c r="L1223" s="33">
        <f>IF(K1223="", "", K1223*$F1223)</f>
        <v/>
      </c>
      <c r="M1223" s="30">
        <f>IF(OR(H1223="",H1223=0),"",IF(K1223="",IF(J1223="","",J1223/H1223),L1223/H1223))</f>
        <v/>
      </c>
    </row>
    <row r="1224" ht="13.35" customHeight="1" s="162">
      <c r="B1224" s="307" t="n"/>
      <c r="C1224" s="307" t="n"/>
      <c r="E1224" s="307" t="n"/>
      <c r="F1224" s="32" t="n"/>
      <c r="G1224" s="33">
        <f>IF(F1224="", "", H1224/F1224)</f>
        <v/>
      </c>
      <c r="H1224" s="33" t="n"/>
      <c r="I1224" s="33" t="n"/>
      <c r="J1224" s="33">
        <f>IF(I1224="", "", I1224*$F1224)</f>
        <v/>
      </c>
      <c r="K1224" s="33" t="n"/>
      <c r="L1224" s="33">
        <f>IF(K1224="", "", K1224*$F1224)</f>
        <v/>
      </c>
      <c r="M1224" s="30">
        <f>IF(OR(H1224="",H1224=0),"",IF(K1224="",IF(J1224="","",J1224/H1224),L1224/H1224))</f>
        <v/>
      </c>
    </row>
    <row r="1225" ht="13.35" customHeight="1" s="162">
      <c r="B1225" s="307" t="n"/>
      <c r="C1225" s="307" t="n"/>
      <c r="E1225" s="307" t="n"/>
      <c r="F1225" s="32" t="n"/>
      <c r="G1225" s="33">
        <f>IF(F1225="", "", H1225/F1225)</f>
        <v/>
      </c>
      <c r="H1225" s="33" t="n"/>
      <c r="I1225" s="33" t="n"/>
      <c r="J1225" s="33">
        <f>IF(I1225="", "", I1225*$F1225)</f>
        <v/>
      </c>
      <c r="K1225" s="33" t="n"/>
      <c r="L1225" s="33">
        <f>IF(K1225="", "", K1225*$F1225)</f>
        <v/>
      </c>
      <c r="M1225" s="30">
        <f>IF(OR(H1225="",H1225=0),"",IF(K1225="",IF(J1225="","",J1225/H1225),L1225/H1225))</f>
        <v/>
      </c>
    </row>
    <row r="1226" ht="13.35" customHeight="1" s="162">
      <c r="B1226" s="307" t="n"/>
      <c r="C1226" s="307" t="n"/>
      <c r="E1226" s="307" t="n"/>
      <c r="F1226" s="32" t="n"/>
      <c r="G1226" s="33">
        <f>IF(F1226="", "", H1226/F1226)</f>
        <v/>
      </c>
      <c r="H1226" s="33" t="n"/>
      <c r="I1226" s="33" t="n"/>
      <c r="J1226" s="33">
        <f>IF(I1226="", "", I1226*$F1226)</f>
        <v/>
      </c>
      <c r="K1226" s="33" t="n"/>
      <c r="L1226" s="33">
        <f>IF(K1226="", "", K1226*$F1226)</f>
        <v/>
      </c>
      <c r="M1226" s="30">
        <f>IF(OR(H1226="",H1226=0),"",IF(K1226="",IF(J1226="","",J1226/H1226),L1226/H1226))</f>
        <v/>
      </c>
    </row>
    <row r="1227" ht="13.35" customHeight="1" s="162">
      <c r="B1227" s="307" t="n"/>
      <c r="C1227" s="307" t="n"/>
      <c r="E1227" s="307" t="n"/>
      <c r="F1227" s="32" t="n"/>
      <c r="G1227" s="33">
        <f>IF(F1227="", "", H1227/F1227)</f>
        <v/>
      </c>
      <c r="H1227" s="33" t="n"/>
      <c r="I1227" s="33" t="n"/>
      <c r="J1227" s="33">
        <f>IF(I1227="", "", I1227*$F1227)</f>
        <v/>
      </c>
      <c r="K1227" s="33" t="n"/>
      <c r="L1227" s="33">
        <f>IF(K1227="", "", K1227*$F1227)</f>
        <v/>
      </c>
      <c r="M1227" s="30">
        <f>IF(OR(H1227="",H1227=0),"",IF(K1227="",IF(J1227="","",J1227/H1227),L1227/H1227))</f>
        <v/>
      </c>
    </row>
    <row r="1228" ht="13.35" customHeight="1" s="162">
      <c r="B1228" s="307" t="n"/>
      <c r="C1228" s="307" t="n"/>
      <c r="E1228" s="307" t="n"/>
      <c r="F1228" s="32" t="n"/>
      <c r="G1228" s="33">
        <f>IF(F1228="", "", H1228/F1228)</f>
        <v/>
      </c>
      <c r="H1228" s="33" t="n"/>
      <c r="I1228" s="33" t="n"/>
      <c r="J1228" s="33">
        <f>IF(I1228="", "", I1228*$F1228)</f>
        <v/>
      </c>
      <c r="K1228" s="33" t="n"/>
      <c r="L1228" s="33">
        <f>IF(K1228="", "", K1228*$F1228)</f>
        <v/>
      </c>
      <c r="M1228" s="30">
        <f>IF(OR(H1228="",H1228=0),"",IF(K1228="",IF(J1228="","",J1228/H1228),L1228/H1228))</f>
        <v/>
      </c>
    </row>
    <row r="1229" ht="13.35" customHeight="1" s="162">
      <c r="B1229" s="307" t="n"/>
      <c r="C1229" s="307" t="n"/>
      <c r="E1229" s="307" t="n"/>
      <c r="F1229" s="32" t="n"/>
      <c r="G1229" s="33">
        <f>IF(F1229="", "", H1229/F1229)</f>
        <v/>
      </c>
      <c r="H1229" s="33" t="n"/>
      <c r="I1229" s="33" t="n"/>
      <c r="J1229" s="33">
        <f>IF(I1229="", "", I1229*$F1229)</f>
        <v/>
      </c>
      <c r="K1229" s="33" t="n"/>
      <c r="L1229" s="33">
        <f>IF(K1229="", "", K1229*$F1229)</f>
        <v/>
      </c>
      <c r="M1229" s="30">
        <f>IF(OR(H1229="",H1229=0),"",IF(K1229="",IF(J1229="","",J1229/H1229),L1229/H1229))</f>
        <v/>
      </c>
    </row>
    <row r="1230" ht="13.35" customHeight="1" s="162">
      <c r="B1230" s="307" t="n"/>
      <c r="C1230" s="307" t="n"/>
      <c r="E1230" s="307" t="n"/>
      <c r="F1230" s="32" t="n"/>
      <c r="G1230" s="33">
        <f>IF(F1230="", "", H1230/F1230)</f>
        <v/>
      </c>
      <c r="H1230" s="33" t="n"/>
      <c r="I1230" s="33" t="n"/>
      <c r="J1230" s="33">
        <f>IF(I1230="", "", I1230*$F1230)</f>
        <v/>
      </c>
      <c r="K1230" s="33" t="n"/>
      <c r="L1230" s="33">
        <f>IF(K1230="", "", K1230*$F1230)</f>
        <v/>
      </c>
      <c r="M1230" s="30">
        <f>IF(OR(H1230="",H1230=0),"",IF(K1230="",IF(J1230="","",J1230/H1230),L1230/H1230))</f>
        <v/>
      </c>
    </row>
    <row r="1231" ht="13.35" customHeight="1" s="162">
      <c r="B1231" s="307" t="n"/>
      <c r="C1231" s="307" t="n"/>
      <c r="E1231" s="307" t="n"/>
      <c r="F1231" s="32" t="n"/>
      <c r="G1231" s="33">
        <f>IF(F1231="", "", H1231/F1231)</f>
        <v/>
      </c>
      <c r="H1231" s="33" t="n"/>
      <c r="I1231" s="33" t="n"/>
      <c r="J1231" s="33">
        <f>IF(I1231="", "", I1231*$F1231)</f>
        <v/>
      </c>
      <c r="K1231" s="33" t="n"/>
      <c r="L1231" s="33">
        <f>IF(K1231="", "", K1231*$F1231)</f>
        <v/>
      </c>
      <c r="M1231" s="30">
        <f>IF(OR(H1231="",H1231=0),"",IF(K1231="",IF(J1231="","",J1231/H1231),L1231/H1231))</f>
        <v/>
      </c>
    </row>
    <row r="1232" ht="13.35" customHeight="1" s="162">
      <c r="B1232" s="307" t="n"/>
      <c r="C1232" s="307" t="n"/>
      <c r="E1232" s="307" t="n"/>
      <c r="F1232" s="32" t="n"/>
      <c r="G1232" s="33">
        <f>IF(F1232="", "", H1232/F1232)</f>
        <v/>
      </c>
      <c r="H1232" s="33" t="n"/>
      <c r="I1232" s="33" t="n"/>
      <c r="J1232" s="33">
        <f>IF(I1232="", "", I1232*$F1232)</f>
        <v/>
      </c>
      <c r="K1232" s="33" t="n"/>
      <c r="L1232" s="33">
        <f>IF(K1232="", "", K1232*$F1232)</f>
        <v/>
      </c>
      <c r="M1232" s="30">
        <f>IF(OR(H1232="",H1232=0),"",IF(K1232="",IF(J1232="","",J1232/H1232),L1232/H1232))</f>
        <v/>
      </c>
    </row>
    <row r="1233" ht="13.35" customHeight="1" s="162">
      <c r="B1233" s="307" t="n"/>
      <c r="C1233" s="307" t="n"/>
      <c r="E1233" s="307" t="n"/>
      <c r="F1233" s="32" t="n"/>
      <c r="G1233" s="33">
        <f>IF(F1233="", "", H1233/F1233)</f>
        <v/>
      </c>
      <c r="H1233" s="33" t="n"/>
      <c r="I1233" s="33" t="n"/>
      <c r="J1233" s="33">
        <f>IF(I1233="", "", I1233*$F1233)</f>
        <v/>
      </c>
      <c r="K1233" s="33" t="n"/>
      <c r="L1233" s="33">
        <f>IF(K1233="", "", K1233*$F1233)</f>
        <v/>
      </c>
      <c r="M1233" s="30">
        <f>IF(OR(H1233="",H1233=0),"",IF(K1233="",IF(J1233="","",J1233/H1233),L1233/H1233))</f>
        <v/>
      </c>
    </row>
    <row r="1234" ht="13.35" customHeight="1" s="162">
      <c r="B1234" s="307" t="n"/>
      <c r="C1234" s="307" t="n"/>
      <c r="E1234" s="307" t="n"/>
      <c r="F1234" s="32" t="n"/>
      <c r="G1234" s="33">
        <f>IF(F1234="", "", H1234/F1234)</f>
        <v/>
      </c>
      <c r="H1234" s="33" t="n"/>
      <c r="I1234" s="33" t="n"/>
      <c r="J1234" s="33">
        <f>IF(I1234="", "", I1234*$F1234)</f>
        <v/>
      </c>
      <c r="K1234" s="33" t="n"/>
      <c r="L1234" s="33">
        <f>IF(K1234="", "", K1234*$F1234)</f>
        <v/>
      </c>
      <c r="M1234" s="30">
        <f>IF(OR(H1234="",H1234=0),"",IF(K1234="",IF(J1234="","",J1234/H1234),L1234/H1234))</f>
        <v/>
      </c>
    </row>
    <row r="1235" ht="13.35" customHeight="1" s="162">
      <c r="B1235" s="307" t="n"/>
      <c r="C1235" s="307" t="n"/>
      <c r="E1235" s="307" t="n"/>
      <c r="F1235" s="32" t="n"/>
      <c r="G1235" s="33">
        <f>IF(F1235="", "", H1235/F1235)</f>
        <v/>
      </c>
      <c r="H1235" s="33" t="n"/>
      <c r="I1235" s="33" t="n"/>
      <c r="J1235" s="33">
        <f>IF(I1235="", "", I1235*$F1235)</f>
        <v/>
      </c>
      <c r="K1235" s="33" t="n"/>
      <c r="L1235" s="33">
        <f>IF(K1235="", "", K1235*$F1235)</f>
        <v/>
      </c>
      <c r="M1235" s="30">
        <f>IF(OR(H1235="",H1235=0),"",IF(K1235="",IF(J1235="","",J1235/H1235),L1235/H1235))</f>
        <v/>
      </c>
    </row>
    <row r="1236" ht="13.35" customHeight="1" s="162">
      <c r="B1236" s="307" t="n"/>
      <c r="C1236" s="307" t="n"/>
      <c r="E1236" s="307" t="n"/>
      <c r="F1236" s="32" t="n"/>
      <c r="G1236" s="33">
        <f>IF(F1236="", "", H1236/F1236)</f>
        <v/>
      </c>
      <c r="H1236" s="33" t="n"/>
      <c r="I1236" s="33" t="n"/>
      <c r="J1236" s="33">
        <f>IF(I1236="", "", I1236*$F1236)</f>
        <v/>
      </c>
      <c r="K1236" s="33" t="n"/>
      <c r="L1236" s="33">
        <f>IF(K1236="", "", K1236*$F1236)</f>
        <v/>
      </c>
      <c r="M1236" s="30">
        <f>IF(OR(H1236="",H1236=0),"",IF(K1236="",IF(J1236="","",J1236/H1236),L1236/H1236))</f>
        <v/>
      </c>
    </row>
    <row r="1237" ht="13.35" customHeight="1" s="162">
      <c r="B1237" s="307" t="n"/>
      <c r="C1237" s="307" t="n"/>
      <c r="E1237" s="307" t="n"/>
      <c r="F1237" s="32" t="n"/>
      <c r="G1237" s="33">
        <f>IF(F1237="", "", H1237/F1237)</f>
        <v/>
      </c>
      <c r="H1237" s="33" t="n"/>
      <c r="I1237" s="33" t="n"/>
      <c r="J1237" s="33">
        <f>IF(I1237="", "", I1237*$F1237)</f>
        <v/>
      </c>
      <c r="K1237" s="33" t="n"/>
      <c r="L1237" s="33">
        <f>IF(K1237="", "", K1237*$F1237)</f>
        <v/>
      </c>
      <c r="M1237" s="30">
        <f>IF(OR(H1237="",H1237=0),"",IF(K1237="",IF(J1237="","",J1237/H1237),L1237/H1237))</f>
        <v/>
      </c>
    </row>
    <row r="1238" ht="13.35" customHeight="1" s="162">
      <c r="B1238" s="307" t="n"/>
      <c r="C1238" s="307" t="n"/>
      <c r="E1238" s="307" t="n"/>
      <c r="F1238" s="32" t="n"/>
      <c r="G1238" s="33">
        <f>IF(F1238="", "", H1238/F1238)</f>
        <v/>
      </c>
      <c r="H1238" s="33" t="n"/>
      <c r="I1238" s="33" t="n"/>
      <c r="J1238" s="33">
        <f>IF(I1238="", "", I1238*$F1238)</f>
        <v/>
      </c>
      <c r="K1238" s="33" t="n"/>
      <c r="L1238" s="33">
        <f>IF(K1238="", "", K1238*$F1238)</f>
        <v/>
      </c>
      <c r="M1238" s="30">
        <f>IF(OR(H1238="",H1238=0),"",IF(K1238="",IF(J1238="","",J1238/H1238),L1238/H1238))</f>
        <v/>
      </c>
    </row>
    <row r="1239" ht="13.35" customHeight="1" s="162">
      <c r="B1239" s="307" t="n"/>
      <c r="C1239" s="307" t="n"/>
      <c r="E1239" s="307" t="n"/>
      <c r="F1239" s="32" t="n"/>
      <c r="G1239" s="33">
        <f>IF(F1239="", "", H1239/F1239)</f>
        <v/>
      </c>
      <c r="H1239" s="33" t="n"/>
      <c r="I1239" s="33" t="n"/>
      <c r="J1239" s="33">
        <f>IF(I1239="", "", I1239*$F1239)</f>
        <v/>
      </c>
      <c r="K1239" s="33" t="n"/>
      <c r="L1239" s="33">
        <f>IF(K1239="", "", K1239*$F1239)</f>
        <v/>
      </c>
      <c r="M1239" s="30">
        <f>IF(OR(H1239="",H1239=0),"",IF(K1239="",IF(J1239="","",J1239/H1239),L1239/H1239))</f>
        <v/>
      </c>
    </row>
    <row r="1240" ht="13.35" customHeight="1" s="162">
      <c r="B1240" s="307" t="n"/>
      <c r="C1240" s="307" t="n"/>
      <c r="E1240" s="307" t="n"/>
      <c r="F1240" s="32" t="n"/>
      <c r="G1240" s="33">
        <f>IF(F1240="", "", H1240/F1240)</f>
        <v/>
      </c>
      <c r="H1240" s="33" t="n"/>
      <c r="I1240" s="33" t="n"/>
      <c r="J1240" s="33">
        <f>IF(I1240="", "", I1240*$F1240)</f>
        <v/>
      </c>
      <c r="K1240" s="33" t="n"/>
      <c r="L1240" s="33">
        <f>IF(K1240="", "", K1240*$F1240)</f>
        <v/>
      </c>
      <c r="M1240" s="30">
        <f>IF(OR(H1240="",H1240=0),"",IF(K1240="",IF(J1240="","",J1240/H1240),L1240/H1240))</f>
        <v/>
      </c>
    </row>
    <row r="1241" ht="13.35" customHeight="1" s="162">
      <c r="B1241" s="307" t="n"/>
      <c r="C1241" s="307" t="n"/>
      <c r="E1241" s="307" t="n"/>
      <c r="F1241" s="32" t="n"/>
      <c r="G1241" s="33">
        <f>IF(F1241="", "", H1241/F1241)</f>
        <v/>
      </c>
      <c r="H1241" s="33" t="n"/>
      <c r="I1241" s="33" t="n"/>
      <c r="J1241" s="33">
        <f>IF(I1241="", "", I1241*$F1241)</f>
        <v/>
      </c>
      <c r="K1241" s="33" t="n"/>
      <c r="L1241" s="33">
        <f>IF(K1241="", "", K1241*$F1241)</f>
        <v/>
      </c>
      <c r="M1241" s="30">
        <f>IF(OR(H1241="",H1241=0),"",IF(K1241="",IF(J1241="","",J1241/H1241),L1241/H1241))</f>
        <v/>
      </c>
    </row>
    <row r="1242" ht="13.35" customHeight="1" s="162">
      <c r="B1242" s="307" t="n"/>
      <c r="C1242" s="307" t="n"/>
      <c r="E1242" s="307" t="n"/>
      <c r="F1242" s="32" t="n"/>
      <c r="G1242" s="33">
        <f>IF(F1242="", "", H1242/F1242)</f>
        <v/>
      </c>
      <c r="H1242" s="33" t="n"/>
      <c r="I1242" s="33" t="n"/>
      <c r="J1242" s="33">
        <f>IF(I1242="", "", I1242*$F1242)</f>
        <v/>
      </c>
      <c r="K1242" s="33" t="n"/>
      <c r="L1242" s="33">
        <f>IF(K1242="", "", K1242*$F1242)</f>
        <v/>
      </c>
      <c r="M1242" s="30">
        <f>IF(OR(H1242="",H1242=0),"",IF(K1242="",IF(J1242="","",J1242/H1242),L1242/H1242))</f>
        <v/>
      </c>
    </row>
    <row r="1243" ht="13.35" customHeight="1" s="162">
      <c r="B1243" s="307" t="n"/>
      <c r="C1243" s="307" t="n"/>
      <c r="E1243" s="307" t="n"/>
      <c r="F1243" s="32" t="n"/>
      <c r="G1243" s="33">
        <f>IF(F1243="", "", H1243/F1243)</f>
        <v/>
      </c>
      <c r="H1243" s="33" t="n"/>
      <c r="I1243" s="33" t="n"/>
      <c r="J1243" s="33">
        <f>IF(I1243="", "", I1243*$F1243)</f>
        <v/>
      </c>
      <c r="K1243" s="33" t="n"/>
      <c r="L1243" s="33">
        <f>IF(K1243="", "", K1243*$F1243)</f>
        <v/>
      </c>
      <c r="M1243" s="30">
        <f>IF(OR(H1243="",H1243=0),"",IF(K1243="",IF(J1243="","",J1243/H1243),L1243/H1243))</f>
        <v/>
      </c>
    </row>
    <row r="1244" ht="13.35" customHeight="1" s="162">
      <c r="B1244" s="42" t="n"/>
      <c r="C1244" s="231" t="inlineStr">
        <is>
          <t>Subtotal (this page)</t>
        </is>
      </c>
      <c r="D1244" s="159" t="n"/>
      <c r="E1244" s="42" t="n"/>
      <c r="F1244" s="42" t="n"/>
      <c r="G1244" s="43" t="n"/>
      <c r="H1244" s="43">
        <f>IF(SUM(H1204:H1243)=0,"",SUM(H1204:H1243))</f>
        <v/>
      </c>
      <c r="I1244" s="43" t="n"/>
      <c r="J1244" s="43">
        <f>IF(SUM(J1204:J1243)=0,"",SUM(J1204:J1243))</f>
        <v/>
      </c>
      <c r="K1244" s="43" t="n"/>
      <c r="L1244" s="43">
        <f>IF(SUM(L1204:L1243)=0,"",SUM(L1204:L1243))</f>
        <v/>
      </c>
      <c r="M1244" s="35">
        <f>IF(OR(H1244="",H1244=0),"",IF(L1244="",IF(J1244="","",J1244/H1244),L1244/H1244))</f>
        <v/>
      </c>
    </row>
    <row r="1245" ht="13.35" customHeight="1" s="162"/>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Entry}'!B93="","",'{Equipment Data Entry}'!B93)</f>
        <v/>
      </c>
      <c r="E1252" s="418" t="n"/>
      <c r="F1252" s="403" t="n"/>
      <c r="G1252" s="200" t="inlineStr">
        <is>
          <t>Service</t>
        </is>
      </c>
      <c r="H1252" s="403" t="n"/>
      <c r="I1252" s="210">
        <f>IF('{Equipment Data Entry}'!C93="","",'{Equipment Data Entry}'!C93)</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37" t="inlineStr">
        <is>
          <t>Drive Type:</t>
        </is>
      </c>
      <c r="C1254" s="13" t="n"/>
      <c r="D1254" s="438" t="n"/>
      <c r="E1254" s="437" t="inlineStr">
        <is>
          <t>Rotation – Design:</t>
        </is>
      </c>
      <c r="F1254" s="13" t="n"/>
      <c r="G1254" s="438" t="n"/>
      <c r="H1254" s="13" t="n"/>
      <c r="I1254" s="437" t="inlineStr">
        <is>
          <t>Actual:</t>
        </is>
      </c>
      <c r="J1254" s="438" t="n"/>
      <c r="K1254" s="437" t="inlineStr">
        <is>
          <t>Shv Bore M/F:</t>
        </is>
      </c>
      <c r="L1254" s="13" t="n"/>
      <c r="M1254" s="438" t="n"/>
    </row>
    <row r="1255" ht="13.35" customHeight="1" s="162">
      <c r="B1255" s="200" t="inlineStr">
        <is>
          <t>Unit Data</t>
        </is>
      </c>
      <c r="C1255" s="400" t="n"/>
      <c r="D1255" s="400" t="n"/>
      <c r="E1255" s="400" t="n"/>
      <c r="F1255" s="400" t="n"/>
      <c r="G1255" s="401" t="n"/>
      <c r="H1255" s="13" t="n"/>
      <c r="I1255" s="200" t="inlineStr">
        <is>
          <t>Design and Performance Data</t>
        </is>
      </c>
      <c r="J1255" s="400" t="n"/>
      <c r="K1255" s="400" t="n"/>
      <c r="L1255" s="401" t="n"/>
      <c r="M1255" s="283" t="n"/>
    </row>
    <row r="1256" ht="13.35" customHeight="1" s="162">
      <c r="B1256" s="199" t="inlineStr">
        <is>
          <t>Manufacturer</t>
        </is>
      </c>
      <c r="C1256" s="401" t="n"/>
      <c r="D1256" s="204">
        <f>IF('{Equipment Data Entry}'!E93="","",'{Equipment Data Entry}'!E93)</f>
        <v/>
      </c>
      <c r="E1256" s="400" t="n"/>
      <c r="F1256" s="400" t="n"/>
      <c r="G1256" s="401" t="n"/>
      <c r="H1256" s="13" t="n"/>
      <c r="I1256" s="199" t="inlineStr">
        <is>
          <t>Design Criteria</t>
        </is>
      </c>
      <c r="J1256" s="401" t="n"/>
      <c r="K1256" s="199" t="inlineStr">
        <is>
          <t>Design</t>
        </is>
      </c>
      <c r="L1256" s="199" t="inlineStr">
        <is>
          <t>Actual</t>
        </is>
      </c>
      <c r="M1256" s="13" t="n"/>
    </row>
    <row r="1257" ht="13.35" customHeight="1" s="162">
      <c r="B1257" s="199" t="inlineStr">
        <is>
          <t>Model Number</t>
        </is>
      </c>
      <c r="C1257" s="401" t="n"/>
      <c r="D1257" s="204">
        <f>IF('{Equipment Data Entry}'!F93="","",'{Equipment Data Entry}'!F93)</f>
        <v/>
      </c>
      <c r="E1257" s="400" t="n"/>
      <c r="F1257" s="400" t="n"/>
      <c r="G1257" s="401" t="n"/>
      <c r="H1257" s="13" t="n"/>
      <c r="I1257" s="199" t="inlineStr">
        <is>
          <t>Total Airflow</t>
        </is>
      </c>
      <c r="J1257" s="401" t="n"/>
      <c r="K1257" s="24">
        <f>H1297</f>
        <v/>
      </c>
      <c r="L1257" s="24">
        <f>L1297</f>
        <v/>
      </c>
      <c r="M1257" s="22">
        <f>IF(OR(L1257="",K1257="",K1257=0),"",L1257/K1257)</f>
        <v/>
      </c>
    </row>
    <row r="1258" ht="13.35" customHeight="1" s="162">
      <c r="B1258" s="199" t="inlineStr">
        <is>
          <t>Serial Number</t>
        </is>
      </c>
      <c r="C1258" s="401" t="n"/>
      <c r="D1258" s="204" t="n"/>
      <c r="E1258" s="400" t="n"/>
      <c r="F1258" s="400" t="n"/>
      <c r="G1258" s="401" t="n"/>
      <c r="H1258" s="13" t="n"/>
      <c r="I1258" s="199" t="inlineStr">
        <is>
          <t>Unit ESP</t>
        </is>
      </c>
      <c r="J1258" s="401" t="n"/>
      <c r="K1258" s="71">
        <f>IF('{Equipment Data Entry}'!H93="","",'{Equipment Data Entry}'!H93)</f>
        <v/>
      </c>
      <c r="L1258" s="64">
        <f>F1273</f>
        <v/>
      </c>
      <c r="M1258" s="22" t="n"/>
    </row>
    <row r="1259" ht="13.35" customHeight="1" s="162">
      <c r="B1259" s="199" t="inlineStr">
        <is>
          <t>Area Served</t>
        </is>
      </c>
      <c r="C1259" s="401" t="n"/>
      <c r="D1259" s="204">
        <f>I1252</f>
        <v/>
      </c>
      <c r="E1259" s="400" t="n"/>
      <c r="F1259" s="400" t="n"/>
      <c r="G1259" s="401" t="n"/>
      <c r="H1259" s="13" t="n"/>
      <c r="I1259" s="199" t="inlineStr">
        <is>
          <t>Fan RPMs</t>
        </is>
      </c>
      <c r="J1259" s="401" t="n"/>
      <c r="K1259" s="24">
        <f>IF('{Equipment Data Entry}'!I93="","",'{Equipment Data Entry}'!I93)</f>
        <v/>
      </c>
      <c r="L1259" s="24">
        <f>IF(L1270="","",L1270)</f>
        <v/>
      </c>
      <c r="M1259" s="13" t="n"/>
    </row>
    <row r="1260" ht="13.35" customHeight="1" s="162">
      <c r="B1260" s="199" t="inlineStr">
        <is>
          <t>Location</t>
        </is>
      </c>
      <c r="C1260" s="401" t="n"/>
      <c r="D1260" s="204">
        <f>IF('{Equipment Data Entry}'!D93="","",'{Equipment Data Entry}'!D93)</f>
        <v/>
      </c>
      <c r="E1260" s="400" t="n"/>
      <c r="F1260" s="400" t="n"/>
      <c r="G1260" s="401" t="n"/>
      <c r="H1260" s="13" t="n"/>
      <c r="I1260" s="283" t="n"/>
      <c r="J1260" s="283" t="n"/>
      <c r="K1260" s="36" t="n"/>
      <c r="L1260" s="36" t="n"/>
      <c r="M1260" s="13" t="n"/>
    </row>
    <row r="1261" ht="13.35" customHeight="1" s="162">
      <c r="B1261" s="13" t="n"/>
      <c r="C1261" s="13" t="n"/>
      <c r="D1261" s="13" t="n"/>
      <c r="E1261" s="13" t="n"/>
      <c r="F1261" s="13" t="n"/>
      <c r="G1261" s="13" t="n"/>
      <c r="H1261" s="13" t="n"/>
      <c r="I1261" s="283" t="n"/>
      <c r="J1261" s="283" t="n"/>
      <c r="K1261" s="37" t="n"/>
      <c r="L1261" s="37" t="n"/>
      <c r="M1261" s="13" t="n"/>
    </row>
    <row r="1262" ht="13.35" customHeight="1" s="162">
      <c r="B1262" s="200" t="inlineStr">
        <is>
          <t>Motor Data</t>
        </is>
      </c>
      <c r="C1262" s="400" t="n"/>
      <c r="D1262" s="400" t="n"/>
      <c r="E1262" s="400" t="n"/>
      <c r="F1262" s="400" t="n"/>
      <c r="G1262" s="401" t="n"/>
      <c r="H1262" s="13" t="n"/>
      <c r="I1262" s="283" t="inlineStr">
        <is>
          <t>Filter Type/Size/Qty</t>
        </is>
      </c>
      <c r="J1262" s="404" t="n"/>
      <c r="K1262" s="404" t="n"/>
      <c r="L1262" s="37" t="n"/>
      <c r="M1262" s="404" t="n"/>
    </row>
    <row r="1263" ht="13.35" customHeight="1" s="162">
      <c r="B1263" s="199" t="inlineStr">
        <is>
          <t>Manufacturer</t>
        </is>
      </c>
      <c r="C1263" s="401" t="n"/>
      <c r="D1263" s="203" t="n"/>
      <c r="E1263" s="400" t="n"/>
      <c r="F1263" s="400" t="n"/>
      <c r="G1263" s="401" t="n"/>
      <c r="H1263" s="13" t="n"/>
      <c r="I1263" s="200" t="inlineStr">
        <is>
          <t>Drive Data</t>
        </is>
      </c>
      <c r="J1263" s="400" t="n"/>
      <c r="K1263" s="400" t="n"/>
      <c r="L1263" s="401" t="n"/>
      <c r="M1263" s="13" t="n"/>
    </row>
    <row r="1264" ht="13.35" customHeight="1" s="162">
      <c r="B1264" s="199" t="inlineStr">
        <is>
          <t>Horsepower</t>
        </is>
      </c>
      <c r="C1264" s="401" t="n"/>
      <c r="D1264" s="28">
        <f>IF('{Equipment Data Entry}'!G93="","",'{Equipment Data Entry}'!G93)</f>
        <v/>
      </c>
      <c r="E1264" s="21" t="inlineStr">
        <is>
          <t>RPM</t>
        </is>
      </c>
      <c r="F1264" s="24" t="n"/>
      <c r="G1264" s="199" t="inlineStr">
        <is>
          <t>SF</t>
        </is>
      </c>
      <c r="H1264" s="13" t="n"/>
      <c r="I1264" s="199" t="inlineStr">
        <is>
          <t>Motor Shv OD/Bore/PD</t>
        </is>
      </c>
      <c r="J1264" s="400" t="n"/>
      <c r="K1264" s="401" t="n"/>
      <c r="L1264">
        <f>IF('{Equipment Data Entry}'!J93="","",'{Equipment Data Entry}'!J93)</f>
        <v/>
      </c>
    </row>
    <row r="1265" ht="13.35" customHeight="1" s="162">
      <c r="B1265" s="198">
        <f>IF('{Equipment Data Entry}'!N93="","",'{Equipment Data Entry}'!N93)</f>
        <v/>
      </c>
      <c r="C1265" s="198">
        <f>IF('{Equipment Data Entry}'!O93="","",'{Equipment Data Entry}'!O93)</f>
        <v/>
      </c>
      <c r="D1265" s="21" t="inlineStr">
        <is>
          <t>FLA</t>
        </is>
      </c>
      <c r="E1265" s="67" t="n"/>
      <c r="F1265" s="21" t="inlineStr">
        <is>
          <t>Frame</t>
        </is>
      </c>
      <c r="G1265" s="208" t="n"/>
      <c r="H1265" s="13" t="n"/>
      <c r="I1265" s="199" t="inlineStr">
        <is>
          <t>Fan Sheave OD/Bore</t>
        </is>
      </c>
      <c r="J1265" s="400" t="n"/>
      <c r="K1265" s="401" t="n"/>
      <c r="L1265">
        <f>IF('{Equipment Data Entry}'!K93="","",'{Equipment Data Entry}'!K93)</f>
        <v/>
      </c>
    </row>
    <row r="1266" ht="13.35" customHeight="1" s="162">
      <c r="B1266" s="199" t="inlineStr">
        <is>
          <t>Corrected FLA</t>
        </is>
      </c>
      <c r="C1266" s="401" t="n"/>
      <c r="D1266" s="27">
        <f>IF(OR(E1267="",E1265="",B1265=""),"",B1265/AVERAGE(E1267:G1267)*E1265)</f>
        <v/>
      </c>
      <c r="E1266" s="199" t="inlineStr">
        <is>
          <t>Estimated BHP</t>
        </is>
      </c>
      <c r="F1266" s="401" t="n"/>
      <c r="G1266" s="27">
        <f>IF(OR(COUNT(E1267:G1267)=0,COUNT(E1268:G1268)=0),"",IF(C1265="1-phase", ((0.8*0.9*E1267*E1268)/746), AVERAGE(E1267:G1267)*AVERAGE(E1268:G1268)*0.8*0.9*1.732/746))</f>
        <v/>
      </c>
      <c r="H1266" s="13" t="n"/>
      <c r="I1266" s="199" t="inlineStr">
        <is>
          <t>Belt(s)</t>
        </is>
      </c>
      <c r="J1266" s="208">
        <f>IF('{Equipment Data Entry}'!L93="","",'{Equipment Data Entry}'!L93)</f>
        <v/>
      </c>
      <c r="K1266" s="199" t="inlineStr">
        <is>
          <t>C to C</t>
        </is>
      </c>
      <c r="L1266" s="64">
        <f>IF('{Equipment Data Entry}'!M93="","",'{Equipment Data Entry}'!M93)</f>
        <v/>
      </c>
      <c r="M1266" s="13" t="n"/>
    </row>
    <row r="1267" ht="13.35" customHeight="1" s="162">
      <c r="B1267" s="199" t="inlineStr">
        <is>
          <t>Measured Voltage</t>
        </is>
      </c>
      <c r="C1267" s="400" t="n"/>
      <c r="D1267" s="401" t="n"/>
      <c r="E1267" s="24" t="n"/>
      <c r="F1267" s="24" t="n"/>
      <c r="G1267" s="24" t="n"/>
      <c r="H1267" s="13" t="n"/>
      <c r="I1267" s="283" t="inlineStr">
        <is>
          <t>Final Settings</t>
        </is>
      </c>
      <c r="J1267" s="404" t="n"/>
      <c r="K1267" s="404" t="n"/>
      <c r="L1267" s="37" t="n"/>
      <c r="M1267" s="404" t="n"/>
    </row>
    <row r="1268" ht="13.35" customHeight="1" s="162">
      <c r="B1268" s="199" t="inlineStr">
        <is>
          <t>Measured Amperage</t>
        </is>
      </c>
      <c r="C1268" s="400" t="n"/>
      <c r="D1268" s="401" t="n"/>
      <c r="E1268" s="67" t="n"/>
      <c r="F1268" s="67" t="n"/>
      <c r="G1268" s="67" t="n"/>
      <c r="H1268" s="13" t="n"/>
      <c r="I1268" s="205" t="inlineStr">
        <is>
          <t>RPM Data</t>
        </is>
      </c>
      <c r="J1268" s="401" t="n"/>
      <c r="K1268" s="205" t="inlineStr">
        <is>
          <t>Initial</t>
        </is>
      </c>
      <c r="L1268" s="205" t="inlineStr">
        <is>
          <t>Final</t>
        </is>
      </c>
      <c r="M1268" s="13" t="n"/>
    </row>
    <row r="1269" ht="13.35" customHeight="1" s="162">
      <c r="B1269" s="13" t="n"/>
      <c r="C1269" s="13" t="n"/>
      <c r="D1269" s="13" t="n"/>
      <c r="E1269" s="13" t="n"/>
      <c r="F1269" s="13" t="n"/>
      <c r="G1269" s="13" t="n"/>
      <c r="H1269" s="13" t="n"/>
      <c r="I1269" s="199" t="inlineStr">
        <is>
          <t>Motor RPM</t>
        </is>
      </c>
      <c r="J1269" s="401" t="n"/>
      <c r="K1269" s="24" t="n"/>
      <c r="L1269" s="24" t="n"/>
      <c r="M1269" s="13" t="n"/>
    </row>
    <row r="1270" ht="13.35" customHeight="1" s="162">
      <c r="B1270" s="200" t="inlineStr">
        <is>
          <t xml:space="preserve">Static Pressures Profile </t>
        </is>
      </c>
      <c r="C1270" s="400" t="n"/>
      <c r="D1270" s="400" t="n"/>
      <c r="E1270" s="400" t="n"/>
      <c r="F1270" s="400" t="n"/>
      <c r="G1270" s="401" t="n"/>
      <c r="H1270" s="13" t="n"/>
      <c r="I1270" s="199" t="inlineStr">
        <is>
          <t>Fan RPM</t>
        </is>
      </c>
      <c r="J1270" s="401" t="n"/>
      <c r="K1270" s="24" t="n"/>
      <c r="L1270" s="24" t="n"/>
      <c r="M1270" s="13" t="n"/>
    </row>
    <row r="1271" ht="13.35" customHeight="1" s="162">
      <c r="B1271" s="432" t="n"/>
      <c r="C1271" s="401" t="n"/>
      <c r="D1271" s="205" t="inlineStr">
        <is>
          <t>Flt/Coil</t>
        </is>
      </c>
      <c r="E1271" s="205" t="inlineStr">
        <is>
          <t>Fan</t>
        </is>
      </c>
      <c r="F1271" s="432" t="n"/>
      <c r="G1271" s="401" t="n"/>
      <c r="H1271" s="13" t="n"/>
      <c r="I1271" s="246" t="inlineStr">
        <is>
          <t>VSD Frequency</t>
        </is>
      </c>
      <c r="J1271" s="403" t="n"/>
      <c r="K1271" s="65" t="n"/>
      <c r="L1271" s="65" t="n"/>
      <c r="M1271" s="13" t="n"/>
    </row>
    <row r="1272" ht="13.35" customHeight="1" s="162">
      <c r="B1272" s="198" t="inlineStr">
        <is>
          <t>Entering</t>
        </is>
      </c>
      <c r="C1272" s="401" t="n"/>
      <c r="D1272" s="19" t="n"/>
      <c r="E1272" s="19" t="n"/>
      <c r="F1272" s="19">
        <f>IF(E1272="", "", E1273-E1272)</f>
        <v/>
      </c>
      <c r="G1272" s="186" t="inlineStr">
        <is>
          <t>TSP</t>
        </is>
      </c>
      <c r="H1272" s="23" t="n"/>
      <c r="I1272" s="14" t="n"/>
      <c r="J1272" s="14" t="n"/>
      <c r="K1272" s="14" t="n"/>
      <c r="L1272" s="38" t="n"/>
      <c r="M1272" s="13" t="n"/>
    </row>
    <row r="1273" ht="13.35" customHeight="1" s="162">
      <c r="B1273" s="198" t="inlineStr">
        <is>
          <t>Exiting</t>
        </is>
      </c>
      <c r="C1273" s="401" t="n"/>
      <c r="D1273" s="55">
        <f>IF(E1272="", "", E1272)</f>
        <v/>
      </c>
      <c r="E1273" s="19" t="n"/>
      <c r="F1273" s="19">
        <f>IF(E1273="", "", E1273-D1272)</f>
        <v/>
      </c>
      <c r="G1273" s="186" t="inlineStr">
        <is>
          <t>ESP</t>
        </is>
      </c>
      <c r="H1273" s="23" t="n"/>
      <c r="I1273" s="13" t="n"/>
      <c r="J1273" s="13" t="n"/>
      <c r="K1273" s="13" t="n"/>
      <c r="L1273" s="13" t="n"/>
      <c r="M1273" s="13" t="n"/>
    </row>
    <row r="1274" ht="13.35" customHeight="1" s="162">
      <c r="B1274" s="453" t="inlineStr">
        <is>
          <t>Instrument:</t>
        </is>
      </c>
      <c r="C1274" s="5" t="n"/>
      <c r="D1274" s="493" t="n"/>
      <c r="E1274" s="414" t="n"/>
      <c r="F1274" s="414" t="n"/>
      <c r="G1274" s="425" t="inlineStr">
        <is>
          <t>Ak basis / notes:</t>
        </is>
      </c>
      <c r="I1274" s="494" t="n"/>
      <c r="J1274" s="414" t="n"/>
      <c r="K1274" s="414" t="n"/>
      <c r="L1274" s="414" t="n"/>
      <c r="M1274" s="414" t="n"/>
    </row>
    <row r="1275" ht="13.35" customHeight="1" s="162">
      <c r="B1275" s="188" t="inlineStr">
        <is>
          <t>Register / Grille / Diffuser Airflow</t>
        </is>
      </c>
      <c r="C1275" s="174" t="n"/>
      <c r="D1275" s="174" t="n"/>
      <c r="E1275" s="174" t="n"/>
      <c r="F1275" s="173" t="n"/>
      <c r="G1275" s="233" t="inlineStr">
        <is>
          <t>Design VEL</t>
        </is>
      </c>
      <c r="H1275" s="194" t="inlineStr">
        <is>
          <t>Design CFM</t>
        </is>
      </c>
      <c r="I1275" s="188" t="inlineStr">
        <is>
          <t>Initial</t>
        </is>
      </c>
      <c r="J1275" s="173" t="n"/>
      <c r="K1275" s="188" t="inlineStr">
        <is>
          <t>Final</t>
        </is>
      </c>
      <c r="L1275" s="173" t="n"/>
      <c r="M1275" s="188" t="inlineStr">
        <is>
          <t>%</t>
        </is>
      </c>
    </row>
    <row r="1276" ht="13.35" customHeight="1" s="162">
      <c r="B1276" s="153" t="inlineStr">
        <is>
          <t>No.</t>
        </is>
      </c>
      <c r="C1276" s="188" t="inlineStr">
        <is>
          <t>Area Served</t>
        </is>
      </c>
      <c r="D1276" s="188" t="inlineStr">
        <is>
          <t>Type</t>
        </is>
      </c>
      <c r="E1276" s="188" t="inlineStr">
        <is>
          <t>Size</t>
        </is>
      </c>
      <c r="F1276" s="188" t="inlineStr">
        <is>
          <t>Ak</t>
        </is>
      </c>
      <c r="G1276" s="440" t="n"/>
      <c r="H1276" s="440" t="n"/>
      <c r="I1276" s="188" t="inlineStr">
        <is>
          <t>VEL</t>
        </is>
      </c>
      <c r="J1276" s="188" t="inlineStr">
        <is>
          <t>CFM</t>
        </is>
      </c>
      <c r="K1276" s="188" t="inlineStr">
        <is>
          <t>VEL</t>
        </is>
      </c>
      <c r="L1276" s="188" t="inlineStr">
        <is>
          <t>CFM</t>
        </is>
      </c>
      <c r="M1276" s="440" t="n"/>
    </row>
    <row r="1277" ht="13.35" customHeight="1" s="162">
      <c r="B1277" s="307" t="n"/>
      <c r="C1277" s="307" t="n"/>
      <c r="E1277" s="307" t="n"/>
      <c r="F1277" s="32" t="n"/>
      <c r="G1277" s="33">
        <f>IF(F1277="", "", H1277/F1277)</f>
        <v/>
      </c>
      <c r="H1277" s="33" t="n"/>
      <c r="I1277" s="33" t="n"/>
      <c r="J1277" s="33">
        <f>IF(I1277="", "", I1277*$F1277)</f>
        <v/>
      </c>
      <c r="K1277" s="33" t="n"/>
      <c r="L1277" s="33">
        <f>IF(K1277="", "", K1277*$F1277)</f>
        <v/>
      </c>
      <c r="M1277" s="30">
        <f>IF(OR(H1277="",H1277=0),"",IF(K1277="",IF(J1277="","",J1277/H1277),L1277/H1277))</f>
        <v/>
      </c>
    </row>
    <row r="1278" ht="13.35" customHeight="1" s="162">
      <c r="B1278" s="307" t="n"/>
      <c r="C1278" s="307" t="n"/>
      <c r="E1278" s="307" t="n"/>
      <c r="F1278" s="32" t="n"/>
      <c r="G1278" s="33">
        <f>IF(F1278="", "", H1278/F1278)</f>
        <v/>
      </c>
      <c r="H1278" s="33" t="n"/>
      <c r="I1278" s="33" t="n"/>
      <c r="J1278" s="33">
        <f>IF(I1278="", "", I1278*$F1278)</f>
        <v/>
      </c>
      <c r="K1278" s="33" t="n"/>
      <c r="L1278" s="33">
        <f>IF(K1278="", "", K1278*$F1278)</f>
        <v/>
      </c>
      <c r="M1278" s="30">
        <f>IF(OR(H1278="",H1278=0),"",IF(K1278="",IF(J1278="","",J1278/H1278),L1278/H1278))</f>
        <v/>
      </c>
    </row>
    <row r="1279" ht="13.35" customHeight="1" s="162">
      <c r="B1279" s="307" t="n"/>
      <c r="C1279" s="307" t="n"/>
      <c r="E1279" s="307" t="n"/>
      <c r="F1279" s="32" t="n"/>
      <c r="G1279" s="33">
        <f>IF(F1279="", "", H1279/F1279)</f>
        <v/>
      </c>
      <c r="H1279" s="33" t="n"/>
      <c r="I1279" s="33" t="n"/>
      <c r="J1279" s="33">
        <f>IF(I1279="", "", I1279*$F1279)</f>
        <v/>
      </c>
      <c r="K1279" s="33" t="n"/>
      <c r="L1279" s="33">
        <f>IF(K1279="", "", K1279*$F1279)</f>
        <v/>
      </c>
      <c r="M1279" s="30">
        <f>IF(OR(H1279="",H1279=0),"",IF(K1279="",IF(J1279="","",J1279/H1279),L1279/H1279))</f>
        <v/>
      </c>
    </row>
    <row r="1280" ht="13.35" customHeight="1" s="162">
      <c r="B1280" s="307" t="n"/>
      <c r="C1280" s="307" t="n"/>
      <c r="E1280" s="307" t="n"/>
      <c r="F1280" s="32" t="n"/>
      <c r="G1280" s="33">
        <f>IF(F1280="", "", H1280/F1280)</f>
        <v/>
      </c>
      <c r="H1280" s="33" t="n"/>
      <c r="I1280" s="33" t="n"/>
      <c r="J1280" s="33">
        <f>IF(I1280="", "", I1280*$F1280)</f>
        <v/>
      </c>
      <c r="K1280" s="33" t="n"/>
      <c r="L1280" s="33">
        <f>IF(K1280="", "", K1280*$F1280)</f>
        <v/>
      </c>
      <c r="M1280" s="30">
        <f>IF(OR(H1280="",H1280=0),"",IF(K1280="",IF(J1280="","",J1280/H1280),L1280/H1280))</f>
        <v/>
      </c>
    </row>
    <row r="1281" ht="13.35" customHeight="1" s="162">
      <c r="B1281" s="307" t="n"/>
      <c r="C1281" s="307" t="n"/>
      <c r="E1281" s="307" t="n"/>
      <c r="F1281" s="32" t="n"/>
      <c r="G1281" s="33">
        <f>IF(F1281="", "", H1281/F1281)</f>
        <v/>
      </c>
      <c r="H1281" s="33" t="n"/>
      <c r="I1281" s="33" t="n"/>
      <c r="J1281" s="33">
        <f>IF(I1281="", "", I1281*$F1281)</f>
        <v/>
      </c>
      <c r="K1281" s="33" t="n"/>
      <c r="L1281" s="33">
        <f>IF(K1281="", "", K1281*$F1281)</f>
        <v/>
      </c>
      <c r="M1281" s="30">
        <f>IF(OR(H1281="",H1281=0),"",IF(K1281="",IF(J1281="","",J1281/H1281),L1281/H1281))</f>
        <v/>
      </c>
    </row>
    <row r="1282" ht="13.35" customHeight="1" s="162">
      <c r="B1282" s="307" t="n"/>
      <c r="C1282" s="307" t="n"/>
      <c r="E1282" s="307" t="n"/>
      <c r="F1282" s="32" t="n"/>
      <c r="G1282" s="33">
        <f>IF(F1282="", "", H1282/F1282)</f>
        <v/>
      </c>
      <c r="H1282" s="33" t="n"/>
      <c r="I1282" s="33" t="n"/>
      <c r="J1282" s="33">
        <f>IF(I1282="", "", I1282*$F1282)</f>
        <v/>
      </c>
      <c r="K1282" s="33" t="n"/>
      <c r="L1282" s="33">
        <f>IF(K1282="", "", K1282*$F1282)</f>
        <v/>
      </c>
      <c r="M1282" s="30">
        <f>IF(OR(H1282="",H1282=0),"",IF(K1282="",IF(J1282="","",J1282/H1282),L1282/H1282))</f>
        <v/>
      </c>
    </row>
    <row r="1283" ht="13.35" customHeight="1" s="162">
      <c r="B1283" s="307" t="n"/>
      <c r="C1283" s="307" t="n"/>
      <c r="E1283" s="307" t="n"/>
      <c r="F1283" s="32" t="n"/>
      <c r="G1283" s="33">
        <f>IF(F1283="", "", H1283/F1283)</f>
        <v/>
      </c>
      <c r="H1283" s="33" t="n"/>
      <c r="I1283" s="33" t="n"/>
      <c r="J1283" s="33">
        <f>IF(I1283="", "", I1283*$F1283)</f>
        <v/>
      </c>
      <c r="K1283" s="33" t="n"/>
      <c r="L1283" s="33">
        <f>IF(K1283="", "", K1283*$F1283)</f>
        <v/>
      </c>
      <c r="M1283" s="30">
        <f>IF(OR(H1283="",H1283=0),"",IF(K1283="",IF(J1283="","",J1283/H1283),L1283/H1283))</f>
        <v/>
      </c>
    </row>
    <row r="1284" ht="13.35" customHeight="1" s="162">
      <c r="B1284" s="307" t="n"/>
      <c r="C1284" s="307" t="n"/>
      <c r="E1284" s="307" t="n"/>
      <c r="F1284" s="32" t="n"/>
      <c r="G1284" s="33">
        <f>IF(F1284="", "", H1284/F1284)</f>
        <v/>
      </c>
      <c r="H1284" s="33" t="n"/>
      <c r="I1284" s="33" t="n"/>
      <c r="J1284" s="33">
        <f>IF(I1284="", "", I1284*$F1284)</f>
        <v/>
      </c>
      <c r="K1284" s="33" t="n"/>
      <c r="L1284" s="33">
        <f>IF(K1284="", "", K1284*$F1284)</f>
        <v/>
      </c>
      <c r="M1284" s="30">
        <f>IF(OR(H1284="",H1284=0),"",IF(K1284="",IF(J1284="","",J1284/H1284),L1284/H1284))</f>
        <v/>
      </c>
    </row>
    <row r="1285" ht="13.35" customHeight="1" s="162">
      <c r="B1285" s="307" t="n"/>
      <c r="C1285" s="307" t="n"/>
      <c r="E1285" s="307" t="n"/>
      <c r="F1285" s="32" t="n"/>
      <c r="G1285" s="33">
        <f>IF(F1285="", "", H1285/F1285)</f>
        <v/>
      </c>
      <c r="H1285" s="33" t="n"/>
      <c r="I1285" s="33" t="n"/>
      <c r="J1285" s="33">
        <f>IF(I1285="", "", I1285*$F1285)</f>
        <v/>
      </c>
      <c r="K1285" s="33" t="n"/>
      <c r="L1285" s="33">
        <f>IF(K1285="", "", K1285*$F1285)</f>
        <v/>
      </c>
      <c r="M1285" s="30">
        <f>IF(OR(H1285="",H1285=0),"",IF(K1285="",IF(J1285="","",J1285/H1285),L1285/H1285))</f>
        <v/>
      </c>
    </row>
    <row r="1286" ht="13.35" customHeight="1" s="162">
      <c r="B1286" s="307" t="n"/>
      <c r="C1286" s="307" t="n"/>
      <c r="E1286" s="307" t="n"/>
      <c r="F1286" s="32" t="n"/>
      <c r="G1286" s="33">
        <f>IF(F1286="", "", H1286/F1286)</f>
        <v/>
      </c>
      <c r="H1286" s="33" t="n"/>
      <c r="I1286" s="33" t="n"/>
      <c r="J1286" s="33">
        <f>IF(I1286="", "", I1286*$F1286)</f>
        <v/>
      </c>
      <c r="K1286" s="33" t="n"/>
      <c r="L1286" s="33">
        <f>IF(K1286="", "", K1286*$F1286)</f>
        <v/>
      </c>
      <c r="M1286" s="30">
        <f>IF(OR(H1286="",H1286=0),"",IF(K1286="",IF(J1286="","",J1286/H1286),L1286/H1286))</f>
        <v/>
      </c>
    </row>
    <row r="1287" ht="13.35" customHeight="1" s="162">
      <c r="B1287" s="307" t="n"/>
      <c r="C1287" s="307" t="n"/>
      <c r="E1287" s="307" t="n"/>
      <c r="F1287" s="32" t="n"/>
      <c r="G1287" s="33">
        <f>IF(F1287="", "", H1287/F1287)</f>
        <v/>
      </c>
      <c r="H1287" s="33" t="n"/>
      <c r="I1287" s="33" t="n"/>
      <c r="J1287" s="33">
        <f>IF(I1287="", "", I1287*$F1287)</f>
        <v/>
      </c>
      <c r="K1287" s="33" t="n"/>
      <c r="L1287" s="33">
        <f>IF(K1287="", "", K1287*$F1287)</f>
        <v/>
      </c>
      <c r="M1287" s="30">
        <f>IF(OR(H1287="",H1287=0),"",IF(K1287="",IF(J1287="","",J1287/H1287),L1287/H1287))</f>
        <v/>
      </c>
    </row>
    <row r="1288" ht="13.35" customHeight="1" s="162">
      <c r="B1288" s="307" t="n"/>
      <c r="C1288" s="307" t="n"/>
      <c r="E1288" s="307" t="n"/>
      <c r="F1288" s="32" t="n"/>
      <c r="G1288" s="33">
        <f>IF(F1288="", "", H1288/F1288)</f>
        <v/>
      </c>
      <c r="H1288" s="33" t="n"/>
      <c r="I1288" s="33" t="n"/>
      <c r="J1288" s="33">
        <f>IF(I1288="", "", I1288*$F1288)</f>
        <v/>
      </c>
      <c r="K1288" s="33" t="n"/>
      <c r="L1288" s="33">
        <f>IF(K1288="", "", K1288*$F1288)</f>
        <v/>
      </c>
      <c r="M1288" s="30">
        <f>IF(OR(H1288="",H1288=0),"",IF(K1288="",IF(J1288="","",J1288/H1288),L1288/H1288))</f>
        <v/>
      </c>
    </row>
    <row r="1289" ht="13.35" customHeight="1" s="162">
      <c r="B1289" s="307" t="n"/>
      <c r="C1289" s="307" t="n"/>
      <c r="E1289" s="307" t="n"/>
      <c r="F1289" s="32" t="n"/>
      <c r="G1289" s="33">
        <f>IF(F1289="", "", H1289/F1289)</f>
        <v/>
      </c>
      <c r="H1289" s="33" t="n"/>
      <c r="I1289" s="33" t="n"/>
      <c r="J1289" s="33">
        <f>IF(I1289="", "", I1289*$F1289)</f>
        <v/>
      </c>
      <c r="K1289" s="33" t="n"/>
      <c r="L1289" s="33">
        <f>IF(K1289="", "", K1289*$F1289)</f>
        <v/>
      </c>
      <c r="M1289" s="30">
        <f>IF(OR(H1289="",H1289=0),"",IF(K1289="",IF(J1289="","",J1289/H1289),L1289/H1289))</f>
        <v/>
      </c>
    </row>
    <row r="1290" ht="13.35" customHeight="1" s="162">
      <c r="B1290" s="307" t="n"/>
      <c r="C1290" s="307" t="n"/>
      <c r="E1290" s="307" t="n"/>
      <c r="F1290" s="32" t="n"/>
      <c r="G1290" s="33">
        <f>IF(F1290="", "", H1290/F1290)</f>
        <v/>
      </c>
      <c r="H1290" s="33" t="n"/>
      <c r="I1290" s="33" t="n"/>
      <c r="J1290" s="33">
        <f>IF(I1290="", "", I1290*$F1290)</f>
        <v/>
      </c>
      <c r="K1290" s="33" t="n"/>
      <c r="L1290" s="33">
        <f>IF(K1290="", "", K1290*$F1290)</f>
        <v/>
      </c>
      <c r="M1290" s="30">
        <f>IF(OR(H1290="",H1290=0),"",IF(K1290="",IF(J1290="","",J1290/H1290),L1290/H1290))</f>
        <v/>
      </c>
    </row>
    <row r="1291" ht="13.35" customHeight="1" s="162">
      <c r="B1291" s="307" t="n"/>
      <c r="C1291" s="307" t="n"/>
      <c r="E1291" s="307" t="n"/>
      <c r="F1291" s="32" t="n"/>
      <c r="G1291" s="33">
        <f>IF(F1291="", "", H1291/F1291)</f>
        <v/>
      </c>
      <c r="H1291" s="33" t="n"/>
      <c r="I1291" s="33" t="n"/>
      <c r="J1291" s="33">
        <f>IF(I1291="", "", I1291*$F1291)</f>
        <v/>
      </c>
      <c r="K1291" s="33" t="n"/>
      <c r="L1291" s="33">
        <f>IF(K1291="", "", K1291*$F1291)</f>
        <v/>
      </c>
      <c r="M1291" s="30">
        <f>IF(OR(H1291="",H1291=0),"",IF(K1291="",IF(J1291="","",J1291/H1291),L1291/H1291))</f>
        <v/>
      </c>
    </row>
    <row r="1292" ht="13.35" customHeight="1" s="162">
      <c r="B1292" s="307" t="n"/>
      <c r="C1292" s="307" t="n"/>
      <c r="E1292" s="307" t="n"/>
      <c r="F1292" s="32" t="n"/>
      <c r="G1292" s="33">
        <f>IF(F1292="", "", H1292/F1292)</f>
        <v/>
      </c>
      <c r="H1292" s="33" t="n"/>
      <c r="I1292" s="33" t="n"/>
      <c r="J1292" s="33">
        <f>IF(I1292="", "", I1292*$F1292)</f>
        <v/>
      </c>
      <c r="K1292" s="33" t="n"/>
      <c r="L1292" s="33">
        <f>IF(K1292="", "", K1292*$F1292)</f>
        <v/>
      </c>
      <c r="M1292" s="30">
        <f>IF(OR(H1292="",H1292=0),"",IF(K1292="",IF(J1292="","",J1292/H1292),L1292/H1292))</f>
        <v/>
      </c>
    </row>
    <row r="1293" ht="13.35" customHeight="1" s="162">
      <c r="B1293" s="307" t="n"/>
      <c r="C1293" s="307" t="n"/>
      <c r="E1293" s="307" t="n"/>
      <c r="F1293" s="32" t="n"/>
      <c r="G1293" s="33">
        <f>IF(F1293="", "", H1293/F1293)</f>
        <v/>
      </c>
      <c r="H1293" s="33" t="n"/>
      <c r="I1293" s="33" t="n"/>
      <c r="J1293" s="33">
        <f>IF(I1293="", "", I1293*$F1293)</f>
        <v/>
      </c>
      <c r="K1293" s="33" t="n"/>
      <c r="L1293" s="33">
        <f>IF(K1293="", "", K1293*$F1293)</f>
        <v/>
      </c>
      <c r="M1293" s="30">
        <f>IF(OR(H1293="",H1293=0),"",IF(K1293="",IF(J1293="","",J1293/H1293),L1293/H1293))</f>
        <v/>
      </c>
    </row>
    <row r="1294" ht="13.35" customHeight="1" s="162">
      <c r="B1294" s="307" t="n"/>
      <c r="C1294" s="307" t="n"/>
      <c r="E1294" s="307" t="n"/>
      <c r="F1294" s="32" t="n"/>
      <c r="G1294" s="33">
        <f>IF(F1294="", "", H1294/F1294)</f>
        <v/>
      </c>
      <c r="H1294" s="33" t="n"/>
      <c r="I1294" s="33" t="n"/>
      <c r="J1294" s="33">
        <f>IF(I1294="", "", I1294*$F1294)</f>
        <v/>
      </c>
      <c r="K1294" s="33" t="n"/>
      <c r="L1294" s="33">
        <f>IF(K1294="", "", K1294*$F1294)</f>
        <v/>
      </c>
      <c r="M1294" s="30">
        <f>IF(OR(H1294="",H1294=0),"",IF(K1294="",IF(J1294="","",J1294/H1294),L1294/H1294))</f>
        <v/>
      </c>
    </row>
    <row r="1295" ht="13.35" customHeight="1" s="162">
      <c r="B1295" s="307" t="n"/>
      <c r="C1295" s="307" t="n"/>
      <c r="E1295" s="307" t="n"/>
      <c r="F1295" s="32" t="n"/>
      <c r="G1295" s="33">
        <f>IF(F1295="", "", H1295/F1295)</f>
        <v/>
      </c>
      <c r="H1295" s="33" t="n"/>
      <c r="I1295" s="33" t="n"/>
      <c r="J1295" s="33">
        <f>IF(I1295="", "", I1295*$F1295)</f>
        <v/>
      </c>
      <c r="K1295" s="33" t="n"/>
      <c r="L1295" s="33">
        <f>IF(K1295="", "", K1295*$F1295)</f>
        <v/>
      </c>
      <c r="M1295" s="30">
        <f>IF(OR(H1295="",H1295=0),"",IF(K1295="",IF(J1295="","",J1295/H1295),L1295/H1295))</f>
        <v/>
      </c>
    </row>
    <row r="1296" ht="13.35" customHeight="1" s="162">
      <c r="B1296" s="307" t="n"/>
      <c r="C1296" s="307" t="n"/>
      <c r="E1296" s="307" t="n"/>
      <c r="F1296" s="32" t="n"/>
      <c r="G1296" s="33">
        <f>IF(F1296="", "", H1296/F1296)</f>
        <v/>
      </c>
      <c r="H1296" s="33" t="n"/>
      <c r="I1296" s="33" t="n"/>
      <c r="J1296" s="33">
        <f>IF(I1296="", "", I1296*$F1296)</f>
        <v/>
      </c>
      <c r="K1296" s="33" t="n"/>
      <c r="L1296" s="33">
        <f>IF(K1296="", "", K1296*$F1296)</f>
        <v/>
      </c>
      <c r="M1296" s="30">
        <f>IF(OR(H1296="",H1296=0),"",IF(K1296="",IF(J1296="","",J1296/H1296),L1296/H1296))</f>
        <v/>
      </c>
    </row>
    <row r="1297" ht="13.35" customHeight="1" s="162">
      <c r="B1297" s="42" t="n"/>
      <c r="C1297" s="231" t="inlineStr">
        <is>
          <t>Total</t>
        </is>
      </c>
      <c r="D1297" s="159" t="n"/>
      <c r="E1297" s="42" t="n"/>
      <c r="F1297" s="42" t="n"/>
      <c r="G1297" s="43" t="n"/>
      <c r="H1297" s="43">
        <f>IF(SUM(H1277:H1296)+SUM(H1308:H1347)=0,"",SUM(H1277:H1296)+SUM(H1308:H1347))</f>
        <v/>
      </c>
      <c r="I1297" s="43" t="n"/>
      <c r="J1297" s="43">
        <f>IF(SUM(J1277:J1296)+SUM(J1308:J1347)=0,"",SUM(J1277:J1296)+SUM(J1308:J1347))</f>
        <v/>
      </c>
      <c r="K1297" s="43" t="n"/>
      <c r="L1297" s="43">
        <f>IF(SUM(L1277:L1296)+SUM(L1308:L1347)=0,"",SUM(L1277:L1296)+SUM(L1308:L1347))</f>
        <v/>
      </c>
      <c r="M1297" s="35">
        <f>IF(OR(H1297="",H1297=0),"",IF(L1297="",IF(J1297="","",J1297/H1297),L1297/H1297))</f>
        <v/>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3" t="n"/>
    </row>
    <row r="1300" ht="13.35" customHeight="1" s="162">
      <c r="B1300" s="154" t="n"/>
      <c r="C1300" s="174" t="n"/>
      <c r="D1300" s="17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Entry}'!B93="","",'{Equipment Data Entry}'!B93)</f>
        <v/>
      </c>
      <c r="E1304" s="418" t="n"/>
      <c r="F1304" s="403" t="n"/>
      <c r="G1304" s="200" t="inlineStr">
        <is>
          <t>Service</t>
        </is>
      </c>
      <c r="H1304" s="403" t="n"/>
      <c r="I1304" s="210">
        <f>IF('{Equipment Data Entry}'!C93="","",'{Equipment Data Entry}'!C93)</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Registers / Grilles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H1308/F1308)</f>
        <v/>
      </c>
      <c r="H1308" s="33" t="n"/>
      <c r="I1308" s="33" t="n"/>
      <c r="J1308" s="33">
        <f>IF(I1308="", "", I1308*$F1308)</f>
        <v/>
      </c>
      <c r="K1308" s="33" t="n"/>
      <c r="L1308" s="33">
        <f>IF(K1308="", "", K1308*$F1308)</f>
        <v/>
      </c>
      <c r="M1308" s="30">
        <f>IF(OR(H1308="",H1308=0),"",IF(K1308="",IF(J1308="","",J1308/H1308),L1308/H1308))</f>
        <v/>
      </c>
    </row>
    <row r="1309" ht="13.35" customHeight="1" s="162">
      <c r="B1309" s="307" t="n"/>
      <c r="C1309" s="307" t="n"/>
      <c r="E1309" s="307" t="n"/>
      <c r="F1309" s="32" t="n"/>
      <c r="G1309" s="33">
        <f>IF(F1309="", "", H1309/F1309)</f>
        <v/>
      </c>
      <c r="H1309" s="33" t="n"/>
      <c r="I1309" s="33" t="n"/>
      <c r="J1309" s="33">
        <f>IF(I1309="", "", I1309*$F1309)</f>
        <v/>
      </c>
      <c r="K1309" s="33" t="n"/>
      <c r="L1309" s="33">
        <f>IF(K1309="", "", K1309*$F1309)</f>
        <v/>
      </c>
      <c r="M1309" s="30">
        <f>IF(OR(H1309="",H1309=0),"",IF(K1309="",IF(J1309="","",J1309/H1309),L1309/H1309))</f>
        <v/>
      </c>
    </row>
    <row r="1310" ht="13.35" customHeight="1" s="162">
      <c r="B1310" s="307" t="n"/>
      <c r="C1310" s="307" t="n"/>
      <c r="E1310" s="307" t="n"/>
      <c r="F1310" s="32" t="n"/>
      <c r="G1310" s="33">
        <f>IF(F1310="", "", H1310/F1310)</f>
        <v/>
      </c>
      <c r="H1310" s="33" t="n"/>
      <c r="I1310" s="33" t="n"/>
      <c r="J1310" s="33">
        <f>IF(I1310="", "", I1310*$F1310)</f>
        <v/>
      </c>
      <c r="K1310" s="33" t="n"/>
      <c r="L1310" s="33">
        <f>IF(K1310="", "", K1310*$F1310)</f>
        <v/>
      </c>
      <c r="M1310" s="30">
        <f>IF(OR(H1310="",H1310=0),"",IF(K1310="",IF(J1310="","",J1310/H1310),L1310/H1310))</f>
        <v/>
      </c>
    </row>
    <row r="1311" ht="13.35" customHeight="1" s="162">
      <c r="B1311" s="307" t="n"/>
      <c r="C1311" s="307" t="n"/>
      <c r="E1311" s="307" t="n"/>
      <c r="F1311" s="32" t="n"/>
      <c r="G1311" s="33">
        <f>IF(F1311="", "", H1311/F1311)</f>
        <v/>
      </c>
      <c r="H1311" s="33" t="n"/>
      <c r="I1311" s="33" t="n"/>
      <c r="J1311" s="33">
        <f>IF(I1311="", "", I1311*$F1311)</f>
        <v/>
      </c>
      <c r="K1311" s="33" t="n"/>
      <c r="L1311" s="33">
        <f>IF(K1311="", "", K1311*$F1311)</f>
        <v/>
      </c>
      <c r="M1311" s="30">
        <f>IF(OR(H1311="",H1311=0),"",IF(K1311="",IF(J1311="","",J1311/H1311),L1311/H1311))</f>
        <v/>
      </c>
    </row>
    <row r="1312" ht="13.35" customHeight="1" s="162">
      <c r="B1312" s="307" t="n"/>
      <c r="C1312" s="307" t="n"/>
      <c r="E1312" s="307" t="n"/>
      <c r="F1312" s="32" t="n"/>
      <c r="G1312" s="33">
        <f>IF(F1312="", "", H1312/F1312)</f>
        <v/>
      </c>
      <c r="H1312" s="33" t="n"/>
      <c r="I1312" s="33" t="n"/>
      <c r="J1312" s="33">
        <f>IF(I1312="", "", I1312*$F1312)</f>
        <v/>
      </c>
      <c r="K1312" s="33" t="n"/>
      <c r="L1312" s="33">
        <f>IF(K1312="", "", K1312*$F1312)</f>
        <v/>
      </c>
      <c r="M1312" s="30">
        <f>IF(OR(H1312="",H1312=0),"",IF(K1312="",IF(J1312="","",J1312/H1312),L1312/H1312))</f>
        <v/>
      </c>
    </row>
    <row r="1313" ht="13.35" customHeight="1" s="162">
      <c r="B1313" s="307" t="n"/>
      <c r="C1313" s="307" t="n"/>
      <c r="E1313" s="307" t="n"/>
      <c r="F1313" s="32" t="n"/>
      <c r="G1313" s="33">
        <f>IF(F1313="", "", H1313/F1313)</f>
        <v/>
      </c>
      <c r="H1313" s="33" t="n"/>
      <c r="I1313" s="33" t="n"/>
      <c r="J1313" s="33">
        <f>IF(I1313="", "", I1313*$F1313)</f>
        <v/>
      </c>
      <c r="K1313" s="33" t="n"/>
      <c r="L1313" s="33">
        <f>IF(K1313="", "", K1313*$F1313)</f>
        <v/>
      </c>
      <c r="M1313" s="30">
        <f>IF(OR(H1313="",H1313=0),"",IF(K1313="",IF(J1313="","",J1313/H1313),L1313/H1313))</f>
        <v/>
      </c>
    </row>
    <row r="1314" ht="13.35" customHeight="1" s="162">
      <c r="B1314" s="307" t="n"/>
      <c r="C1314" s="307" t="n"/>
      <c r="E1314" s="307" t="n"/>
      <c r="F1314" s="32" t="n"/>
      <c r="G1314" s="33">
        <f>IF(F1314="", "", H1314/F1314)</f>
        <v/>
      </c>
      <c r="H1314" s="33" t="n"/>
      <c r="I1314" s="33" t="n"/>
      <c r="J1314" s="33">
        <f>IF(I1314="", "", I1314*$F1314)</f>
        <v/>
      </c>
      <c r="K1314" s="33" t="n"/>
      <c r="L1314" s="33">
        <f>IF(K1314="", "", K1314*$F1314)</f>
        <v/>
      </c>
      <c r="M1314" s="30">
        <f>IF(OR(H1314="",H1314=0),"",IF(K1314="",IF(J1314="","",J1314/H1314),L1314/H1314))</f>
        <v/>
      </c>
    </row>
    <row r="1315" ht="13.35" customHeight="1" s="162">
      <c r="B1315" s="307" t="n"/>
      <c r="C1315" s="307" t="n"/>
      <c r="E1315" s="307" t="n"/>
      <c r="F1315" s="32" t="n"/>
      <c r="G1315" s="33">
        <f>IF(F1315="", "", H1315/F1315)</f>
        <v/>
      </c>
      <c r="H1315" s="33" t="n"/>
      <c r="I1315" s="33" t="n"/>
      <c r="J1315" s="33">
        <f>IF(I1315="", "", I1315*$F1315)</f>
        <v/>
      </c>
      <c r="K1315" s="33" t="n"/>
      <c r="L1315" s="33">
        <f>IF(K1315="", "", K1315*$F1315)</f>
        <v/>
      </c>
      <c r="M1315" s="30">
        <f>IF(OR(H1315="",H1315=0),"",IF(K1315="",IF(J1315="","",J1315/H1315),L1315/H1315))</f>
        <v/>
      </c>
    </row>
    <row r="1316" ht="13.35" customHeight="1" s="162">
      <c r="B1316" s="307" t="n"/>
      <c r="C1316" s="307" t="n"/>
      <c r="E1316" s="307" t="n"/>
      <c r="F1316" s="32" t="n"/>
      <c r="G1316" s="33">
        <f>IF(F1316="", "", H1316/F1316)</f>
        <v/>
      </c>
      <c r="H1316" s="33" t="n"/>
      <c r="I1316" s="33" t="n"/>
      <c r="J1316" s="33">
        <f>IF(I1316="", "", I1316*$F1316)</f>
        <v/>
      </c>
      <c r="K1316" s="33" t="n"/>
      <c r="L1316" s="33">
        <f>IF(K1316="", "", K1316*$F1316)</f>
        <v/>
      </c>
      <c r="M1316" s="30">
        <f>IF(OR(H1316="",H1316=0),"",IF(K1316="",IF(J1316="","",J1316/H1316),L1316/H1316))</f>
        <v/>
      </c>
    </row>
    <row r="1317" ht="13.35" customHeight="1" s="162">
      <c r="B1317" s="307" t="n"/>
      <c r="C1317" s="307" t="n"/>
      <c r="E1317" s="307" t="n"/>
      <c r="F1317" s="32" t="n"/>
      <c r="G1317" s="33">
        <f>IF(F1317="", "", H1317/F1317)</f>
        <v/>
      </c>
      <c r="H1317" s="33" t="n"/>
      <c r="I1317" s="33" t="n"/>
      <c r="J1317" s="33">
        <f>IF(I1317="", "", I1317*$F1317)</f>
        <v/>
      </c>
      <c r="K1317" s="33" t="n"/>
      <c r="L1317" s="33">
        <f>IF(K1317="", "", K1317*$F1317)</f>
        <v/>
      </c>
      <c r="M1317" s="30">
        <f>IF(OR(H1317="",H1317=0),"",IF(K1317="",IF(J1317="","",J1317/H1317),L1317/H1317))</f>
        <v/>
      </c>
    </row>
    <row r="1318" ht="13.35" customHeight="1" s="162">
      <c r="B1318" s="307" t="n"/>
      <c r="C1318" s="307" t="n"/>
      <c r="E1318" s="307" t="n"/>
      <c r="F1318" s="32" t="n"/>
      <c r="G1318" s="33">
        <f>IF(F1318="", "", H1318/F1318)</f>
        <v/>
      </c>
      <c r="H1318" s="33" t="n"/>
      <c r="I1318" s="33" t="n"/>
      <c r="J1318" s="33">
        <f>IF(I1318="", "", I1318*$F1318)</f>
        <v/>
      </c>
      <c r="K1318" s="33" t="n"/>
      <c r="L1318" s="33">
        <f>IF(K1318="", "", K1318*$F1318)</f>
        <v/>
      </c>
      <c r="M1318" s="30">
        <f>IF(OR(H1318="",H1318=0),"",IF(K1318="",IF(J1318="","",J1318/H1318),L1318/H1318))</f>
        <v/>
      </c>
    </row>
    <row r="1319" ht="13.35" customHeight="1" s="162">
      <c r="B1319" s="307" t="n"/>
      <c r="C1319" s="307" t="n"/>
      <c r="E1319" s="307" t="n"/>
      <c r="F1319" s="32" t="n"/>
      <c r="G1319" s="33">
        <f>IF(F1319="", "", H1319/F1319)</f>
        <v/>
      </c>
      <c r="H1319" s="33" t="n"/>
      <c r="I1319" s="33" t="n"/>
      <c r="J1319" s="33">
        <f>IF(I1319="", "", I1319*$F1319)</f>
        <v/>
      </c>
      <c r="K1319" s="33" t="n"/>
      <c r="L1319" s="33">
        <f>IF(K1319="", "", K1319*$F1319)</f>
        <v/>
      </c>
      <c r="M1319" s="30">
        <f>IF(OR(H1319="",H1319=0),"",IF(K1319="",IF(J1319="","",J1319/H1319),L1319/H1319))</f>
        <v/>
      </c>
    </row>
    <row r="1320" ht="13.35" customHeight="1" s="162">
      <c r="B1320" s="307" t="n"/>
      <c r="C1320" s="307" t="n"/>
      <c r="E1320" s="307" t="n"/>
      <c r="F1320" s="32" t="n"/>
      <c r="G1320" s="33">
        <f>IF(F1320="", "", H1320/F1320)</f>
        <v/>
      </c>
      <c r="H1320" s="33" t="n"/>
      <c r="I1320" s="33" t="n"/>
      <c r="J1320" s="33">
        <f>IF(I1320="", "", I1320*$F1320)</f>
        <v/>
      </c>
      <c r="K1320" s="33" t="n"/>
      <c r="L1320" s="33">
        <f>IF(K1320="", "", K1320*$F1320)</f>
        <v/>
      </c>
      <c r="M1320" s="30">
        <f>IF(OR(H1320="",H1320=0),"",IF(K1320="",IF(J1320="","",J1320/H1320),L1320/H1320))</f>
        <v/>
      </c>
    </row>
    <row r="1321" ht="13.35" customHeight="1" s="162">
      <c r="B1321" s="307" t="n"/>
      <c r="C1321" s="307" t="n"/>
      <c r="E1321" s="307" t="n"/>
      <c r="F1321" s="32" t="n"/>
      <c r="G1321" s="33">
        <f>IF(F1321="", "", H1321/F1321)</f>
        <v/>
      </c>
      <c r="H1321" s="33" t="n"/>
      <c r="I1321" s="33" t="n"/>
      <c r="J1321" s="33">
        <f>IF(I1321="", "", I1321*$F1321)</f>
        <v/>
      </c>
      <c r="K1321" s="33" t="n"/>
      <c r="L1321" s="33">
        <f>IF(K1321="", "", K1321*$F1321)</f>
        <v/>
      </c>
      <c r="M1321" s="30">
        <f>IF(OR(H1321="",H1321=0),"",IF(K1321="",IF(J1321="","",J1321/H1321),L1321/H1321))</f>
        <v/>
      </c>
    </row>
    <row r="1322" ht="13.35" customHeight="1" s="162">
      <c r="B1322" s="307" t="n"/>
      <c r="C1322" s="307" t="n"/>
      <c r="E1322" s="307" t="n"/>
      <c r="F1322" s="32" t="n"/>
      <c r="G1322" s="33">
        <f>IF(F1322="", "", H1322/F1322)</f>
        <v/>
      </c>
      <c r="H1322" s="33" t="n"/>
      <c r="I1322" s="33" t="n"/>
      <c r="J1322" s="33">
        <f>IF(I1322="", "", I1322*$F1322)</f>
        <v/>
      </c>
      <c r="K1322" s="33" t="n"/>
      <c r="L1322" s="33">
        <f>IF(K1322="", "", K1322*$F1322)</f>
        <v/>
      </c>
      <c r="M1322" s="30">
        <f>IF(OR(H1322="",H1322=0),"",IF(K1322="",IF(J1322="","",J1322/H1322),L1322/H1322))</f>
        <v/>
      </c>
    </row>
    <row r="1323" ht="13.35" customHeight="1" s="162">
      <c r="B1323" s="307" t="n"/>
      <c r="C1323" s="307" t="n"/>
      <c r="E1323" s="307" t="n"/>
      <c r="F1323" s="32" t="n"/>
      <c r="G1323" s="33">
        <f>IF(F1323="", "", H1323/F1323)</f>
        <v/>
      </c>
      <c r="H1323" s="33" t="n"/>
      <c r="I1323" s="33" t="n"/>
      <c r="J1323" s="33">
        <f>IF(I1323="", "", I1323*$F1323)</f>
        <v/>
      </c>
      <c r="K1323" s="33" t="n"/>
      <c r="L1323" s="33">
        <f>IF(K1323="", "", K1323*$F1323)</f>
        <v/>
      </c>
      <c r="M1323" s="30">
        <f>IF(OR(H1323="",H1323=0),"",IF(K1323="",IF(J1323="","",J1323/H1323),L1323/H1323))</f>
        <v/>
      </c>
    </row>
    <row r="1324" ht="13.35" customHeight="1" s="162">
      <c r="B1324" s="307" t="n"/>
      <c r="C1324" s="307" t="n"/>
      <c r="E1324" s="307" t="n"/>
      <c r="F1324" s="32" t="n"/>
      <c r="G1324" s="33">
        <f>IF(F1324="", "", H1324/F1324)</f>
        <v/>
      </c>
      <c r="H1324" s="33" t="n"/>
      <c r="I1324" s="33" t="n"/>
      <c r="J1324" s="33">
        <f>IF(I1324="", "", I1324*$F1324)</f>
        <v/>
      </c>
      <c r="K1324" s="33" t="n"/>
      <c r="L1324" s="33">
        <f>IF(K1324="", "", K1324*$F1324)</f>
        <v/>
      </c>
      <c r="M1324" s="30">
        <f>IF(OR(H1324="",H1324=0),"",IF(K1324="",IF(J1324="","",J1324/H1324),L1324/H1324))</f>
        <v/>
      </c>
    </row>
    <row r="1325" ht="13.35" customHeight="1" s="162">
      <c r="B1325" s="307" t="n"/>
      <c r="C1325" s="307" t="n"/>
      <c r="E1325" s="307" t="n"/>
      <c r="F1325" s="32" t="n"/>
      <c r="G1325" s="33">
        <f>IF(F1325="", "", H1325/F1325)</f>
        <v/>
      </c>
      <c r="H1325" s="33" t="n"/>
      <c r="I1325" s="33" t="n"/>
      <c r="J1325" s="33">
        <f>IF(I1325="", "", I1325*$F1325)</f>
        <v/>
      </c>
      <c r="K1325" s="33" t="n"/>
      <c r="L1325" s="33">
        <f>IF(K1325="", "", K1325*$F1325)</f>
        <v/>
      </c>
      <c r="M1325" s="30">
        <f>IF(OR(H1325="",H1325=0),"",IF(K1325="",IF(J1325="","",J1325/H1325),L1325/H1325))</f>
        <v/>
      </c>
    </row>
    <row r="1326" ht="13.35" customHeight="1" s="162">
      <c r="B1326" s="307" t="n"/>
      <c r="C1326" s="307" t="n"/>
      <c r="E1326" s="307" t="n"/>
      <c r="F1326" s="32" t="n"/>
      <c r="G1326" s="33">
        <f>IF(F1326="", "", H1326/F1326)</f>
        <v/>
      </c>
      <c r="H1326" s="33" t="n"/>
      <c r="I1326" s="33" t="n"/>
      <c r="J1326" s="33">
        <f>IF(I1326="", "", I1326*$F1326)</f>
        <v/>
      </c>
      <c r="K1326" s="33" t="n"/>
      <c r="L1326" s="33">
        <f>IF(K1326="", "", K1326*$F1326)</f>
        <v/>
      </c>
      <c r="M1326" s="30">
        <f>IF(OR(H1326="",H1326=0),"",IF(K1326="",IF(J1326="","",J1326/H1326),L1326/H1326))</f>
        <v/>
      </c>
    </row>
    <row r="1327" ht="13.35" customHeight="1" s="162">
      <c r="B1327" s="307" t="n"/>
      <c r="C1327" s="307" t="n"/>
      <c r="E1327" s="307" t="n"/>
      <c r="F1327" s="32" t="n"/>
      <c r="G1327" s="33">
        <f>IF(F1327="", "", H1327/F1327)</f>
        <v/>
      </c>
      <c r="H1327" s="33" t="n"/>
      <c r="I1327" s="33" t="n"/>
      <c r="J1327" s="33">
        <f>IF(I1327="", "", I1327*$F1327)</f>
        <v/>
      </c>
      <c r="K1327" s="33" t="n"/>
      <c r="L1327" s="33">
        <f>IF(K1327="", "", K1327*$F1327)</f>
        <v/>
      </c>
      <c r="M1327" s="30">
        <f>IF(OR(H1327="",H1327=0),"",IF(K1327="",IF(J1327="","",J1327/H1327),L1327/H1327))</f>
        <v/>
      </c>
    </row>
    <row r="1328" ht="13.35" customHeight="1" s="162">
      <c r="B1328" s="307" t="n"/>
      <c r="C1328" s="307" t="n"/>
      <c r="E1328" s="307" t="n"/>
      <c r="F1328" s="32" t="n"/>
      <c r="G1328" s="33">
        <f>IF(F1328="", "", H1328/F1328)</f>
        <v/>
      </c>
      <c r="H1328" s="33" t="n"/>
      <c r="I1328" s="33" t="n"/>
      <c r="J1328" s="33">
        <f>IF(I1328="", "", I1328*$F1328)</f>
        <v/>
      </c>
      <c r="K1328" s="33" t="n"/>
      <c r="L1328" s="33">
        <f>IF(K1328="", "", K1328*$F1328)</f>
        <v/>
      </c>
      <c r="M1328" s="30">
        <f>IF(OR(H1328="",H1328=0),"",IF(K1328="",IF(J1328="","",J1328/H1328),L1328/H1328))</f>
        <v/>
      </c>
    </row>
    <row r="1329" ht="13.35" customHeight="1" s="162">
      <c r="B1329" s="307" t="n"/>
      <c r="C1329" s="307" t="n"/>
      <c r="E1329" s="307" t="n"/>
      <c r="F1329" s="32" t="n"/>
      <c r="G1329" s="33">
        <f>IF(F1329="", "", H1329/F1329)</f>
        <v/>
      </c>
      <c r="H1329" s="33" t="n"/>
      <c r="I1329" s="33" t="n"/>
      <c r="J1329" s="33">
        <f>IF(I1329="", "", I1329*$F1329)</f>
        <v/>
      </c>
      <c r="K1329" s="33" t="n"/>
      <c r="L1329" s="33">
        <f>IF(K1329="", "", K1329*$F1329)</f>
        <v/>
      </c>
      <c r="M1329" s="30">
        <f>IF(OR(H1329="",H1329=0),"",IF(K1329="",IF(J1329="","",J1329/H1329),L1329/H1329))</f>
        <v/>
      </c>
    </row>
    <row r="1330" ht="13.35" customHeight="1" s="162">
      <c r="B1330" s="307" t="n"/>
      <c r="C1330" s="307" t="n"/>
      <c r="E1330" s="307" t="n"/>
      <c r="F1330" s="32" t="n"/>
      <c r="G1330" s="33">
        <f>IF(F1330="", "", H1330/F1330)</f>
        <v/>
      </c>
      <c r="H1330" s="33" t="n"/>
      <c r="I1330" s="33" t="n"/>
      <c r="J1330" s="33">
        <f>IF(I1330="", "", I1330*$F1330)</f>
        <v/>
      </c>
      <c r="K1330" s="33" t="n"/>
      <c r="L1330" s="33">
        <f>IF(K1330="", "", K1330*$F1330)</f>
        <v/>
      </c>
      <c r="M1330" s="30">
        <f>IF(OR(H1330="",H1330=0),"",IF(K1330="",IF(J1330="","",J1330/H1330),L1330/H1330))</f>
        <v/>
      </c>
    </row>
    <row r="1331" ht="13.35" customHeight="1" s="162">
      <c r="B1331" s="307" t="n"/>
      <c r="C1331" s="307" t="n"/>
      <c r="E1331" s="307" t="n"/>
      <c r="F1331" s="32" t="n"/>
      <c r="G1331" s="33">
        <f>IF(F1331="", "", H1331/F1331)</f>
        <v/>
      </c>
      <c r="H1331" s="33" t="n"/>
      <c r="I1331" s="33" t="n"/>
      <c r="J1331" s="33">
        <f>IF(I1331="", "", I1331*$F1331)</f>
        <v/>
      </c>
      <c r="K1331" s="33" t="n"/>
      <c r="L1331" s="33">
        <f>IF(K1331="", "", K1331*$F1331)</f>
        <v/>
      </c>
      <c r="M1331" s="30">
        <f>IF(OR(H1331="",H1331=0),"",IF(K1331="",IF(J1331="","",J1331/H1331),L1331/H1331))</f>
        <v/>
      </c>
    </row>
    <row r="1332" ht="13.35" customHeight="1" s="162">
      <c r="B1332" s="307" t="n"/>
      <c r="C1332" s="307" t="n"/>
      <c r="E1332" s="307" t="n"/>
      <c r="F1332" s="32" t="n"/>
      <c r="G1332" s="33">
        <f>IF(F1332="", "", H1332/F1332)</f>
        <v/>
      </c>
      <c r="H1332" s="33" t="n"/>
      <c r="I1332" s="33" t="n"/>
      <c r="J1332" s="33">
        <f>IF(I1332="", "", I1332*$F1332)</f>
        <v/>
      </c>
      <c r="K1332" s="33" t="n"/>
      <c r="L1332" s="33">
        <f>IF(K1332="", "", K1332*$F1332)</f>
        <v/>
      </c>
      <c r="M1332" s="30">
        <f>IF(OR(H1332="",H1332=0),"",IF(K1332="",IF(J1332="","",J1332/H1332),L1332/H1332))</f>
        <v/>
      </c>
    </row>
    <row r="1333" ht="13.35" customHeight="1" s="162">
      <c r="B1333" s="307" t="n"/>
      <c r="C1333" s="307" t="n"/>
      <c r="E1333" s="307" t="n"/>
      <c r="F1333" s="32" t="n"/>
      <c r="G1333" s="33">
        <f>IF(F1333="", "", H1333/F1333)</f>
        <v/>
      </c>
      <c r="H1333" s="33" t="n"/>
      <c r="I1333" s="33" t="n"/>
      <c r="J1333" s="33">
        <f>IF(I1333="", "", I1333*$F1333)</f>
        <v/>
      </c>
      <c r="K1333" s="33" t="n"/>
      <c r="L1333" s="33">
        <f>IF(K1333="", "", K1333*$F1333)</f>
        <v/>
      </c>
      <c r="M1333" s="30">
        <f>IF(OR(H1333="",H1333=0),"",IF(K1333="",IF(J1333="","",J1333/H1333),L1333/H1333))</f>
        <v/>
      </c>
    </row>
    <row r="1334" ht="13.35" customHeight="1" s="162">
      <c r="B1334" s="307" t="n"/>
      <c r="C1334" s="307" t="n"/>
      <c r="E1334" s="307" t="n"/>
      <c r="F1334" s="32" t="n"/>
      <c r="G1334" s="33">
        <f>IF(F1334="", "", H1334/F1334)</f>
        <v/>
      </c>
      <c r="H1334" s="33" t="n"/>
      <c r="I1334" s="33" t="n"/>
      <c r="J1334" s="33">
        <f>IF(I1334="", "", I1334*$F1334)</f>
        <v/>
      </c>
      <c r="K1334" s="33" t="n"/>
      <c r="L1334" s="33">
        <f>IF(K1334="", "", K1334*$F1334)</f>
        <v/>
      </c>
      <c r="M1334" s="30">
        <f>IF(OR(H1334="",H1334=0),"",IF(K1334="",IF(J1334="","",J1334/H1334),L1334/H1334))</f>
        <v/>
      </c>
    </row>
    <row r="1335" ht="13.35" customHeight="1" s="162">
      <c r="B1335" s="307" t="n"/>
      <c r="C1335" s="307" t="n"/>
      <c r="E1335" s="307" t="n"/>
      <c r="F1335" s="32" t="n"/>
      <c r="G1335" s="33">
        <f>IF(F1335="", "", H1335/F1335)</f>
        <v/>
      </c>
      <c r="H1335" s="33" t="n"/>
      <c r="I1335" s="33" t="n"/>
      <c r="J1335" s="33">
        <f>IF(I1335="", "", I1335*$F1335)</f>
        <v/>
      </c>
      <c r="K1335" s="33" t="n"/>
      <c r="L1335" s="33">
        <f>IF(K1335="", "", K1335*$F1335)</f>
        <v/>
      </c>
      <c r="M1335" s="30">
        <f>IF(OR(H1335="",H1335=0),"",IF(K1335="",IF(J1335="","",J1335/H1335),L1335/H1335))</f>
        <v/>
      </c>
    </row>
    <row r="1336" ht="13.35" customHeight="1" s="162">
      <c r="B1336" s="307" t="n"/>
      <c r="C1336" s="307" t="n"/>
      <c r="E1336" s="307" t="n"/>
      <c r="F1336" s="32" t="n"/>
      <c r="G1336" s="33">
        <f>IF(F1336="", "", H1336/F1336)</f>
        <v/>
      </c>
      <c r="H1336" s="33" t="n"/>
      <c r="I1336" s="33" t="n"/>
      <c r="J1336" s="33">
        <f>IF(I1336="", "", I1336*$F1336)</f>
        <v/>
      </c>
      <c r="K1336" s="33" t="n"/>
      <c r="L1336" s="33">
        <f>IF(K1336="", "", K1336*$F1336)</f>
        <v/>
      </c>
      <c r="M1336" s="30">
        <f>IF(OR(H1336="",H1336=0),"",IF(K1336="",IF(J1336="","",J1336/H1336),L1336/H1336))</f>
        <v/>
      </c>
    </row>
    <row r="1337" ht="13.35" customHeight="1" s="162">
      <c r="B1337" s="307" t="n"/>
      <c r="C1337" s="307" t="n"/>
      <c r="E1337" s="307" t="n"/>
      <c r="F1337" s="32" t="n"/>
      <c r="G1337" s="33">
        <f>IF(F1337="", "", H1337/F1337)</f>
        <v/>
      </c>
      <c r="H1337" s="33" t="n"/>
      <c r="I1337" s="33" t="n"/>
      <c r="J1337" s="33">
        <f>IF(I1337="", "", I1337*$F1337)</f>
        <v/>
      </c>
      <c r="K1337" s="33" t="n"/>
      <c r="L1337" s="33">
        <f>IF(K1337="", "", K1337*$F1337)</f>
        <v/>
      </c>
      <c r="M1337" s="30">
        <f>IF(OR(H1337="",H1337=0),"",IF(K1337="",IF(J1337="","",J1337/H1337),L1337/H1337))</f>
        <v/>
      </c>
    </row>
    <row r="1338" ht="13.35" customHeight="1" s="162">
      <c r="B1338" s="307" t="n"/>
      <c r="C1338" s="307" t="n"/>
      <c r="E1338" s="307" t="n"/>
      <c r="F1338" s="32" t="n"/>
      <c r="G1338" s="33">
        <f>IF(F1338="", "", H1338/F1338)</f>
        <v/>
      </c>
      <c r="H1338" s="33" t="n"/>
      <c r="I1338" s="33" t="n"/>
      <c r="J1338" s="33">
        <f>IF(I1338="", "", I1338*$F1338)</f>
        <v/>
      </c>
      <c r="K1338" s="33" t="n"/>
      <c r="L1338" s="33">
        <f>IF(K1338="", "", K1338*$F1338)</f>
        <v/>
      </c>
      <c r="M1338" s="30">
        <f>IF(OR(H1338="",H1338=0),"",IF(K1338="",IF(J1338="","",J1338/H1338),L1338/H1338))</f>
        <v/>
      </c>
    </row>
    <row r="1339" ht="13.35" customHeight="1" s="162">
      <c r="B1339" s="307" t="n"/>
      <c r="C1339" s="307" t="n"/>
      <c r="E1339" s="307" t="n"/>
      <c r="F1339" s="32" t="n"/>
      <c r="G1339" s="33">
        <f>IF(F1339="", "", H1339/F1339)</f>
        <v/>
      </c>
      <c r="H1339" s="33" t="n"/>
      <c r="I1339" s="33" t="n"/>
      <c r="J1339" s="33">
        <f>IF(I1339="", "", I1339*$F1339)</f>
        <v/>
      </c>
      <c r="K1339" s="33" t="n"/>
      <c r="L1339" s="33">
        <f>IF(K1339="", "", K1339*$F1339)</f>
        <v/>
      </c>
      <c r="M1339" s="30">
        <f>IF(OR(H1339="",H1339=0),"",IF(K1339="",IF(J1339="","",J1339/H1339),L1339/H1339))</f>
        <v/>
      </c>
    </row>
    <row r="1340" ht="13.35" customHeight="1" s="162">
      <c r="B1340" s="307" t="n"/>
      <c r="C1340" s="307" t="n"/>
      <c r="E1340" s="307" t="n"/>
      <c r="F1340" s="32" t="n"/>
      <c r="G1340" s="33">
        <f>IF(F1340="", "", H1340/F1340)</f>
        <v/>
      </c>
      <c r="H1340" s="33" t="n"/>
      <c r="I1340" s="33" t="n"/>
      <c r="J1340" s="33">
        <f>IF(I1340="", "", I1340*$F1340)</f>
        <v/>
      </c>
      <c r="K1340" s="33" t="n"/>
      <c r="L1340" s="33">
        <f>IF(K1340="", "", K1340*$F1340)</f>
        <v/>
      </c>
      <c r="M1340" s="30">
        <f>IF(OR(H1340="",H1340=0),"",IF(K1340="",IF(J1340="","",J1340/H1340),L1340/H1340))</f>
        <v/>
      </c>
    </row>
    <row r="1341" ht="13.35" customHeight="1" s="162">
      <c r="B1341" s="307" t="n"/>
      <c r="C1341" s="307" t="n"/>
      <c r="E1341" s="307" t="n"/>
      <c r="F1341" s="32" t="n"/>
      <c r="G1341" s="33">
        <f>IF(F1341="", "", H1341/F1341)</f>
        <v/>
      </c>
      <c r="H1341" s="33" t="n"/>
      <c r="I1341" s="33" t="n"/>
      <c r="J1341" s="33">
        <f>IF(I1341="", "", I1341*$F1341)</f>
        <v/>
      </c>
      <c r="K1341" s="33" t="n"/>
      <c r="L1341" s="33">
        <f>IF(K1341="", "", K1341*$F1341)</f>
        <v/>
      </c>
      <c r="M1341" s="30">
        <f>IF(OR(H1341="",H1341=0),"",IF(K1341="",IF(J1341="","",J1341/H1341),L1341/H1341))</f>
        <v/>
      </c>
    </row>
    <row r="1342" ht="13.35" customHeight="1" s="162">
      <c r="B1342" s="307" t="n"/>
      <c r="C1342" s="307" t="n"/>
      <c r="E1342" s="307" t="n"/>
      <c r="F1342" s="32" t="n"/>
      <c r="G1342" s="33">
        <f>IF(F1342="", "", H1342/F1342)</f>
        <v/>
      </c>
      <c r="H1342" s="33" t="n"/>
      <c r="I1342" s="33" t="n"/>
      <c r="J1342" s="33">
        <f>IF(I1342="", "", I1342*$F1342)</f>
        <v/>
      </c>
      <c r="K1342" s="33" t="n"/>
      <c r="L1342" s="33">
        <f>IF(K1342="", "", K1342*$F1342)</f>
        <v/>
      </c>
      <c r="M1342" s="30">
        <f>IF(OR(H1342="",H1342=0),"",IF(K1342="",IF(J1342="","",J1342/H1342),L1342/H1342))</f>
        <v/>
      </c>
    </row>
    <row r="1343" ht="13.35" customHeight="1" s="162">
      <c r="B1343" s="307" t="n"/>
      <c r="C1343" s="307" t="n"/>
      <c r="E1343" s="307" t="n"/>
      <c r="F1343" s="32" t="n"/>
      <c r="G1343" s="33">
        <f>IF(F1343="", "", H1343/F1343)</f>
        <v/>
      </c>
      <c r="H1343" s="33" t="n"/>
      <c r="I1343" s="33" t="n"/>
      <c r="J1343" s="33">
        <f>IF(I1343="", "", I1343*$F1343)</f>
        <v/>
      </c>
      <c r="K1343" s="33" t="n"/>
      <c r="L1343" s="33">
        <f>IF(K1343="", "", K1343*$F1343)</f>
        <v/>
      </c>
      <c r="M1343" s="30">
        <f>IF(OR(H1343="",H1343=0),"",IF(K1343="",IF(J1343="","",J1343/H1343),L1343/H1343))</f>
        <v/>
      </c>
    </row>
    <row r="1344" ht="13.35" customHeight="1" s="162">
      <c r="B1344" s="307" t="n"/>
      <c r="C1344" s="307" t="n"/>
      <c r="E1344" s="307" t="n"/>
      <c r="F1344" s="32" t="n"/>
      <c r="G1344" s="33">
        <f>IF(F1344="", "", H1344/F1344)</f>
        <v/>
      </c>
      <c r="H1344" s="33" t="n"/>
      <c r="I1344" s="33" t="n"/>
      <c r="J1344" s="33">
        <f>IF(I1344="", "", I1344*$F1344)</f>
        <v/>
      </c>
      <c r="K1344" s="33" t="n"/>
      <c r="L1344" s="33">
        <f>IF(K1344="", "", K1344*$F1344)</f>
        <v/>
      </c>
      <c r="M1344" s="30">
        <f>IF(OR(H1344="",H1344=0),"",IF(K1344="",IF(J1344="","",J1344/H1344),L1344/H1344))</f>
        <v/>
      </c>
    </row>
    <row r="1345" ht="13.35" customHeight="1" s="162">
      <c r="B1345" s="307" t="n"/>
      <c r="C1345" s="307" t="n"/>
      <c r="E1345" s="307" t="n"/>
      <c r="F1345" s="32" t="n"/>
      <c r="G1345" s="33">
        <f>IF(F1345="", "", H1345/F1345)</f>
        <v/>
      </c>
      <c r="H1345" s="33" t="n"/>
      <c r="I1345" s="33" t="n"/>
      <c r="J1345" s="33">
        <f>IF(I1345="", "", I1345*$F1345)</f>
        <v/>
      </c>
      <c r="K1345" s="33" t="n"/>
      <c r="L1345" s="33">
        <f>IF(K1345="", "", K1345*$F1345)</f>
        <v/>
      </c>
      <c r="M1345" s="30">
        <f>IF(OR(H1345="",H1345=0),"",IF(K1345="",IF(J1345="","",J1345/H1345),L1345/H1345))</f>
        <v/>
      </c>
    </row>
    <row r="1346" ht="13.35" customHeight="1" s="162">
      <c r="B1346" s="307" t="n"/>
      <c r="C1346" s="307" t="n"/>
      <c r="E1346" s="307" t="n"/>
      <c r="F1346" s="32" t="n"/>
      <c r="G1346" s="33">
        <f>IF(F1346="", "", H1346/F1346)</f>
        <v/>
      </c>
      <c r="H1346" s="33" t="n"/>
      <c r="I1346" s="33" t="n"/>
      <c r="J1346" s="33">
        <f>IF(I1346="", "", I1346*$F1346)</f>
        <v/>
      </c>
      <c r="K1346" s="33" t="n"/>
      <c r="L1346" s="33">
        <f>IF(K1346="", "", K1346*$F1346)</f>
        <v/>
      </c>
      <c r="M1346" s="30">
        <f>IF(OR(H1346="",H1346=0),"",IF(K1346="",IF(J1346="","",J1346/H1346),L1346/H1346))</f>
        <v/>
      </c>
    </row>
    <row r="1347" ht="13.35" customHeight="1" s="162">
      <c r="B1347" s="307" t="n"/>
      <c r="C1347" s="307" t="n"/>
      <c r="E1347" s="307" t="n"/>
      <c r="F1347" s="32" t="n"/>
      <c r="G1347" s="33">
        <f>IF(F1347="", "", H1347/F1347)</f>
        <v/>
      </c>
      <c r="H1347" s="33" t="n"/>
      <c r="I1347" s="33" t="n"/>
      <c r="J1347" s="33">
        <f>IF(I1347="", "", I1347*$F1347)</f>
        <v/>
      </c>
      <c r="K1347" s="33" t="n"/>
      <c r="L1347" s="33">
        <f>IF(K1347="", "", K1347*$F1347)</f>
        <v/>
      </c>
      <c r="M1347" s="30">
        <f>IF(OR(H1347="",H1347=0),"",IF(K1347="",IF(J1347="","",J1347/H1347),L1347/H1347))</f>
        <v/>
      </c>
    </row>
    <row r="1348" ht="13.35" customHeight="1" s="162">
      <c r="B1348" s="42" t="n"/>
      <c r="C1348" s="231" t="inlineStr">
        <is>
          <t>Subtotal (this page)</t>
        </is>
      </c>
      <c r="D1348" s="159" t="n"/>
      <c r="E1348" s="42" t="n"/>
      <c r="F1348" s="42" t="n"/>
      <c r="G1348" s="43" t="n"/>
      <c r="H1348" s="43">
        <f>IF(SUM(H1308:H1347)=0,"",SUM(H1308:H1347))</f>
        <v/>
      </c>
      <c r="I1348" s="43" t="n"/>
      <c r="J1348" s="43">
        <f>IF(SUM(J1308:J1347)=0,"",SUM(J1308:J1347))</f>
        <v/>
      </c>
      <c r="K1348" s="43" t="n"/>
      <c r="L1348" s="43">
        <f>IF(SUM(L1308:L1347)=0,"",SUM(L1308:L1347))</f>
        <v/>
      </c>
      <c r="M1348" s="35">
        <f>IF(OR(H1348="",H1348=0),"",IF(L1348="",IF(J1348="","",J1348/H1348),L1348/H1348))</f>
        <v/>
      </c>
    </row>
    <row r="1349" ht="13.35" customHeight="1" s="162"/>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Entry}'!B94="","",'{Equipment Data Entry}'!B94)</f>
        <v/>
      </c>
      <c r="E1356" s="418" t="n"/>
      <c r="F1356" s="403" t="n"/>
      <c r="G1356" s="200" t="inlineStr">
        <is>
          <t>Service</t>
        </is>
      </c>
      <c r="H1356" s="403" t="n"/>
      <c r="I1356" s="210">
        <f>IF('{Equipment Data Entry}'!C94="","",'{Equipment Data Entry}'!C94)</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37" t="inlineStr">
        <is>
          <t>Drive Type:</t>
        </is>
      </c>
      <c r="C1358" s="13" t="n"/>
      <c r="D1358" s="438" t="n"/>
      <c r="E1358" s="437" t="inlineStr">
        <is>
          <t>Rotation – Design:</t>
        </is>
      </c>
      <c r="F1358" s="13" t="n"/>
      <c r="G1358" s="438" t="n"/>
      <c r="H1358" s="13" t="n"/>
      <c r="I1358" s="437" t="inlineStr">
        <is>
          <t>Actual:</t>
        </is>
      </c>
      <c r="J1358" s="438" t="n"/>
      <c r="K1358" s="437" t="inlineStr">
        <is>
          <t>Shv Bore M/F:</t>
        </is>
      </c>
      <c r="L1358" s="13" t="n"/>
      <c r="M1358" s="438" t="n"/>
    </row>
    <row r="1359" ht="13.35" customHeight="1" s="162">
      <c r="B1359" s="200" t="inlineStr">
        <is>
          <t>Unit Data</t>
        </is>
      </c>
      <c r="C1359" s="400" t="n"/>
      <c r="D1359" s="400" t="n"/>
      <c r="E1359" s="400" t="n"/>
      <c r="F1359" s="400" t="n"/>
      <c r="G1359" s="401" t="n"/>
      <c r="H1359" s="13" t="n"/>
      <c r="I1359" s="200" t="inlineStr">
        <is>
          <t>Design and Performance Data</t>
        </is>
      </c>
      <c r="J1359" s="400" t="n"/>
      <c r="K1359" s="400" t="n"/>
      <c r="L1359" s="401" t="n"/>
      <c r="M1359" s="283" t="n"/>
    </row>
    <row r="1360" ht="13.35" customHeight="1" s="162">
      <c r="B1360" s="199" t="inlineStr">
        <is>
          <t>Manufacturer</t>
        </is>
      </c>
      <c r="C1360" s="401" t="n"/>
      <c r="D1360" s="204">
        <f>IF('{Equipment Data Entry}'!E94="","",'{Equipment Data Entry}'!E94)</f>
        <v/>
      </c>
      <c r="E1360" s="400" t="n"/>
      <c r="F1360" s="400" t="n"/>
      <c r="G1360" s="401" t="n"/>
      <c r="H1360" s="13" t="n"/>
      <c r="I1360" s="199" t="inlineStr">
        <is>
          <t>Design Criteria</t>
        </is>
      </c>
      <c r="J1360" s="401" t="n"/>
      <c r="K1360" s="199" t="inlineStr">
        <is>
          <t>Design</t>
        </is>
      </c>
      <c r="L1360" s="199" t="inlineStr">
        <is>
          <t>Actual</t>
        </is>
      </c>
      <c r="M1360" s="13" t="n"/>
    </row>
    <row r="1361" ht="13.35" customHeight="1" s="162">
      <c r="B1361" s="199" t="inlineStr">
        <is>
          <t>Model Number</t>
        </is>
      </c>
      <c r="C1361" s="401" t="n"/>
      <c r="D1361" s="204">
        <f>IF('{Equipment Data Entry}'!F94="","",'{Equipment Data Entry}'!F94)</f>
        <v/>
      </c>
      <c r="E1361" s="400" t="n"/>
      <c r="F1361" s="400" t="n"/>
      <c r="G1361" s="401" t="n"/>
      <c r="H1361" s="13" t="n"/>
      <c r="I1361" s="199" t="inlineStr">
        <is>
          <t>Total Airflow</t>
        </is>
      </c>
      <c r="J1361" s="401" t="n"/>
      <c r="K1361" s="24">
        <f>H1401</f>
        <v/>
      </c>
      <c r="L1361" s="24">
        <f>L1401</f>
        <v/>
      </c>
      <c r="M1361" s="22">
        <f>IF(OR(L1361="",K1361="",K1361=0),"",L1361/K1361)</f>
        <v/>
      </c>
    </row>
    <row r="1362" ht="13.35" customHeight="1" s="162">
      <c r="B1362" s="199" t="inlineStr">
        <is>
          <t>Serial Number</t>
        </is>
      </c>
      <c r="C1362" s="401" t="n"/>
      <c r="D1362" s="204" t="n"/>
      <c r="E1362" s="400" t="n"/>
      <c r="F1362" s="400" t="n"/>
      <c r="G1362" s="401" t="n"/>
      <c r="H1362" s="13" t="n"/>
      <c r="I1362" s="199" t="inlineStr">
        <is>
          <t>Unit ESP</t>
        </is>
      </c>
      <c r="J1362" s="401" t="n"/>
      <c r="K1362" s="71">
        <f>IF('{Equipment Data Entry}'!H94="","",'{Equipment Data Entry}'!H94)</f>
        <v/>
      </c>
      <c r="L1362" s="64">
        <f>F1377</f>
        <v/>
      </c>
      <c r="M1362" s="22" t="n"/>
    </row>
    <row r="1363" ht="13.35" customHeight="1" s="162">
      <c r="B1363" s="199" t="inlineStr">
        <is>
          <t>Area Served</t>
        </is>
      </c>
      <c r="C1363" s="401" t="n"/>
      <c r="D1363" s="204">
        <f>I1356</f>
        <v/>
      </c>
      <c r="E1363" s="400" t="n"/>
      <c r="F1363" s="400" t="n"/>
      <c r="G1363" s="401" t="n"/>
      <c r="H1363" s="13" t="n"/>
      <c r="I1363" s="199" t="inlineStr">
        <is>
          <t>Fan RPMs</t>
        </is>
      </c>
      <c r="J1363" s="401" t="n"/>
      <c r="K1363" s="24">
        <f>IF('{Equipment Data Entry}'!I94="","",'{Equipment Data Entry}'!I94)</f>
        <v/>
      </c>
      <c r="L1363" s="24">
        <f>IF(L1374="","",L1374)</f>
        <v/>
      </c>
      <c r="M1363" s="13" t="n"/>
    </row>
    <row r="1364" ht="13.35" customHeight="1" s="162">
      <c r="B1364" s="199" t="inlineStr">
        <is>
          <t>Location</t>
        </is>
      </c>
      <c r="C1364" s="401" t="n"/>
      <c r="D1364" s="204">
        <f>IF('{Equipment Data Entry}'!D94="","",'{Equipment Data Entry}'!D94)</f>
        <v/>
      </c>
      <c r="E1364" s="400" t="n"/>
      <c r="F1364" s="400" t="n"/>
      <c r="G1364" s="401" t="n"/>
      <c r="H1364" s="13" t="n"/>
      <c r="I1364" s="283" t="n"/>
      <c r="J1364" s="283" t="n"/>
      <c r="K1364" s="36" t="n"/>
      <c r="L1364" s="36" t="n"/>
      <c r="M1364" s="13" t="n"/>
    </row>
    <row r="1365" ht="13.35" customHeight="1" s="162">
      <c r="B1365" s="13" t="n"/>
      <c r="C1365" s="13" t="n"/>
      <c r="D1365" s="13" t="n"/>
      <c r="E1365" s="13" t="n"/>
      <c r="F1365" s="13" t="n"/>
      <c r="G1365" s="13" t="n"/>
      <c r="H1365" s="13" t="n"/>
      <c r="I1365" s="283" t="n"/>
      <c r="J1365" s="283" t="n"/>
      <c r="K1365" s="37" t="n"/>
      <c r="L1365" s="37" t="n"/>
      <c r="M1365" s="13" t="n"/>
    </row>
    <row r="1366" ht="13.35" customHeight="1" s="162">
      <c r="B1366" s="200" t="inlineStr">
        <is>
          <t>Motor Data</t>
        </is>
      </c>
      <c r="C1366" s="400" t="n"/>
      <c r="D1366" s="400" t="n"/>
      <c r="E1366" s="400" t="n"/>
      <c r="F1366" s="400" t="n"/>
      <c r="G1366" s="401" t="n"/>
      <c r="H1366" s="13" t="n"/>
      <c r="I1366" s="283" t="inlineStr">
        <is>
          <t>Filter Type/Size/Qty</t>
        </is>
      </c>
      <c r="J1366" s="404" t="n"/>
      <c r="K1366" s="404" t="n"/>
      <c r="L1366" s="37" t="n"/>
      <c r="M1366" s="404" t="n"/>
    </row>
    <row r="1367" ht="13.35" customHeight="1" s="162">
      <c r="B1367" s="199" t="inlineStr">
        <is>
          <t>Manufacturer</t>
        </is>
      </c>
      <c r="C1367" s="401" t="n"/>
      <c r="D1367" s="203" t="n"/>
      <c r="E1367" s="400" t="n"/>
      <c r="F1367" s="400" t="n"/>
      <c r="G1367" s="401" t="n"/>
      <c r="H1367" s="13" t="n"/>
      <c r="I1367" s="200" t="inlineStr">
        <is>
          <t>Drive Data</t>
        </is>
      </c>
      <c r="J1367" s="400" t="n"/>
      <c r="K1367" s="400" t="n"/>
      <c r="L1367" s="401" t="n"/>
      <c r="M1367" s="13" t="n"/>
    </row>
    <row r="1368" ht="13.35" customHeight="1" s="162">
      <c r="B1368" s="199" t="inlineStr">
        <is>
          <t>Horsepower</t>
        </is>
      </c>
      <c r="C1368" s="401" t="n"/>
      <c r="D1368" s="28">
        <f>IF('{Equipment Data Entry}'!G94="","",'{Equipment Data Entry}'!G94)</f>
        <v/>
      </c>
      <c r="E1368" s="21" t="inlineStr">
        <is>
          <t>RPM</t>
        </is>
      </c>
      <c r="F1368" s="24" t="n"/>
      <c r="G1368" s="199" t="inlineStr">
        <is>
          <t>SF</t>
        </is>
      </c>
      <c r="H1368" s="13" t="n"/>
      <c r="I1368" s="199" t="inlineStr">
        <is>
          <t>Motor Shv OD/Bore/PD</t>
        </is>
      </c>
      <c r="J1368" s="400" t="n"/>
      <c r="K1368" s="401" t="n"/>
      <c r="L1368">
        <f>IF('{Equipment Data Entry}'!J94="","",'{Equipment Data Entry}'!J94)</f>
        <v/>
      </c>
    </row>
    <row r="1369" ht="13.35" customHeight="1" s="162">
      <c r="B1369" s="198">
        <f>IF('{Equipment Data Entry}'!N94="","",'{Equipment Data Entry}'!N94)</f>
        <v/>
      </c>
      <c r="C1369" s="198">
        <f>IF('{Equipment Data Entry}'!O94="","",'{Equipment Data Entry}'!O94)</f>
        <v/>
      </c>
      <c r="D1369" s="21" t="inlineStr">
        <is>
          <t>FLA</t>
        </is>
      </c>
      <c r="E1369" s="67" t="n"/>
      <c r="F1369" s="21" t="inlineStr">
        <is>
          <t>Frame</t>
        </is>
      </c>
      <c r="G1369" s="208" t="n"/>
      <c r="H1369" s="13" t="n"/>
      <c r="I1369" s="199" t="inlineStr">
        <is>
          <t>Fan Sheave OD/Bore</t>
        </is>
      </c>
      <c r="J1369" s="400" t="n"/>
      <c r="K1369" s="401" t="n"/>
      <c r="L1369">
        <f>IF('{Equipment Data Entry}'!K94="","",'{Equipment Data Entry}'!K94)</f>
        <v/>
      </c>
    </row>
    <row r="1370" ht="13.35" customHeight="1" s="162">
      <c r="B1370" s="199" t="inlineStr">
        <is>
          <t>Corrected FLA</t>
        </is>
      </c>
      <c r="C1370" s="401" t="n"/>
      <c r="D1370" s="27">
        <f>IF(OR(E1371="",E1369="",B1369=""),"",B1369/AVERAGE(E1371:G1371)*E1369)</f>
        <v/>
      </c>
      <c r="E1370" s="199" t="inlineStr">
        <is>
          <t>Estimated BHP</t>
        </is>
      </c>
      <c r="F1370" s="401" t="n"/>
      <c r="G1370" s="27">
        <f>IF(OR(COUNT(E1371:G1371)=0,COUNT(E1372:G1372)=0),"",IF(C1369="1-phase", ((0.8*0.9*E1371*E1372)/746), AVERAGE(E1371:G1371)*AVERAGE(E1372:G1372)*0.8*0.9*1.732/746))</f>
        <v/>
      </c>
      <c r="H1370" s="13" t="n"/>
      <c r="I1370" s="199" t="inlineStr">
        <is>
          <t>Belt(s)</t>
        </is>
      </c>
      <c r="J1370" s="208">
        <f>IF('{Equipment Data Entry}'!L94="","",'{Equipment Data Entry}'!L94)</f>
        <v/>
      </c>
      <c r="K1370" s="199" t="inlineStr">
        <is>
          <t>C to C</t>
        </is>
      </c>
      <c r="L1370" s="64">
        <f>IF('{Equipment Data Entry}'!M94="","",'{Equipment Data Entry}'!M94)</f>
        <v/>
      </c>
      <c r="M1370" s="13" t="n"/>
    </row>
    <row r="1371" ht="13.35" customHeight="1" s="162">
      <c r="B1371" s="199" t="inlineStr">
        <is>
          <t>Measured Voltage</t>
        </is>
      </c>
      <c r="C1371" s="400" t="n"/>
      <c r="D1371" s="401" t="n"/>
      <c r="E1371" s="24" t="n"/>
      <c r="F1371" s="24" t="n"/>
      <c r="G1371" s="24" t="n"/>
      <c r="H1371" s="13" t="n"/>
      <c r="I1371" s="283" t="inlineStr">
        <is>
          <t>Final Settings</t>
        </is>
      </c>
      <c r="J1371" s="404" t="n"/>
      <c r="K1371" s="404" t="n"/>
      <c r="L1371" s="37" t="n"/>
      <c r="M1371" s="404" t="n"/>
    </row>
    <row r="1372" ht="13.35" customHeight="1" s="162">
      <c r="B1372" s="199" t="inlineStr">
        <is>
          <t>Measured Amperage</t>
        </is>
      </c>
      <c r="C1372" s="400" t="n"/>
      <c r="D1372" s="401" t="n"/>
      <c r="E1372" s="67" t="n"/>
      <c r="F1372" s="67" t="n"/>
      <c r="G1372" s="67" t="n"/>
      <c r="H1372" s="13" t="n"/>
      <c r="I1372" s="205" t="inlineStr">
        <is>
          <t>RPM Data</t>
        </is>
      </c>
      <c r="J1372" s="401" t="n"/>
      <c r="K1372" s="205" t="inlineStr">
        <is>
          <t>Initial</t>
        </is>
      </c>
      <c r="L1372" s="205" t="inlineStr">
        <is>
          <t>Final</t>
        </is>
      </c>
      <c r="M1372" s="13" t="n"/>
    </row>
    <row r="1373" ht="13.35" customHeight="1" s="162">
      <c r="B1373" s="13" t="n"/>
      <c r="C1373" s="13" t="n"/>
      <c r="D1373" s="13" t="n"/>
      <c r="E1373" s="13" t="n"/>
      <c r="F1373" s="13" t="n"/>
      <c r="G1373" s="13" t="n"/>
      <c r="H1373" s="13" t="n"/>
      <c r="I1373" s="199" t="inlineStr">
        <is>
          <t>Motor RPM</t>
        </is>
      </c>
      <c r="J1373" s="401" t="n"/>
      <c r="K1373" s="24" t="n"/>
      <c r="L1373" s="24" t="n"/>
      <c r="M1373" s="13" t="n"/>
    </row>
    <row r="1374" ht="13.35" customHeight="1" s="162">
      <c r="B1374" s="200" t="inlineStr">
        <is>
          <t xml:space="preserve">Static Pressures Profile </t>
        </is>
      </c>
      <c r="C1374" s="400" t="n"/>
      <c r="D1374" s="400" t="n"/>
      <c r="E1374" s="400" t="n"/>
      <c r="F1374" s="400" t="n"/>
      <c r="G1374" s="401" t="n"/>
      <c r="H1374" s="13" t="n"/>
      <c r="I1374" s="199" t="inlineStr">
        <is>
          <t>Fan RPM</t>
        </is>
      </c>
      <c r="J1374" s="401" t="n"/>
      <c r="K1374" s="24" t="n"/>
      <c r="L1374" s="24" t="n"/>
      <c r="M1374" s="13" t="n"/>
    </row>
    <row r="1375" ht="13.35" customHeight="1" s="162">
      <c r="B1375" s="432" t="n"/>
      <c r="C1375" s="401" t="n"/>
      <c r="D1375" s="205" t="inlineStr">
        <is>
          <t>Flt/Coil</t>
        </is>
      </c>
      <c r="E1375" s="205" t="inlineStr">
        <is>
          <t>Fan</t>
        </is>
      </c>
      <c r="F1375" s="432" t="n"/>
      <c r="G1375" s="401" t="n"/>
      <c r="H1375" s="13" t="n"/>
      <c r="I1375" s="246" t="inlineStr">
        <is>
          <t>VSD Frequency</t>
        </is>
      </c>
      <c r="J1375" s="403" t="n"/>
      <c r="K1375" s="65" t="n"/>
      <c r="L1375" s="65" t="n"/>
      <c r="M1375" s="13" t="n"/>
    </row>
    <row r="1376" ht="13.35" customHeight="1" s="162">
      <c r="B1376" s="198" t="inlineStr">
        <is>
          <t>Entering</t>
        </is>
      </c>
      <c r="C1376" s="401" t="n"/>
      <c r="D1376" s="19" t="n"/>
      <c r="E1376" s="19" t="n"/>
      <c r="F1376" s="19">
        <f>IF(E1376="", "", E1377-E1376)</f>
        <v/>
      </c>
      <c r="G1376" s="186" t="inlineStr">
        <is>
          <t>TSP</t>
        </is>
      </c>
      <c r="H1376" s="23" t="n"/>
      <c r="I1376" s="14" t="n"/>
      <c r="J1376" s="14" t="n"/>
      <c r="K1376" s="14" t="n"/>
      <c r="L1376" s="38" t="n"/>
      <c r="M1376" s="13" t="n"/>
    </row>
    <row r="1377" ht="13.35" customHeight="1" s="162">
      <c r="B1377" s="198" t="inlineStr">
        <is>
          <t>Exiting</t>
        </is>
      </c>
      <c r="C1377" s="401" t="n"/>
      <c r="D1377" s="55">
        <f>IF(E1376="", "", E1376)</f>
        <v/>
      </c>
      <c r="E1377" s="19" t="n"/>
      <c r="F1377" s="19">
        <f>IF(E1377="", "", E1377-D1376)</f>
        <v/>
      </c>
      <c r="G1377" s="186" t="inlineStr">
        <is>
          <t>ESP</t>
        </is>
      </c>
      <c r="H1377" s="23" t="n"/>
      <c r="I1377" s="13" t="n"/>
      <c r="J1377" s="13" t="n"/>
      <c r="K1377" s="13" t="n"/>
      <c r="L1377" s="13" t="n"/>
      <c r="M1377" s="13" t="n"/>
    </row>
    <row r="1378" ht="13.35" customHeight="1" s="162">
      <c r="B1378" s="453" t="inlineStr">
        <is>
          <t>Instrument:</t>
        </is>
      </c>
      <c r="C1378" s="5" t="n"/>
      <c r="D1378" s="493" t="n"/>
      <c r="E1378" s="414" t="n"/>
      <c r="F1378" s="414" t="n"/>
      <c r="G1378" s="425" t="inlineStr">
        <is>
          <t>Ak basis / notes:</t>
        </is>
      </c>
      <c r="I1378" s="494" t="n"/>
      <c r="J1378" s="414" t="n"/>
      <c r="K1378" s="414" t="n"/>
      <c r="L1378" s="414" t="n"/>
      <c r="M1378" s="414" t="n"/>
    </row>
    <row r="1379" ht="13.35" customHeight="1" s="162">
      <c r="B1379" s="188" t="inlineStr">
        <is>
          <t>Register / Grille / Diffuser Airflow</t>
        </is>
      </c>
      <c r="C1379" s="174" t="n"/>
      <c r="D1379" s="174" t="n"/>
      <c r="E1379" s="174" t="n"/>
      <c r="F1379" s="173" t="n"/>
      <c r="G1379" s="233" t="inlineStr">
        <is>
          <t>Design VEL</t>
        </is>
      </c>
      <c r="H1379" s="194" t="inlineStr">
        <is>
          <t>Design CFM</t>
        </is>
      </c>
      <c r="I1379" s="188" t="inlineStr">
        <is>
          <t>Initial</t>
        </is>
      </c>
      <c r="J1379" s="173" t="n"/>
      <c r="K1379" s="188" t="inlineStr">
        <is>
          <t>Final</t>
        </is>
      </c>
      <c r="L1379" s="173" t="n"/>
      <c r="M1379" s="188" t="inlineStr">
        <is>
          <t>%</t>
        </is>
      </c>
    </row>
    <row r="1380" ht="13.35" customHeight="1" s="162">
      <c r="B1380" s="153" t="inlineStr">
        <is>
          <t>No.</t>
        </is>
      </c>
      <c r="C1380" s="188" t="inlineStr">
        <is>
          <t>Area Served</t>
        </is>
      </c>
      <c r="D1380" s="188" t="inlineStr">
        <is>
          <t>Type</t>
        </is>
      </c>
      <c r="E1380" s="188" t="inlineStr">
        <is>
          <t>Size</t>
        </is>
      </c>
      <c r="F1380" s="188" t="inlineStr">
        <is>
          <t>Ak</t>
        </is>
      </c>
      <c r="G1380" s="440" t="n"/>
      <c r="H1380" s="440" t="n"/>
      <c r="I1380" s="188" t="inlineStr">
        <is>
          <t>VEL</t>
        </is>
      </c>
      <c r="J1380" s="188" t="inlineStr">
        <is>
          <t>CFM</t>
        </is>
      </c>
      <c r="K1380" s="188" t="inlineStr">
        <is>
          <t>VEL</t>
        </is>
      </c>
      <c r="L1380" s="188" t="inlineStr">
        <is>
          <t>CFM</t>
        </is>
      </c>
      <c r="M1380" s="440" t="n"/>
    </row>
    <row r="1381" ht="13.35" customHeight="1" s="162">
      <c r="B1381" s="307" t="n"/>
      <c r="C1381" s="307" t="n"/>
      <c r="E1381" s="307" t="n"/>
      <c r="F1381" s="32" t="n"/>
      <c r="G1381" s="33">
        <f>IF(F1381="", "", H1381/F1381)</f>
        <v/>
      </c>
      <c r="H1381" s="33" t="n"/>
      <c r="I1381" s="33" t="n"/>
      <c r="J1381" s="33">
        <f>IF(I1381="", "", I1381*$F1381)</f>
        <v/>
      </c>
      <c r="K1381" s="33" t="n"/>
      <c r="L1381" s="33">
        <f>IF(K1381="", "", K1381*$F1381)</f>
        <v/>
      </c>
      <c r="M1381" s="30">
        <f>IF(OR(H1381="",H1381=0),"",IF(K1381="",IF(J1381="","",J1381/H1381),L1381/H1381))</f>
        <v/>
      </c>
    </row>
    <row r="1382" ht="13.35" customHeight="1" s="162">
      <c r="B1382" s="307" t="n"/>
      <c r="C1382" s="307" t="n"/>
      <c r="E1382" s="307" t="n"/>
      <c r="F1382" s="32" t="n"/>
      <c r="G1382" s="33">
        <f>IF(F1382="", "", H1382/F1382)</f>
        <v/>
      </c>
      <c r="H1382" s="33" t="n"/>
      <c r="I1382" s="33" t="n"/>
      <c r="J1382" s="33">
        <f>IF(I1382="", "", I1382*$F1382)</f>
        <v/>
      </c>
      <c r="K1382" s="33" t="n"/>
      <c r="L1382" s="33">
        <f>IF(K1382="", "", K1382*$F1382)</f>
        <v/>
      </c>
      <c r="M1382" s="30">
        <f>IF(OR(H1382="",H1382=0),"",IF(K1382="",IF(J1382="","",J1382/H1382),L1382/H1382))</f>
        <v/>
      </c>
    </row>
    <row r="1383" ht="13.35" customHeight="1" s="162">
      <c r="B1383" s="307" t="n"/>
      <c r="C1383" s="307" t="n"/>
      <c r="E1383" s="307" t="n"/>
      <c r="F1383" s="32" t="n"/>
      <c r="G1383" s="33">
        <f>IF(F1383="", "", H1383/F1383)</f>
        <v/>
      </c>
      <c r="H1383" s="33" t="n"/>
      <c r="I1383" s="33" t="n"/>
      <c r="J1383" s="33">
        <f>IF(I1383="", "", I1383*$F1383)</f>
        <v/>
      </c>
      <c r="K1383" s="33" t="n"/>
      <c r="L1383" s="33">
        <f>IF(K1383="", "", K1383*$F1383)</f>
        <v/>
      </c>
      <c r="M1383" s="30">
        <f>IF(OR(H1383="",H1383=0),"",IF(K1383="",IF(J1383="","",J1383/H1383),L1383/H1383))</f>
        <v/>
      </c>
    </row>
    <row r="1384" ht="13.35" customHeight="1" s="162">
      <c r="B1384" s="307" t="n"/>
      <c r="C1384" s="307" t="n"/>
      <c r="E1384" s="307" t="n"/>
      <c r="F1384" s="32" t="n"/>
      <c r="G1384" s="33">
        <f>IF(F1384="", "", H1384/F1384)</f>
        <v/>
      </c>
      <c r="H1384" s="33" t="n"/>
      <c r="I1384" s="33" t="n"/>
      <c r="J1384" s="33">
        <f>IF(I1384="", "", I1384*$F1384)</f>
        <v/>
      </c>
      <c r="K1384" s="33" t="n"/>
      <c r="L1384" s="33">
        <f>IF(K1384="", "", K1384*$F1384)</f>
        <v/>
      </c>
      <c r="M1384" s="30">
        <f>IF(OR(H1384="",H1384=0),"",IF(K1384="",IF(J1384="","",J1384/H1384),L1384/H1384))</f>
        <v/>
      </c>
    </row>
    <row r="1385" ht="13.35" customHeight="1" s="162">
      <c r="B1385" s="307" t="n"/>
      <c r="C1385" s="307" t="n"/>
      <c r="E1385" s="307" t="n"/>
      <c r="F1385" s="32" t="n"/>
      <c r="G1385" s="33">
        <f>IF(F1385="", "", H1385/F1385)</f>
        <v/>
      </c>
      <c r="H1385" s="33" t="n"/>
      <c r="I1385" s="33" t="n"/>
      <c r="J1385" s="33">
        <f>IF(I1385="", "", I1385*$F1385)</f>
        <v/>
      </c>
      <c r="K1385" s="33" t="n"/>
      <c r="L1385" s="33">
        <f>IF(K1385="", "", K1385*$F1385)</f>
        <v/>
      </c>
      <c r="M1385" s="30">
        <f>IF(OR(H1385="",H1385=0),"",IF(K1385="",IF(J1385="","",J1385/H1385),L1385/H1385))</f>
        <v/>
      </c>
    </row>
    <row r="1386" ht="13.35" customHeight="1" s="162">
      <c r="B1386" s="307" t="n"/>
      <c r="C1386" s="307" t="n"/>
      <c r="E1386" s="307" t="n"/>
      <c r="F1386" s="32" t="n"/>
      <c r="G1386" s="33">
        <f>IF(F1386="", "", H1386/F1386)</f>
        <v/>
      </c>
      <c r="H1386" s="33" t="n"/>
      <c r="I1386" s="33" t="n"/>
      <c r="J1386" s="33">
        <f>IF(I1386="", "", I1386*$F1386)</f>
        <v/>
      </c>
      <c r="K1386" s="33" t="n"/>
      <c r="L1386" s="33">
        <f>IF(K1386="", "", K1386*$F1386)</f>
        <v/>
      </c>
      <c r="M1386" s="30">
        <f>IF(OR(H1386="",H1386=0),"",IF(K1386="",IF(J1386="","",J1386/H1386),L1386/H1386))</f>
        <v/>
      </c>
    </row>
    <row r="1387" ht="13.35" customHeight="1" s="162">
      <c r="B1387" s="307" t="n"/>
      <c r="C1387" s="307" t="n"/>
      <c r="E1387" s="307" t="n"/>
      <c r="F1387" s="32" t="n"/>
      <c r="G1387" s="33">
        <f>IF(F1387="", "", H1387/F1387)</f>
        <v/>
      </c>
      <c r="H1387" s="33" t="n"/>
      <c r="I1387" s="33" t="n"/>
      <c r="J1387" s="33">
        <f>IF(I1387="", "", I1387*$F1387)</f>
        <v/>
      </c>
      <c r="K1387" s="33" t="n"/>
      <c r="L1387" s="33">
        <f>IF(K1387="", "", K1387*$F1387)</f>
        <v/>
      </c>
      <c r="M1387" s="30">
        <f>IF(OR(H1387="",H1387=0),"",IF(K1387="",IF(J1387="","",J1387/H1387),L1387/H1387))</f>
        <v/>
      </c>
    </row>
    <row r="1388" ht="13.35" customHeight="1" s="162">
      <c r="B1388" s="307" t="n"/>
      <c r="C1388" s="307" t="n"/>
      <c r="E1388" s="307" t="n"/>
      <c r="F1388" s="32" t="n"/>
      <c r="G1388" s="33">
        <f>IF(F1388="", "", H1388/F1388)</f>
        <v/>
      </c>
      <c r="H1388" s="33" t="n"/>
      <c r="I1388" s="33" t="n"/>
      <c r="J1388" s="33">
        <f>IF(I1388="", "", I1388*$F1388)</f>
        <v/>
      </c>
      <c r="K1388" s="33" t="n"/>
      <c r="L1388" s="33">
        <f>IF(K1388="", "", K1388*$F1388)</f>
        <v/>
      </c>
      <c r="M1388" s="30">
        <f>IF(OR(H1388="",H1388=0),"",IF(K1388="",IF(J1388="","",J1388/H1388),L1388/H1388))</f>
        <v/>
      </c>
    </row>
    <row r="1389" ht="13.35" customHeight="1" s="162">
      <c r="B1389" s="307" t="n"/>
      <c r="C1389" s="307" t="n"/>
      <c r="E1389" s="307" t="n"/>
      <c r="F1389" s="32" t="n"/>
      <c r="G1389" s="33">
        <f>IF(F1389="", "", H1389/F1389)</f>
        <v/>
      </c>
      <c r="H1389" s="33" t="n"/>
      <c r="I1389" s="33" t="n"/>
      <c r="J1389" s="33">
        <f>IF(I1389="", "", I1389*$F1389)</f>
        <v/>
      </c>
      <c r="K1389" s="33" t="n"/>
      <c r="L1389" s="33">
        <f>IF(K1389="", "", K1389*$F1389)</f>
        <v/>
      </c>
      <c r="M1389" s="30">
        <f>IF(OR(H1389="",H1389=0),"",IF(K1389="",IF(J1389="","",J1389/H1389),L1389/H1389))</f>
        <v/>
      </c>
    </row>
    <row r="1390" ht="13.35" customHeight="1" s="162">
      <c r="B1390" s="307" t="n"/>
      <c r="C1390" s="307" t="n"/>
      <c r="E1390" s="307" t="n"/>
      <c r="F1390" s="32" t="n"/>
      <c r="G1390" s="33">
        <f>IF(F1390="", "", H1390/F1390)</f>
        <v/>
      </c>
      <c r="H1390" s="33" t="n"/>
      <c r="I1390" s="33" t="n"/>
      <c r="J1390" s="33">
        <f>IF(I1390="", "", I1390*$F1390)</f>
        <v/>
      </c>
      <c r="K1390" s="33" t="n"/>
      <c r="L1390" s="33">
        <f>IF(K1390="", "", K1390*$F1390)</f>
        <v/>
      </c>
      <c r="M1390" s="30">
        <f>IF(OR(H1390="",H1390=0),"",IF(K1390="",IF(J1390="","",J1390/H1390),L1390/H1390))</f>
        <v/>
      </c>
    </row>
    <row r="1391" ht="13.35" customHeight="1" s="162">
      <c r="B1391" s="307" t="n"/>
      <c r="C1391" s="307" t="n"/>
      <c r="E1391" s="307" t="n"/>
      <c r="F1391" s="32" t="n"/>
      <c r="G1391" s="33">
        <f>IF(F1391="", "", H1391/F1391)</f>
        <v/>
      </c>
      <c r="H1391" s="33" t="n"/>
      <c r="I1391" s="33" t="n"/>
      <c r="J1391" s="33">
        <f>IF(I1391="", "", I1391*$F1391)</f>
        <v/>
      </c>
      <c r="K1391" s="33" t="n"/>
      <c r="L1391" s="33">
        <f>IF(K1391="", "", K1391*$F1391)</f>
        <v/>
      </c>
      <c r="M1391" s="30">
        <f>IF(OR(H1391="",H1391=0),"",IF(K1391="",IF(J1391="","",J1391/H1391),L1391/H1391))</f>
        <v/>
      </c>
    </row>
    <row r="1392" ht="13.35" customHeight="1" s="162">
      <c r="B1392" s="307" t="n"/>
      <c r="C1392" s="307" t="n"/>
      <c r="E1392" s="307" t="n"/>
      <c r="F1392" s="32" t="n"/>
      <c r="G1392" s="33">
        <f>IF(F1392="", "", H1392/F1392)</f>
        <v/>
      </c>
      <c r="H1392" s="33" t="n"/>
      <c r="I1392" s="33" t="n"/>
      <c r="J1392" s="33">
        <f>IF(I1392="", "", I1392*$F1392)</f>
        <v/>
      </c>
      <c r="K1392" s="33" t="n"/>
      <c r="L1392" s="33">
        <f>IF(K1392="", "", K1392*$F1392)</f>
        <v/>
      </c>
      <c r="M1392" s="30">
        <f>IF(OR(H1392="",H1392=0),"",IF(K1392="",IF(J1392="","",J1392/H1392),L1392/H1392))</f>
        <v/>
      </c>
    </row>
    <row r="1393" ht="13.35" customHeight="1" s="162">
      <c r="B1393" s="307" t="n"/>
      <c r="C1393" s="307" t="n"/>
      <c r="E1393" s="307" t="n"/>
      <c r="F1393" s="32" t="n"/>
      <c r="G1393" s="33">
        <f>IF(F1393="", "", H1393/F1393)</f>
        <v/>
      </c>
      <c r="H1393" s="33" t="n"/>
      <c r="I1393" s="33" t="n"/>
      <c r="J1393" s="33">
        <f>IF(I1393="", "", I1393*$F1393)</f>
        <v/>
      </c>
      <c r="K1393" s="33" t="n"/>
      <c r="L1393" s="33">
        <f>IF(K1393="", "", K1393*$F1393)</f>
        <v/>
      </c>
      <c r="M1393" s="30">
        <f>IF(OR(H1393="",H1393=0),"",IF(K1393="",IF(J1393="","",J1393/H1393),L1393/H1393))</f>
        <v/>
      </c>
    </row>
    <row r="1394" ht="13.35" customHeight="1" s="162">
      <c r="B1394" s="307" t="n"/>
      <c r="C1394" s="307" t="n"/>
      <c r="E1394" s="307" t="n"/>
      <c r="F1394" s="32" t="n"/>
      <c r="G1394" s="33">
        <f>IF(F1394="", "", H1394/F1394)</f>
        <v/>
      </c>
      <c r="H1394" s="33" t="n"/>
      <c r="I1394" s="33" t="n"/>
      <c r="J1394" s="33">
        <f>IF(I1394="", "", I1394*$F1394)</f>
        <v/>
      </c>
      <c r="K1394" s="33" t="n"/>
      <c r="L1394" s="33">
        <f>IF(K1394="", "", K1394*$F1394)</f>
        <v/>
      </c>
      <c r="M1394" s="30">
        <f>IF(OR(H1394="",H1394=0),"",IF(K1394="",IF(J1394="","",J1394/H1394),L1394/H1394))</f>
        <v/>
      </c>
    </row>
    <row r="1395" ht="13.35" customHeight="1" s="162">
      <c r="B1395" s="307" t="n"/>
      <c r="C1395" s="307" t="n"/>
      <c r="E1395" s="307" t="n"/>
      <c r="F1395" s="32" t="n"/>
      <c r="G1395" s="33">
        <f>IF(F1395="", "", H1395/F1395)</f>
        <v/>
      </c>
      <c r="H1395" s="33" t="n"/>
      <c r="I1395" s="33" t="n"/>
      <c r="J1395" s="33">
        <f>IF(I1395="", "", I1395*$F1395)</f>
        <v/>
      </c>
      <c r="K1395" s="33" t="n"/>
      <c r="L1395" s="33">
        <f>IF(K1395="", "", K1395*$F1395)</f>
        <v/>
      </c>
      <c r="M1395" s="30">
        <f>IF(OR(H1395="",H1395=0),"",IF(K1395="",IF(J1395="","",J1395/H1395),L1395/H1395))</f>
        <v/>
      </c>
    </row>
    <row r="1396" ht="13.35" customHeight="1" s="162">
      <c r="B1396" s="307" t="n"/>
      <c r="C1396" s="307" t="n"/>
      <c r="E1396" s="307" t="n"/>
      <c r="F1396" s="32" t="n"/>
      <c r="G1396" s="33">
        <f>IF(F1396="", "", H1396/F1396)</f>
        <v/>
      </c>
      <c r="H1396" s="33" t="n"/>
      <c r="I1396" s="33" t="n"/>
      <c r="J1396" s="33">
        <f>IF(I1396="", "", I1396*$F1396)</f>
        <v/>
      </c>
      <c r="K1396" s="33" t="n"/>
      <c r="L1396" s="33">
        <f>IF(K1396="", "", K1396*$F1396)</f>
        <v/>
      </c>
      <c r="M1396" s="30">
        <f>IF(OR(H1396="",H1396=0),"",IF(K1396="",IF(J1396="","",J1396/H1396),L1396/H1396))</f>
        <v/>
      </c>
    </row>
    <row r="1397" ht="13.35" customHeight="1" s="162">
      <c r="B1397" s="307" t="n"/>
      <c r="C1397" s="307" t="n"/>
      <c r="E1397" s="307" t="n"/>
      <c r="F1397" s="32" t="n"/>
      <c r="G1397" s="33">
        <f>IF(F1397="", "", H1397/F1397)</f>
        <v/>
      </c>
      <c r="H1397" s="33" t="n"/>
      <c r="I1397" s="33" t="n"/>
      <c r="J1397" s="33">
        <f>IF(I1397="", "", I1397*$F1397)</f>
        <v/>
      </c>
      <c r="K1397" s="33" t="n"/>
      <c r="L1397" s="33">
        <f>IF(K1397="", "", K1397*$F1397)</f>
        <v/>
      </c>
      <c r="M1397" s="30">
        <f>IF(OR(H1397="",H1397=0),"",IF(K1397="",IF(J1397="","",J1397/H1397),L1397/H1397))</f>
        <v/>
      </c>
    </row>
    <row r="1398" ht="13.35" customHeight="1" s="162">
      <c r="B1398" s="307" t="n"/>
      <c r="C1398" s="307" t="n"/>
      <c r="E1398" s="307" t="n"/>
      <c r="F1398" s="32" t="n"/>
      <c r="G1398" s="33">
        <f>IF(F1398="", "", H1398/F1398)</f>
        <v/>
      </c>
      <c r="H1398" s="33" t="n"/>
      <c r="I1398" s="33" t="n"/>
      <c r="J1398" s="33">
        <f>IF(I1398="", "", I1398*$F1398)</f>
        <v/>
      </c>
      <c r="K1398" s="33" t="n"/>
      <c r="L1398" s="33">
        <f>IF(K1398="", "", K1398*$F1398)</f>
        <v/>
      </c>
      <c r="M1398" s="30">
        <f>IF(OR(H1398="",H1398=0),"",IF(K1398="",IF(J1398="","",J1398/H1398),L1398/H1398))</f>
        <v/>
      </c>
    </row>
    <row r="1399" ht="13.35" customHeight="1" s="162">
      <c r="B1399" s="307" t="n"/>
      <c r="C1399" s="307" t="n"/>
      <c r="E1399" s="307" t="n"/>
      <c r="F1399" s="32" t="n"/>
      <c r="G1399" s="33">
        <f>IF(F1399="", "", H1399/F1399)</f>
        <v/>
      </c>
      <c r="H1399" s="33" t="n"/>
      <c r="I1399" s="33" t="n"/>
      <c r="J1399" s="33">
        <f>IF(I1399="", "", I1399*$F1399)</f>
        <v/>
      </c>
      <c r="K1399" s="33" t="n"/>
      <c r="L1399" s="33">
        <f>IF(K1399="", "", K1399*$F1399)</f>
        <v/>
      </c>
      <c r="M1399" s="30">
        <f>IF(OR(H1399="",H1399=0),"",IF(K1399="",IF(J1399="","",J1399/H1399),L1399/H1399))</f>
        <v/>
      </c>
    </row>
    <row r="1400" ht="13.35" customHeight="1" s="162">
      <c r="B1400" s="307" t="n"/>
      <c r="C1400" s="307" t="n"/>
      <c r="E1400" s="307" t="n"/>
      <c r="F1400" s="32" t="n"/>
      <c r="G1400" s="33">
        <f>IF(F1400="", "", H1400/F1400)</f>
        <v/>
      </c>
      <c r="H1400" s="33" t="n"/>
      <c r="I1400" s="33" t="n"/>
      <c r="J1400" s="33">
        <f>IF(I1400="", "", I1400*$F1400)</f>
        <v/>
      </c>
      <c r="K1400" s="33" t="n"/>
      <c r="L1400" s="33">
        <f>IF(K1400="", "", K1400*$F1400)</f>
        <v/>
      </c>
      <c r="M1400" s="30">
        <f>IF(OR(H1400="",H1400=0),"",IF(K1400="",IF(J1400="","",J1400/H1400),L1400/H1400))</f>
        <v/>
      </c>
    </row>
    <row r="1401" ht="13.35" customHeight="1" s="162">
      <c r="B1401" s="42" t="n"/>
      <c r="C1401" s="231" t="inlineStr">
        <is>
          <t>Total</t>
        </is>
      </c>
      <c r="D1401" s="159" t="n"/>
      <c r="E1401" s="42" t="n"/>
      <c r="F1401" s="42" t="n"/>
      <c r="G1401" s="43" t="n"/>
      <c r="H1401" s="43">
        <f>IF(SUM(H1381:H1400)+SUM(H1412:H1451)=0,"",SUM(H1381:H1400)+SUM(H1412:H1451))</f>
        <v/>
      </c>
      <c r="I1401" s="43" t="n"/>
      <c r="J1401" s="43">
        <f>IF(SUM(J1381:J1400)+SUM(J1412:J1451)=0,"",SUM(J1381:J1400)+SUM(J1412:J1451))</f>
        <v/>
      </c>
      <c r="K1401" s="43" t="n"/>
      <c r="L1401" s="43">
        <f>IF(SUM(L1381:L1400)+SUM(L1412:L1451)=0,"",SUM(L1381:L1400)+SUM(L1412:L1451))</f>
        <v/>
      </c>
      <c r="M1401" s="35">
        <f>IF(OR(H1401="",H1401=0),"",IF(L1401="",IF(J1401="","",J1401/H1401),L1401/H1401))</f>
        <v/>
      </c>
    </row>
    <row r="1402" ht="13.35" customHeight="1" s="162"/>
    <row r="1403" ht="13.35" customHeight="1" s="162">
      <c r="B1403" s="188" t="inlineStr">
        <is>
          <t>Remarks</t>
        </is>
      </c>
      <c r="C1403" s="173" t="n"/>
      <c r="D1403" s="154" t="n"/>
      <c r="E1403" s="174" t="n"/>
      <c r="F1403" s="174" t="n"/>
      <c r="G1403" s="174" t="n"/>
      <c r="H1403" s="174" t="n"/>
      <c r="I1403" s="174" t="n"/>
      <c r="J1403" s="174" t="n"/>
      <c r="K1403" s="174" t="n"/>
      <c r="L1403" s="174" t="n"/>
      <c r="M1403" s="173" t="n"/>
    </row>
    <row r="1404" ht="13.35" customHeight="1" s="162">
      <c r="B1404" s="154" t="n"/>
      <c r="C1404" s="174" t="n"/>
      <c r="D1404" s="17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Entry}'!B94="","",'{Equipment Data Entry}'!B94)</f>
        <v/>
      </c>
      <c r="E1408" s="418" t="n"/>
      <c r="F1408" s="403" t="n"/>
      <c r="G1408" s="200" t="inlineStr">
        <is>
          <t>Service</t>
        </is>
      </c>
      <c r="H1408" s="403" t="n"/>
      <c r="I1408" s="210">
        <f>IF('{Equipment Data Entry}'!C94="","",'{Equipment Data Entry}'!C94)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Registers / Grilles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H1412/F1412)</f>
        <v/>
      </c>
      <c r="H1412" s="33" t="n"/>
      <c r="I1412" s="33" t="n"/>
      <c r="J1412" s="33">
        <f>IF(I1412="", "", I1412*$F1412)</f>
        <v/>
      </c>
      <c r="K1412" s="33" t="n"/>
      <c r="L1412" s="33">
        <f>IF(K1412="", "", K1412*$F1412)</f>
        <v/>
      </c>
      <c r="M1412" s="30">
        <f>IF(OR(H1412="",H1412=0),"",IF(K1412="",IF(J1412="","",J1412/H1412),L1412/H1412))</f>
        <v/>
      </c>
    </row>
    <row r="1413" ht="13.35" customHeight="1" s="162">
      <c r="B1413" s="307" t="n"/>
      <c r="C1413" s="307" t="n"/>
      <c r="E1413" s="307" t="n"/>
      <c r="F1413" s="32" t="n"/>
      <c r="G1413" s="33">
        <f>IF(F1413="", "", H1413/F1413)</f>
        <v/>
      </c>
      <c r="H1413" s="33" t="n"/>
      <c r="I1413" s="33" t="n"/>
      <c r="J1413" s="33">
        <f>IF(I1413="", "", I1413*$F1413)</f>
        <v/>
      </c>
      <c r="K1413" s="33" t="n"/>
      <c r="L1413" s="33">
        <f>IF(K1413="", "", K1413*$F1413)</f>
        <v/>
      </c>
      <c r="M1413" s="30">
        <f>IF(OR(H1413="",H1413=0),"",IF(K1413="",IF(J1413="","",J1413/H1413),L1413/H1413))</f>
        <v/>
      </c>
    </row>
    <row r="1414" ht="13.35" customHeight="1" s="162">
      <c r="B1414" s="307" t="n"/>
      <c r="C1414" s="307" t="n"/>
      <c r="E1414" s="307" t="n"/>
      <c r="F1414" s="32" t="n"/>
      <c r="G1414" s="33">
        <f>IF(F1414="", "", H1414/F1414)</f>
        <v/>
      </c>
      <c r="H1414" s="33" t="n"/>
      <c r="I1414" s="33" t="n"/>
      <c r="J1414" s="33">
        <f>IF(I1414="", "", I1414*$F1414)</f>
        <v/>
      </c>
      <c r="K1414" s="33" t="n"/>
      <c r="L1414" s="33">
        <f>IF(K1414="", "", K1414*$F1414)</f>
        <v/>
      </c>
      <c r="M1414" s="30">
        <f>IF(OR(H1414="",H1414=0),"",IF(K1414="",IF(J1414="","",J1414/H1414),L1414/H1414))</f>
        <v/>
      </c>
    </row>
    <row r="1415" ht="13.35" customHeight="1" s="162">
      <c r="B1415" s="307" t="n"/>
      <c r="C1415" s="307" t="n"/>
      <c r="E1415" s="307" t="n"/>
      <c r="F1415" s="32" t="n"/>
      <c r="G1415" s="33">
        <f>IF(F1415="", "", H1415/F1415)</f>
        <v/>
      </c>
      <c r="H1415" s="33" t="n"/>
      <c r="I1415" s="33" t="n"/>
      <c r="J1415" s="33">
        <f>IF(I1415="", "", I1415*$F1415)</f>
        <v/>
      </c>
      <c r="K1415" s="33" t="n"/>
      <c r="L1415" s="33">
        <f>IF(K1415="", "", K1415*$F1415)</f>
        <v/>
      </c>
      <c r="M1415" s="30">
        <f>IF(OR(H1415="",H1415=0),"",IF(K1415="",IF(J1415="","",J1415/H1415),L1415/H1415))</f>
        <v/>
      </c>
    </row>
    <row r="1416" ht="13.35" customHeight="1" s="162">
      <c r="B1416" s="307" t="n"/>
      <c r="C1416" s="307" t="n"/>
      <c r="E1416" s="307" t="n"/>
      <c r="F1416" s="32" t="n"/>
      <c r="G1416" s="33">
        <f>IF(F1416="", "", H1416/F1416)</f>
        <v/>
      </c>
      <c r="H1416" s="33" t="n"/>
      <c r="I1416" s="33" t="n"/>
      <c r="J1416" s="33">
        <f>IF(I1416="", "", I1416*$F1416)</f>
        <v/>
      </c>
      <c r="K1416" s="33" t="n"/>
      <c r="L1416" s="33">
        <f>IF(K1416="", "", K1416*$F1416)</f>
        <v/>
      </c>
      <c r="M1416" s="30">
        <f>IF(OR(H1416="",H1416=0),"",IF(K1416="",IF(J1416="","",J1416/H1416),L1416/H1416))</f>
        <v/>
      </c>
    </row>
    <row r="1417" ht="13.35" customHeight="1" s="162">
      <c r="B1417" s="307" t="n"/>
      <c r="C1417" s="307" t="n"/>
      <c r="E1417" s="307" t="n"/>
      <c r="F1417" s="32" t="n"/>
      <c r="G1417" s="33">
        <f>IF(F1417="", "", H1417/F1417)</f>
        <v/>
      </c>
      <c r="H1417" s="33" t="n"/>
      <c r="I1417" s="33" t="n"/>
      <c r="J1417" s="33">
        <f>IF(I1417="", "", I1417*$F1417)</f>
        <v/>
      </c>
      <c r="K1417" s="33" t="n"/>
      <c r="L1417" s="33">
        <f>IF(K1417="", "", K1417*$F1417)</f>
        <v/>
      </c>
      <c r="M1417" s="30">
        <f>IF(OR(H1417="",H1417=0),"",IF(K1417="",IF(J1417="","",J1417/H1417),L1417/H1417))</f>
        <v/>
      </c>
    </row>
    <row r="1418" ht="13.35" customHeight="1" s="162">
      <c r="B1418" s="307" t="n"/>
      <c r="C1418" s="307" t="n"/>
      <c r="E1418" s="307" t="n"/>
      <c r="F1418" s="32" t="n"/>
      <c r="G1418" s="33">
        <f>IF(F1418="", "", H1418/F1418)</f>
        <v/>
      </c>
      <c r="H1418" s="33" t="n"/>
      <c r="I1418" s="33" t="n"/>
      <c r="J1418" s="33">
        <f>IF(I1418="", "", I1418*$F1418)</f>
        <v/>
      </c>
      <c r="K1418" s="33" t="n"/>
      <c r="L1418" s="33">
        <f>IF(K1418="", "", K1418*$F1418)</f>
        <v/>
      </c>
      <c r="M1418" s="30">
        <f>IF(OR(H1418="",H1418=0),"",IF(K1418="",IF(J1418="","",J1418/H1418),L1418/H1418))</f>
        <v/>
      </c>
    </row>
    <row r="1419" ht="13.35" customHeight="1" s="162">
      <c r="B1419" s="307" t="n"/>
      <c r="C1419" s="307" t="n"/>
      <c r="E1419" s="307" t="n"/>
      <c r="F1419" s="32" t="n"/>
      <c r="G1419" s="33">
        <f>IF(F1419="", "", H1419/F1419)</f>
        <v/>
      </c>
      <c r="H1419" s="33" t="n"/>
      <c r="I1419" s="33" t="n"/>
      <c r="J1419" s="33">
        <f>IF(I1419="", "", I1419*$F1419)</f>
        <v/>
      </c>
      <c r="K1419" s="33" t="n"/>
      <c r="L1419" s="33">
        <f>IF(K1419="", "", K1419*$F1419)</f>
        <v/>
      </c>
      <c r="M1419" s="30">
        <f>IF(OR(H1419="",H1419=0),"",IF(K1419="",IF(J1419="","",J1419/H1419),L1419/H1419))</f>
        <v/>
      </c>
    </row>
    <row r="1420" ht="13.35" customHeight="1" s="162">
      <c r="B1420" s="307" t="n"/>
      <c r="C1420" s="307" t="n"/>
      <c r="E1420" s="307" t="n"/>
      <c r="F1420" s="32" t="n"/>
      <c r="G1420" s="33">
        <f>IF(F1420="", "", H1420/F1420)</f>
        <v/>
      </c>
      <c r="H1420" s="33" t="n"/>
      <c r="I1420" s="33" t="n"/>
      <c r="J1420" s="33">
        <f>IF(I1420="", "", I1420*$F1420)</f>
        <v/>
      </c>
      <c r="K1420" s="33" t="n"/>
      <c r="L1420" s="33">
        <f>IF(K1420="", "", K1420*$F1420)</f>
        <v/>
      </c>
      <c r="M1420" s="30">
        <f>IF(OR(H1420="",H1420=0),"",IF(K1420="",IF(J1420="","",J1420/H1420),L1420/H1420))</f>
        <v/>
      </c>
    </row>
    <row r="1421" ht="13.35" customHeight="1" s="162">
      <c r="B1421" s="307" t="n"/>
      <c r="C1421" s="307" t="n"/>
      <c r="E1421" s="307" t="n"/>
      <c r="F1421" s="32" t="n"/>
      <c r="G1421" s="33">
        <f>IF(F1421="", "", H1421/F1421)</f>
        <v/>
      </c>
      <c r="H1421" s="33" t="n"/>
      <c r="I1421" s="33" t="n"/>
      <c r="J1421" s="33">
        <f>IF(I1421="", "", I1421*$F1421)</f>
        <v/>
      </c>
      <c r="K1421" s="33" t="n"/>
      <c r="L1421" s="33">
        <f>IF(K1421="", "", K1421*$F1421)</f>
        <v/>
      </c>
      <c r="M1421" s="30">
        <f>IF(OR(H1421="",H1421=0),"",IF(K1421="",IF(J1421="","",J1421/H1421),L1421/H1421))</f>
        <v/>
      </c>
    </row>
    <row r="1422" ht="13.35" customHeight="1" s="162">
      <c r="B1422" s="307" t="n"/>
      <c r="C1422" s="307" t="n"/>
      <c r="E1422" s="307" t="n"/>
      <c r="F1422" s="32" t="n"/>
      <c r="G1422" s="33">
        <f>IF(F1422="", "", H1422/F1422)</f>
        <v/>
      </c>
      <c r="H1422" s="33" t="n"/>
      <c r="I1422" s="33" t="n"/>
      <c r="J1422" s="33">
        <f>IF(I1422="", "", I1422*$F1422)</f>
        <v/>
      </c>
      <c r="K1422" s="33" t="n"/>
      <c r="L1422" s="33">
        <f>IF(K1422="", "", K1422*$F1422)</f>
        <v/>
      </c>
      <c r="M1422" s="30">
        <f>IF(OR(H1422="",H1422=0),"",IF(K1422="",IF(J1422="","",J1422/H1422),L1422/H1422))</f>
        <v/>
      </c>
    </row>
    <row r="1423" ht="13.35" customHeight="1" s="162">
      <c r="B1423" s="307" t="n"/>
      <c r="C1423" s="307" t="n"/>
      <c r="E1423" s="307" t="n"/>
      <c r="F1423" s="32" t="n"/>
      <c r="G1423" s="33">
        <f>IF(F1423="", "", H1423/F1423)</f>
        <v/>
      </c>
      <c r="H1423" s="33" t="n"/>
      <c r="I1423" s="33" t="n"/>
      <c r="J1423" s="33">
        <f>IF(I1423="", "", I1423*$F1423)</f>
        <v/>
      </c>
      <c r="K1423" s="33" t="n"/>
      <c r="L1423" s="33">
        <f>IF(K1423="", "", K1423*$F1423)</f>
        <v/>
      </c>
      <c r="M1423" s="30">
        <f>IF(OR(H1423="",H1423=0),"",IF(K1423="",IF(J1423="","",J1423/H1423),L1423/H1423))</f>
        <v/>
      </c>
    </row>
    <row r="1424" ht="13.35" customHeight="1" s="162">
      <c r="B1424" s="307" t="n"/>
      <c r="C1424" s="307" t="n"/>
      <c r="E1424" s="307" t="n"/>
      <c r="F1424" s="32" t="n"/>
      <c r="G1424" s="33">
        <f>IF(F1424="", "", H1424/F1424)</f>
        <v/>
      </c>
      <c r="H1424" s="33" t="n"/>
      <c r="I1424" s="33" t="n"/>
      <c r="J1424" s="33">
        <f>IF(I1424="", "", I1424*$F1424)</f>
        <v/>
      </c>
      <c r="K1424" s="33" t="n"/>
      <c r="L1424" s="33">
        <f>IF(K1424="", "", K1424*$F1424)</f>
        <v/>
      </c>
      <c r="M1424" s="30">
        <f>IF(OR(H1424="",H1424=0),"",IF(K1424="",IF(J1424="","",J1424/H1424),L1424/H1424))</f>
        <v/>
      </c>
    </row>
    <row r="1425" ht="13.35" customHeight="1" s="162">
      <c r="B1425" s="307" t="n"/>
      <c r="C1425" s="307" t="n"/>
      <c r="E1425" s="307" t="n"/>
      <c r="F1425" s="32" t="n"/>
      <c r="G1425" s="33">
        <f>IF(F1425="", "", H1425/F1425)</f>
        <v/>
      </c>
      <c r="H1425" s="33" t="n"/>
      <c r="I1425" s="33" t="n"/>
      <c r="J1425" s="33">
        <f>IF(I1425="", "", I1425*$F1425)</f>
        <v/>
      </c>
      <c r="K1425" s="33" t="n"/>
      <c r="L1425" s="33">
        <f>IF(K1425="", "", K1425*$F1425)</f>
        <v/>
      </c>
      <c r="M1425" s="30">
        <f>IF(OR(H1425="",H1425=0),"",IF(K1425="",IF(J1425="","",J1425/H1425),L1425/H1425))</f>
        <v/>
      </c>
    </row>
    <row r="1426" ht="13.35" customHeight="1" s="162">
      <c r="B1426" s="307" t="n"/>
      <c r="C1426" s="307" t="n"/>
      <c r="E1426" s="307" t="n"/>
      <c r="F1426" s="32" t="n"/>
      <c r="G1426" s="33">
        <f>IF(F1426="", "", H1426/F1426)</f>
        <v/>
      </c>
      <c r="H1426" s="33" t="n"/>
      <c r="I1426" s="33" t="n"/>
      <c r="J1426" s="33">
        <f>IF(I1426="", "", I1426*$F1426)</f>
        <v/>
      </c>
      <c r="K1426" s="33" t="n"/>
      <c r="L1426" s="33">
        <f>IF(K1426="", "", K1426*$F1426)</f>
        <v/>
      </c>
      <c r="M1426" s="30">
        <f>IF(OR(H1426="",H1426=0),"",IF(K1426="",IF(J1426="","",J1426/H1426),L1426/H1426))</f>
        <v/>
      </c>
    </row>
    <row r="1427" ht="13.35" customHeight="1" s="162">
      <c r="B1427" s="307" t="n"/>
      <c r="C1427" s="307" t="n"/>
      <c r="E1427" s="307" t="n"/>
      <c r="F1427" s="32" t="n"/>
      <c r="G1427" s="33">
        <f>IF(F1427="", "", H1427/F1427)</f>
        <v/>
      </c>
      <c r="H1427" s="33" t="n"/>
      <c r="I1427" s="33" t="n"/>
      <c r="J1427" s="33">
        <f>IF(I1427="", "", I1427*$F1427)</f>
        <v/>
      </c>
      <c r="K1427" s="33" t="n"/>
      <c r="L1427" s="33">
        <f>IF(K1427="", "", K1427*$F1427)</f>
        <v/>
      </c>
      <c r="M1427" s="30">
        <f>IF(OR(H1427="",H1427=0),"",IF(K1427="",IF(J1427="","",J1427/H1427),L1427/H1427))</f>
        <v/>
      </c>
    </row>
    <row r="1428" ht="13.35" customHeight="1" s="162">
      <c r="B1428" s="307" t="n"/>
      <c r="C1428" s="307" t="n"/>
      <c r="E1428" s="307" t="n"/>
      <c r="F1428" s="32" t="n"/>
      <c r="G1428" s="33">
        <f>IF(F1428="", "", H1428/F1428)</f>
        <v/>
      </c>
      <c r="H1428" s="33" t="n"/>
      <c r="I1428" s="33" t="n"/>
      <c r="J1428" s="33">
        <f>IF(I1428="", "", I1428*$F1428)</f>
        <v/>
      </c>
      <c r="K1428" s="33" t="n"/>
      <c r="L1428" s="33">
        <f>IF(K1428="", "", K1428*$F1428)</f>
        <v/>
      </c>
      <c r="M1428" s="30">
        <f>IF(OR(H1428="",H1428=0),"",IF(K1428="",IF(J1428="","",J1428/H1428),L1428/H1428))</f>
        <v/>
      </c>
    </row>
    <row r="1429" ht="13.35" customHeight="1" s="162">
      <c r="B1429" s="307" t="n"/>
      <c r="C1429" s="307" t="n"/>
      <c r="E1429" s="307" t="n"/>
      <c r="F1429" s="32" t="n"/>
      <c r="G1429" s="33">
        <f>IF(F1429="", "", H1429/F1429)</f>
        <v/>
      </c>
      <c r="H1429" s="33" t="n"/>
      <c r="I1429" s="33" t="n"/>
      <c r="J1429" s="33">
        <f>IF(I1429="", "", I1429*$F1429)</f>
        <v/>
      </c>
      <c r="K1429" s="33" t="n"/>
      <c r="L1429" s="33">
        <f>IF(K1429="", "", K1429*$F1429)</f>
        <v/>
      </c>
      <c r="M1429" s="30">
        <f>IF(OR(H1429="",H1429=0),"",IF(K1429="",IF(J1429="","",J1429/H1429),L1429/H1429))</f>
        <v/>
      </c>
    </row>
    <row r="1430" ht="13.35" customHeight="1" s="162">
      <c r="B1430" s="307" t="n"/>
      <c r="C1430" s="307" t="n"/>
      <c r="E1430" s="307" t="n"/>
      <c r="F1430" s="32" t="n"/>
      <c r="G1430" s="33">
        <f>IF(F1430="", "", H1430/F1430)</f>
        <v/>
      </c>
      <c r="H1430" s="33" t="n"/>
      <c r="I1430" s="33" t="n"/>
      <c r="J1430" s="33">
        <f>IF(I1430="", "", I1430*$F1430)</f>
        <v/>
      </c>
      <c r="K1430" s="33" t="n"/>
      <c r="L1430" s="33">
        <f>IF(K1430="", "", K1430*$F1430)</f>
        <v/>
      </c>
      <c r="M1430" s="30">
        <f>IF(OR(H1430="",H1430=0),"",IF(K1430="",IF(J1430="","",J1430/H1430),L1430/H1430))</f>
        <v/>
      </c>
    </row>
    <row r="1431" ht="13.35" customHeight="1" s="162">
      <c r="B1431" s="307" t="n"/>
      <c r="C1431" s="307" t="n"/>
      <c r="E1431" s="307" t="n"/>
      <c r="F1431" s="32" t="n"/>
      <c r="G1431" s="33">
        <f>IF(F1431="", "", H1431/F1431)</f>
        <v/>
      </c>
      <c r="H1431" s="33" t="n"/>
      <c r="I1431" s="33" t="n"/>
      <c r="J1431" s="33">
        <f>IF(I1431="", "", I1431*$F1431)</f>
        <v/>
      </c>
      <c r="K1431" s="33" t="n"/>
      <c r="L1431" s="33">
        <f>IF(K1431="", "", K1431*$F1431)</f>
        <v/>
      </c>
      <c r="M1431" s="30">
        <f>IF(OR(H1431="",H1431=0),"",IF(K1431="",IF(J1431="","",J1431/H1431),L1431/H1431))</f>
        <v/>
      </c>
    </row>
    <row r="1432" ht="13.35" customHeight="1" s="162">
      <c r="B1432" s="307" t="n"/>
      <c r="C1432" s="307" t="n"/>
      <c r="E1432" s="307" t="n"/>
      <c r="F1432" s="32" t="n"/>
      <c r="G1432" s="33">
        <f>IF(F1432="", "", H1432/F1432)</f>
        <v/>
      </c>
      <c r="H1432" s="33" t="n"/>
      <c r="I1432" s="33" t="n"/>
      <c r="J1432" s="33">
        <f>IF(I1432="", "", I1432*$F1432)</f>
        <v/>
      </c>
      <c r="K1432" s="33" t="n"/>
      <c r="L1432" s="33">
        <f>IF(K1432="", "", K1432*$F1432)</f>
        <v/>
      </c>
      <c r="M1432" s="30">
        <f>IF(OR(H1432="",H1432=0),"",IF(K1432="",IF(J1432="","",J1432/H1432),L1432/H1432))</f>
        <v/>
      </c>
    </row>
    <row r="1433" ht="13.35" customHeight="1" s="162">
      <c r="B1433" s="307" t="n"/>
      <c r="C1433" s="307" t="n"/>
      <c r="E1433" s="307" t="n"/>
      <c r="F1433" s="32" t="n"/>
      <c r="G1433" s="33">
        <f>IF(F1433="", "", H1433/F1433)</f>
        <v/>
      </c>
      <c r="H1433" s="33" t="n"/>
      <c r="I1433" s="33" t="n"/>
      <c r="J1433" s="33">
        <f>IF(I1433="", "", I1433*$F1433)</f>
        <v/>
      </c>
      <c r="K1433" s="33" t="n"/>
      <c r="L1433" s="33">
        <f>IF(K1433="", "", K1433*$F1433)</f>
        <v/>
      </c>
      <c r="M1433" s="30">
        <f>IF(OR(H1433="",H1433=0),"",IF(K1433="",IF(J1433="","",J1433/H1433),L1433/H1433))</f>
        <v/>
      </c>
    </row>
    <row r="1434" ht="13.35" customHeight="1" s="162">
      <c r="B1434" s="307" t="n"/>
      <c r="C1434" s="307" t="n"/>
      <c r="E1434" s="307" t="n"/>
      <c r="F1434" s="32" t="n"/>
      <c r="G1434" s="33">
        <f>IF(F1434="", "", H1434/F1434)</f>
        <v/>
      </c>
      <c r="H1434" s="33" t="n"/>
      <c r="I1434" s="33" t="n"/>
      <c r="J1434" s="33">
        <f>IF(I1434="", "", I1434*$F1434)</f>
        <v/>
      </c>
      <c r="K1434" s="33" t="n"/>
      <c r="L1434" s="33">
        <f>IF(K1434="", "", K1434*$F1434)</f>
        <v/>
      </c>
      <c r="M1434" s="30">
        <f>IF(OR(H1434="",H1434=0),"",IF(K1434="",IF(J1434="","",J1434/H1434),L1434/H1434))</f>
        <v/>
      </c>
    </row>
    <row r="1435" ht="13.35" customHeight="1" s="162">
      <c r="B1435" s="307" t="n"/>
      <c r="C1435" s="307" t="n"/>
      <c r="E1435" s="307" t="n"/>
      <c r="F1435" s="32" t="n"/>
      <c r="G1435" s="33">
        <f>IF(F1435="", "", H1435/F1435)</f>
        <v/>
      </c>
      <c r="H1435" s="33" t="n"/>
      <c r="I1435" s="33" t="n"/>
      <c r="J1435" s="33">
        <f>IF(I1435="", "", I1435*$F1435)</f>
        <v/>
      </c>
      <c r="K1435" s="33" t="n"/>
      <c r="L1435" s="33">
        <f>IF(K1435="", "", K1435*$F1435)</f>
        <v/>
      </c>
      <c r="M1435" s="30">
        <f>IF(OR(H1435="",H1435=0),"",IF(K1435="",IF(J1435="","",J1435/H1435),L1435/H1435))</f>
        <v/>
      </c>
    </row>
    <row r="1436" ht="13.35" customHeight="1" s="162">
      <c r="B1436" s="307" t="n"/>
      <c r="C1436" s="307" t="n"/>
      <c r="E1436" s="307" t="n"/>
      <c r="F1436" s="32" t="n"/>
      <c r="G1436" s="33">
        <f>IF(F1436="", "", H1436/F1436)</f>
        <v/>
      </c>
      <c r="H1436" s="33" t="n"/>
      <c r="I1436" s="33" t="n"/>
      <c r="J1436" s="33">
        <f>IF(I1436="", "", I1436*$F1436)</f>
        <v/>
      </c>
      <c r="K1436" s="33" t="n"/>
      <c r="L1436" s="33">
        <f>IF(K1436="", "", K1436*$F1436)</f>
        <v/>
      </c>
      <c r="M1436" s="30">
        <f>IF(OR(H1436="",H1436=0),"",IF(K1436="",IF(J1436="","",J1436/H1436),L1436/H1436))</f>
        <v/>
      </c>
    </row>
    <row r="1437" ht="13.35" customHeight="1" s="162">
      <c r="B1437" s="307" t="n"/>
      <c r="C1437" s="307" t="n"/>
      <c r="E1437" s="307" t="n"/>
      <c r="F1437" s="32" t="n"/>
      <c r="G1437" s="33">
        <f>IF(F1437="", "", H1437/F1437)</f>
        <v/>
      </c>
      <c r="H1437" s="33" t="n"/>
      <c r="I1437" s="33" t="n"/>
      <c r="J1437" s="33">
        <f>IF(I1437="", "", I1437*$F1437)</f>
        <v/>
      </c>
      <c r="K1437" s="33" t="n"/>
      <c r="L1437" s="33">
        <f>IF(K1437="", "", K1437*$F1437)</f>
        <v/>
      </c>
      <c r="M1437" s="30">
        <f>IF(OR(H1437="",H1437=0),"",IF(K1437="",IF(J1437="","",J1437/H1437),L1437/H1437))</f>
        <v/>
      </c>
    </row>
    <row r="1438" ht="13.35" customHeight="1" s="162">
      <c r="B1438" s="307" t="n"/>
      <c r="C1438" s="307" t="n"/>
      <c r="E1438" s="307" t="n"/>
      <c r="F1438" s="32" t="n"/>
      <c r="G1438" s="33">
        <f>IF(F1438="", "", H1438/F1438)</f>
        <v/>
      </c>
      <c r="H1438" s="33" t="n"/>
      <c r="I1438" s="33" t="n"/>
      <c r="J1438" s="33">
        <f>IF(I1438="", "", I1438*$F1438)</f>
        <v/>
      </c>
      <c r="K1438" s="33" t="n"/>
      <c r="L1438" s="33">
        <f>IF(K1438="", "", K1438*$F1438)</f>
        <v/>
      </c>
      <c r="M1438" s="30">
        <f>IF(OR(H1438="",H1438=0),"",IF(K1438="",IF(J1438="","",J1438/H1438),L1438/H1438))</f>
        <v/>
      </c>
    </row>
    <row r="1439" ht="13.35" customHeight="1" s="162">
      <c r="B1439" s="307" t="n"/>
      <c r="C1439" s="307" t="n"/>
      <c r="E1439" s="307" t="n"/>
      <c r="F1439" s="32" t="n"/>
      <c r="G1439" s="33">
        <f>IF(F1439="", "", H1439/F1439)</f>
        <v/>
      </c>
      <c r="H1439" s="33" t="n"/>
      <c r="I1439" s="33" t="n"/>
      <c r="J1439" s="33">
        <f>IF(I1439="", "", I1439*$F1439)</f>
        <v/>
      </c>
      <c r="K1439" s="33" t="n"/>
      <c r="L1439" s="33">
        <f>IF(K1439="", "", K1439*$F1439)</f>
        <v/>
      </c>
      <c r="M1439" s="30">
        <f>IF(OR(H1439="",H1439=0),"",IF(K1439="",IF(J1439="","",J1439/H1439),L1439/H1439))</f>
        <v/>
      </c>
    </row>
    <row r="1440" ht="13.35" customHeight="1" s="162">
      <c r="B1440" s="307" t="n"/>
      <c r="C1440" s="307" t="n"/>
      <c r="E1440" s="307" t="n"/>
      <c r="F1440" s="32" t="n"/>
      <c r="G1440" s="33">
        <f>IF(F1440="", "", H1440/F1440)</f>
        <v/>
      </c>
      <c r="H1440" s="33" t="n"/>
      <c r="I1440" s="33" t="n"/>
      <c r="J1440" s="33">
        <f>IF(I1440="", "", I1440*$F1440)</f>
        <v/>
      </c>
      <c r="K1440" s="33" t="n"/>
      <c r="L1440" s="33">
        <f>IF(K1440="", "", K1440*$F1440)</f>
        <v/>
      </c>
      <c r="M1440" s="30">
        <f>IF(OR(H1440="",H1440=0),"",IF(K1440="",IF(J1440="","",J1440/H1440),L1440/H1440))</f>
        <v/>
      </c>
    </row>
    <row r="1441" ht="13.35" customHeight="1" s="162">
      <c r="B1441" s="307" t="n"/>
      <c r="C1441" s="307" t="n"/>
      <c r="E1441" s="307" t="n"/>
      <c r="F1441" s="32" t="n"/>
      <c r="G1441" s="33">
        <f>IF(F1441="", "", H1441/F1441)</f>
        <v/>
      </c>
      <c r="H1441" s="33" t="n"/>
      <c r="I1441" s="33" t="n"/>
      <c r="J1441" s="33">
        <f>IF(I1441="", "", I1441*$F1441)</f>
        <v/>
      </c>
      <c r="K1441" s="33" t="n"/>
      <c r="L1441" s="33">
        <f>IF(K1441="", "", K1441*$F1441)</f>
        <v/>
      </c>
      <c r="M1441" s="30">
        <f>IF(OR(H1441="",H1441=0),"",IF(K1441="",IF(J1441="","",J1441/H1441),L1441/H1441))</f>
        <v/>
      </c>
    </row>
    <row r="1442" ht="13.35" customHeight="1" s="162">
      <c r="B1442" s="307" t="n"/>
      <c r="C1442" s="307" t="n"/>
      <c r="E1442" s="307" t="n"/>
      <c r="F1442" s="32" t="n"/>
      <c r="G1442" s="33">
        <f>IF(F1442="", "", H1442/F1442)</f>
        <v/>
      </c>
      <c r="H1442" s="33" t="n"/>
      <c r="I1442" s="33" t="n"/>
      <c r="J1442" s="33">
        <f>IF(I1442="", "", I1442*$F1442)</f>
        <v/>
      </c>
      <c r="K1442" s="33" t="n"/>
      <c r="L1442" s="33">
        <f>IF(K1442="", "", K1442*$F1442)</f>
        <v/>
      </c>
      <c r="M1442" s="30">
        <f>IF(OR(H1442="",H1442=0),"",IF(K1442="",IF(J1442="","",J1442/H1442),L1442/H1442))</f>
        <v/>
      </c>
    </row>
    <row r="1443" ht="13.35" customHeight="1" s="162">
      <c r="B1443" s="307" t="n"/>
      <c r="C1443" s="307" t="n"/>
      <c r="E1443" s="307" t="n"/>
      <c r="F1443" s="32" t="n"/>
      <c r="G1443" s="33">
        <f>IF(F1443="", "", H1443/F1443)</f>
        <v/>
      </c>
      <c r="H1443" s="33" t="n"/>
      <c r="I1443" s="33" t="n"/>
      <c r="J1443" s="33">
        <f>IF(I1443="", "", I1443*$F1443)</f>
        <v/>
      </c>
      <c r="K1443" s="33" t="n"/>
      <c r="L1443" s="33">
        <f>IF(K1443="", "", K1443*$F1443)</f>
        <v/>
      </c>
      <c r="M1443" s="30">
        <f>IF(OR(H1443="",H1443=0),"",IF(K1443="",IF(J1443="","",J1443/H1443),L1443/H1443))</f>
        <v/>
      </c>
    </row>
    <row r="1444" ht="13.35" customHeight="1" s="162">
      <c r="B1444" s="307" t="n"/>
      <c r="C1444" s="307" t="n"/>
      <c r="E1444" s="307" t="n"/>
      <c r="F1444" s="32" t="n"/>
      <c r="G1444" s="33">
        <f>IF(F1444="", "", H1444/F1444)</f>
        <v/>
      </c>
      <c r="H1444" s="33" t="n"/>
      <c r="I1444" s="33" t="n"/>
      <c r="J1444" s="33">
        <f>IF(I1444="", "", I1444*$F1444)</f>
        <v/>
      </c>
      <c r="K1444" s="33" t="n"/>
      <c r="L1444" s="33">
        <f>IF(K1444="", "", K1444*$F1444)</f>
        <v/>
      </c>
      <c r="M1444" s="30">
        <f>IF(OR(H1444="",H1444=0),"",IF(K1444="",IF(J1444="","",J1444/H1444),L1444/H1444))</f>
        <v/>
      </c>
    </row>
    <row r="1445" ht="13.35" customHeight="1" s="162">
      <c r="B1445" s="307" t="n"/>
      <c r="C1445" s="307" t="n"/>
      <c r="E1445" s="307" t="n"/>
      <c r="F1445" s="32" t="n"/>
      <c r="G1445" s="33">
        <f>IF(F1445="", "", H1445/F1445)</f>
        <v/>
      </c>
      <c r="H1445" s="33" t="n"/>
      <c r="I1445" s="33" t="n"/>
      <c r="J1445" s="33">
        <f>IF(I1445="", "", I1445*$F1445)</f>
        <v/>
      </c>
      <c r="K1445" s="33" t="n"/>
      <c r="L1445" s="33">
        <f>IF(K1445="", "", K1445*$F1445)</f>
        <v/>
      </c>
      <c r="M1445" s="30">
        <f>IF(OR(H1445="",H1445=0),"",IF(K1445="",IF(J1445="","",J1445/H1445),L1445/H1445))</f>
        <v/>
      </c>
    </row>
    <row r="1446" ht="13.35" customHeight="1" s="162">
      <c r="B1446" s="307" t="n"/>
      <c r="C1446" s="307" t="n"/>
      <c r="E1446" s="307" t="n"/>
      <c r="F1446" s="32" t="n"/>
      <c r="G1446" s="33">
        <f>IF(F1446="", "", H1446/F1446)</f>
        <v/>
      </c>
      <c r="H1446" s="33" t="n"/>
      <c r="I1446" s="33" t="n"/>
      <c r="J1446" s="33">
        <f>IF(I1446="", "", I1446*$F1446)</f>
        <v/>
      </c>
      <c r="K1446" s="33" t="n"/>
      <c r="L1446" s="33">
        <f>IF(K1446="", "", K1446*$F1446)</f>
        <v/>
      </c>
      <c r="M1446" s="30">
        <f>IF(OR(H1446="",H1446=0),"",IF(K1446="",IF(J1446="","",J1446/H1446),L1446/H1446))</f>
        <v/>
      </c>
    </row>
    <row r="1447" ht="13.35" customHeight="1" s="162">
      <c r="B1447" s="307" t="n"/>
      <c r="C1447" s="307" t="n"/>
      <c r="E1447" s="307" t="n"/>
      <c r="F1447" s="32" t="n"/>
      <c r="G1447" s="33">
        <f>IF(F1447="", "", H1447/F1447)</f>
        <v/>
      </c>
      <c r="H1447" s="33" t="n"/>
      <c r="I1447" s="33" t="n"/>
      <c r="J1447" s="33">
        <f>IF(I1447="", "", I1447*$F1447)</f>
        <v/>
      </c>
      <c r="K1447" s="33" t="n"/>
      <c r="L1447" s="33">
        <f>IF(K1447="", "", K1447*$F1447)</f>
        <v/>
      </c>
      <c r="M1447" s="30">
        <f>IF(OR(H1447="",H1447=0),"",IF(K1447="",IF(J1447="","",J1447/H1447),L1447/H1447))</f>
        <v/>
      </c>
    </row>
    <row r="1448" ht="13.35" customHeight="1" s="162">
      <c r="B1448" s="307" t="n"/>
      <c r="C1448" s="307" t="n"/>
      <c r="E1448" s="307" t="n"/>
      <c r="F1448" s="32" t="n"/>
      <c r="G1448" s="33">
        <f>IF(F1448="", "", H1448/F1448)</f>
        <v/>
      </c>
      <c r="H1448" s="33" t="n"/>
      <c r="I1448" s="33" t="n"/>
      <c r="J1448" s="33">
        <f>IF(I1448="", "", I1448*$F1448)</f>
        <v/>
      </c>
      <c r="K1448" s="33" t="n"/>
      <c r="L1448" s="33">
        <f>IF(K1448="", "", K1448*$F1448)</f>
        <v/>
      </c>
      <c r="M1448" s="30">
        <f>IF(OR(H1448="",H1448=0),"",IF(K1448="",IF(J1448="","",J1448/H1448),L1448/H1448))</f>
        <v/>
      </c>
    </row>
    <row r="1449" ht="13.35" customHeight="1" s="162">
      <c r="B1449" s="307" t="n"/>
      <c r="C1449" s="307" t="n"/>
      <c r="E1449" s="307" t="n"/>
      <c r="F1449" s="32" t="n"/>
      <c r="G1449" s="33">
        <f>IF(F1449="", "", H1449/F1449)</f>
        <v/>
      </c>
      <c r="H1449" s="33" t="n"/>
      <c r="I1449" s="33" t="n"/>
      <c r="J1449" s="33">
        <f>IF(I1449="", "", I1449*$F1449)</f>
        <v/>
      </c>
      <c r="K1449" s="33" t="n"/>
      <c r="L1449" s="33">
        <f>IF(K1449="", "", K1449*$F1449)</f>
        <v/>
      </c>
      <c r="M1449" s="30">
        <f>IF(OR(H1449="",H1449=0),"",IF(K1449="",IF(J1449="","",J1449/H1449),L1449/H1449))</f>
        <v/>
      </c>
    </row>
    <row r="1450" ht="13.35" customHeight="1" s="162">
      <c r="B1450" s="307" t="n"/>
      <c r="C1450" s="307" t="n"/>
      <c r="E1450" s="307" t="n"/>
      <c r="F1450" s="32" t="n"/>
      <c r="G1450" s="33">
        <f>IF(F1450="", "", H1450/F1450)</f>
        <v/>
      </c>
      <c r="H1450" s="33" t="n"/>
      <c r="I1450" s="33" t="n"/>
      <c r="J1450" s="33">
        <f>IF(I1450="", "", I1450*$F1450)</f>
        <v/>
      </c>
      <c r="K1450" s="33" t="n"/>
      <c r="L1450" s="33">
        <f>IF(K1450="", "", K1450*$F1450)</f>
        <v/>
      </c>
      <c r="M1450" s="30">
        <f>IF(OR(H1450="",H1450=0),"",IF(K1450="",IF(J1450="","",J1450/H1450),L1450/H1450))</f>
        <v/>
      </c>
    </row>
    <row r="1451" ht="13.35" customHeight="1" s="162">
      <c r="B1451" s="307" t="n"/>
      <c r="C1451" s="307" t="n"/>
      <c r="E1451" s="307" t="n"/>
      <c r="F1451" s="32" t="n"/>
      <c r="G1451" s="33">
        <f>IF(F1451="", "", H1451/F1451)</f>
        <v/>
      </c>
      <c r="H1451" s="33" t="n"/>
      <c r="I1451" s="33" t="n"/>
      <c r="J1451" s="33">
        <f>IF(I1451="", "", I1451*$F1451)</f>
        <v/>
      </c>
      <c r="K1451" s="33" t="n"/>
      <c r="L1451" s="33">
        <f>IF(K1451="", "", K1451*$F1451)</f>
        <v/>
      </c>
      <c r="M1451" s="30">
        <f>IF(OR(H1451="",H1451=0),"",IF(K1451="",IF(J1451="","",J1451/H1451),L1451/H1451))</f>
        <v/>
      </c>
    </row>
    <row r="1452" ht="13.35" customHeight="1" s="162">
      <c r="B1452" s="42" t="n"/>
      <c r="C1452" s="231" t="inlineStr">
        <is>
          <t>Subtotal (this page)</t>
        </is>
      </c>
      <c r="D1452" s="159" t="n"/>
      <c r="E1452" s="42" t="n"/>
      <c r="F1452" s="42" t="n"/>
      <c r="G1452" s="43" t="n"/>
      <c r="H1452" s="43">
        <f>IF(SUM(H1412:H1451)=0,"",SUM(H1412:H1451))</f>
        <v/>
      </c>
      <c r="I1452" s="43" t="n"/>
      <c r="J1452" s="43">
        <f>IF(SUM(J1412:J1451)=0,"",SUM(J1412:J1451))</f>
        <v/>
      </c>
      <c r="K1452" s="43" t="n"/>
      <c r="L1452" s="43">
        <f>IF(SUM(L1412:L1451)=0,"",SUM(L1412:L1451))</f>
        <v/>
      </c>
      <c r="M1452" s="35">
        <f>IF(OR(H1452="",H1452=0),"",IF(L1452="",IF(J1452="","",J1452/H1452),L1452/H1452))</f>
        <v/>
      </c>
    </row>
    <row r="1453" ht="13.35" customHeight="1" s="162"/>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Entry}'!B95="","",'{Equipment Data Entry}'!B95)</f>
        <v/>
      </c>
      <c r="E1460" s="418" t="n"/>
      <c r="F1460" s="403" t="n"/>
      <c r="G1460" s="200" t="inlineStr">
        <is>
          <t>Service</t>
        </is>
      </c>
      <c r="H1460" s="403" t="n"/>
      <c r="I1460" s="210">
        <f>IF('{Equipment Data Entry}'!C95="","",'{Equipment Data Entry}'!C95)</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37" t="inlineStr">
        <is>
          <t>Drive Type:</t>
        </is>
      </c>
      <c r="C1462" s="13" t="n"/>
      <c r="D1462" s="438" t="n"/>
      <c r="E1462" s="437" t="inlineStr">
        <is>
          <t>Rotation – Design:</t>
        </is>
      </c>
      <c r="F1462" s="13" t="n"/>
      <c r="G1462" s="438" t="n"/>
      <c r="H1462" s="13" t="n"/>
      <c r="I1462" s="437" t="inlineStr">
        <is>
          <t>Actual:</t>
        </is>
      </c>
      <c r="J1462" s="438" t="n"/>
      <c r="K1462" s="437" t="inlineStr">
        <is>
          <t>Shv Bore M/F:</t>
        </is>
      </c>
      <c r="L1462" s="13" t="n"/>
      <c r="M1462" s="438" t="n"/>
    </row>
    <row r="1463" ht="13.35" customHeight="1" s="162">
      <c r="B1463" s="200" t="inlineStr">
        <is>
          <t>Unit Data</t>
        </is>
      </c>
      <c r="C1463" s="400" t="n"/>
      <c r="D1463" s="400" t="n"/>
      <c r="E1463" s="400" t="n"/>
      <c r="F1463" s="400" t="n"/>
      <c r="G1463" s="401" t="n"/>
      <c r="H1463" s="13" t="n"/>
      <c r="I1463" s="200" t="inlineStr">
        <is>
          <t>Design and Performance Data</t>
        </is>
      </c>
      <c r="J1463" s="400" t="n"/>
      <c r="K1463" s="400" t="n"/>
      <c r="L1463" s="401" t="n"/>
      <c r="M1463" s="283" t="n"/>
    </row>
    <row r="1464" ht="13.35" customHeight="1" s="162">
      <c r="B1464" s="199" t="inlineStr">
        <is>
          <t>Manufacturer</t>
        </is>
      </c>
      <c r="C1464" s="401" t="n"/>
      <c r="D1464" s="204">
        <f>IF('{Equipment Data Entry}'!E95="","",'{Equipment Data Entry}'!E95)</f>
        <v/>
      </c>
      <c r="E1464" s="400" t="n"/>
      <c r="F1464" s="400" t="n"/>
      <c r="G1464" s="401" t="n"/>
      <c r="H1464" s="13" t="n"/>
      <c r="I1464" s="199" t="inlineStr">
        <is>
          <t>Design Criteria</t>
        </is>
      </c>
      <c r="J1464" s="401" t="n"/>
      <c r="K1464" s="199" t="inlineStr">
        <is>
          <t>Design</t>
        </is>
      </c>
      <c r="L1464" s="199" t="inlineStr">
        <is>
          <t>Actual</t>
        </is>
      </c>
      <c r="M1464" s="13" t="n"/>
    </row>
    <row r="1465" ht="13.35" customHeight="1" s="162">
      <c r="B1465" s="199" t="inlineStr">
        <is>
          <t>Model Number</t>
        </is>
      </c>
      <c r="C1465" s="401" t="n"/>
      <c r="D1465" s="204">
        <f>IF('{Equipment Data Entry}'!F95="","",'{Equipment Data Entry}'!F95)</f>
        <v/>
      </c>
      <c r="E1465" s="400" t="n"/>
      <c r="F1465" s="400" t="n"/>
      <c r="G1465" s="401" t="n"/>
      <c r="H1465" s="13" t="n"/>
      <c r="I1465" s="199" t="inlineStr">
        <is>
          <t>Total Airflow</t>
        </is>
      </c>
      <c r="J1465" s="401" t="n"/>
      <c r="K1465" s="24">
        <f>H1505</f>
        <v/>
      </c>
      <c r="L1465" s="24">
        <f>L1505</f>
        <v/>
      </c>
      <c r="M1465" s="22">
        <f>IF(OR(L1465="",K1465="",K1465=0),"",L1465/K1465)</f>
        <v/>
      </c>
    </row>
    <row r="1466" ht="13.35" customHeight="1" s="162">
      <c r="B1466" s="199" t="inlineStr">
        <is>
          <t>Serial Number</t>
        </is>
      </c>
      <c r="C1466" s="401" t="n"/>
      <c r="D1466" s="204" t="n"/>
      <c r="E1466" s="400" t="n"/>
      <c r="F1466" s="400" t="n"/>
      <c r="G1466" s="401" t="n"/>
      <c r="H1466" s="13" t="n"/>
      <c r="I1466" s="199" t="inlineStr">
        <is>
          <t>Unit ESP</t>
        </is>
      </c>
      <c r="J1466" s="401" t="n"/>
      <c r="K1466" s="71">
        <f>IF('{Equipment Data Entry}'!H95="","",'{Equipment Data Entry}'!H95)</f>
        <v/>
      </c>
      <c r="L1466" s="64">
        <f>F1481</f>
        <v/>
      </c>
      <c r="M1466" s="22" t="n"/>
    </row>
    <row r="1467" ht="13.35" customHeight="1" s="162">
      <c r="B1467" s="199" t="inlineStr">
        <is>
          <t>Area Served</t>
        </is>
      </c>
      <c r="C1467" s="401" t="n"/>
      <c r="D1467" s="204">
        <f>I1460</f>
        <v/>
      </c>
      <c r="E1467" s="400" t="n"/>
      <c r="F1467" s="400" t="n"/>
      <c r="G1467" s="401" t="n"/>
      <c r="H1467" s="13" t="n"/>
      <c r="I1467" s="199" t="inlineStr">
        <is>
          <t>Fan RPMs</t>
        </is>
      </c>
      <c r="J1467" s="401" t="n"/>
      <c r="K1467" s="24">
        <f>IF('{Equipment Data Entry}'!I95="","",'{Equipment Data Entry}'!I95)</f>
        <v/>
      </c>
      <c r="L1467" s="24">
        <f>IF(L1478="","",L1478)</f>
        <v/>
      </c>
      <c r="M1467" s="13" t="n"/>
    </row>
    <row r="1468" ht="13.35" customHeight="1" s="162">
      <c r="B1468" s="199" t="inlineStr">
        <is>
          <t>Location</t>
        </is>
      </c>
      <c r="C1468" s="401" t="n"/>
      <c r="D1468" s="204">
        <f>IF('{Equipment Data Entry}'!D95="","",'{Equipment Data Entry}'!D95)</f>
        <v/>
      </c>
      <c r="E1468" s="400" t="n"/>
      <c r="F1468" s="400" t="n"/>
      <c r="G1468" s="401" t="n"/>
      <c r="H1468" s="13" t="n"/>
      <c r="I1468" s="283" t="n"/>
      <c r="J1468" s="283" t="n"/>
      <c r="K1468" s="36" t="n"/>
      <c r="L1468" s="36" t="n"/>
      <c r="M1468" s="13" t="n"/>
    </row>
    <row r="1469" ht="13.35" customHeight="1" s="162">
      <c r="B1469" s="13" t="n"/>
      <c r="C1469" s="13" t="n"/>
      <c r="D1469" s="13" t="n"/>
      <c r="E1469" s="13" t="n"/>
      <c r="F1469" s="13" t="n"/>
      <c r="G1469" s="13" t="n"/>
      <c r="H1469" s="13" t="n"/>
      <c r="I1469" s="283" t="n"/>
      <c r="J1469" s="283" t="n"/>
      <c r="K1469" s="37" t="n"/>
      <c r="L1469" s="37" t="n"/>
      <c r="M1469" s="13" t="n"/>
    </row>
    <row r="1470" ht="13.35" customHeight="1" s="162">
      <c r="B1470" s="200" t="inlineStr">
        <is>
          <t>Motor Data</t>
        </is>
      </c>
      <c r="C1470" s="400" t="n"/>
      <c r="D1470" s="400" t="n"/>
      <c r="E1470" s="400" t="n"/>
      <c r="F1470" s="400" t="n"/>
      <c r="G1470" s="401" t="n"/>
      <c r="H1470" s="13" t="n"/>
      <c r="I1470" s="283" t="inlineStr">
        <is>
          <t>Filter Type/Size/Qty</t>
        </is>
      </c>
      <c r="J1470" s="404" t="n"/>
      <c r="K1470" s="404" t="n"/>
      <c r="L1470" s="37" t="n"/>
      <c r="M1470" s="404" t="n"/>
    </row>
    <row r="1471" ht="13.35" customHeight="1" s="162">
      <c r="B1471" s="199" t="inlineStr">
        <is>
          <t>Manufacturer</t>
        </is>
      </c>
      <c r="C1471" s="401" t="n"/>
      <c r="D1471" s="203" t="n"/>
      <c r="E1471" s="400" t="n"/>
      <c r="F1471" s="400" t="n"/>
      <c r="G1471" s="401" t="n"/>
      <c r="H1471" s="13" t="n"/>
      <c r="I1471" s="200" t="inlineStr">
        <is>
          <t>Drive Data</t>
        </is>
      </c>
      <c r="J1471" s="400" t="n"/>
      <c r="K1471" s="400" t="n"/>
      <c r="L1471" s="401" t="n"/>
      <c r="M1471" s="13" t="n"/>
    </row>
    <row r="1472" ht="13.35" customHeight="1" s="162">
      <c r="B1472" s="199" t="inlineStr">
        <is>
          <t>Horsepower</t>
        </is>
      </c>
      <c r="C1472" s="401" t="n"/>
      <c r="D1472" s="28">
        <f>IF('{Equipment Data Entry}'!G95="","",'{Equipment Data Entry}'!G95)</f>
        <v/>
      </c>
      <c r="E1472" s="21" t="inlineStr">
        <is>
          <t>RPM</t>
        </is>
      </c>
      <c r="F1472" s="24" t="n"/>
      <c r="G1472" s="199" t="inlineStr">
        <is>
          <t>SF</t>
        </is>
      </c>
      <c r="H1472" s="13" t="n"/>
      <c r="I1472" s="199" t="inlineStr">
        <is>
          <t>Motor Shv OD/Bore/PD</t>
        </is>
      </c>
      <c r="J1472" s="400" t="n"/>
      <c r="K1472" s="401" t="n"/>
      <c r="L1472">
        <f>IF('{Equipment Data Entry}'!J95="","",'{Equipment Data Entry}'!J95)</f>
        <v/>
      </c>
    </row>
    <row r="1473" ht="13.35" customHeight="1" s="162">
      <c r="B1473" s="198">
        <f>IF('{Equipment Data Entry}'!N95="","",'{Equipment Data Entry}'!N95)</f>
        <v/>
      </c>
      <c r="C1473" s="198">
        <f>IF('{Equipment Data Entry}'!O95="","",'{Equipment Data Entry}'!O95)</f>
        <v/>
      </c>
      <c r="D1473" s="21" t="inlineStr">
        <is>
          <t>FLA</t>
        </is>
      </c>
      <c r="E1473" s="67" t="n"/>
      <c r="F1473" s="21" t="inlineStr">
        <is>
          <t>Frame</t>
        </is>
      </c>
      <c r="G1473" s="208" t="n"/>
      <c r="H1473" s="13" t="n"/>
      <c r="I1473" s="199" t="inlineStr">
        <is>
          <t>Fan Sheave OD/Bore</t>
        </is>
      </c>
      <c r="J1473" s="400" t="n"/>
      <c r="K1473" s="401" t="n"/>
      <c r="L1473">
        <f>IF('{Equipment Data Entry}'!K95="","",'{Equipment Data Entry}'!K95)</f>
        <v/>
      </c>
    </row>
    <row r="1474" ht="13.35" customHeight="1" s="162">
      <c r="B1474" s="199" t="inlineStr">
        <is>
          <t>Corrected FLA</t>
        </is>
      </c>
      <c r="C1474" s="401" t="n"/>
      <c r="D1474" s="27">
        <f>IF(OR(E1475="",E1473="",B1473=""),"",B1473/AVERAGE(E1475:G1475)*E1473)</f>
        <v/>
      </c>
      <c r="E1474" s="199" t="inlineStr">
        <is>
          <t>Estimated BHP</t>
        </is>
      </c>
      <c r="F1474" s="401" t="n"/>
      <c r="G1474" s="27">
        <f>IF(OR(COUNT(E1475:G1475)=0,COUNT(E1476:G1476)=0),"",IF(C1473="1-phase", ((0.8*0.9*E1475*E1476)/746), AVERAGE(E1475:G1475)*AVERAGE(E1476:G1476)*0.8*0.9*1.732/746))</f>
        <v/>
      </c>
      <c r="H1474" s="13" t="n"/>
      <c r="I1474" s="199" t="inlineStr">
        <is>
          <t>Belt(s)</t>
        </is>
      </c>
      <c r="J1474" s="208">
        <f>IF('{Equipment Data Entry}'!L95="","",'{Equipment Data Entry}'!L95)</f>
        <v/>
      </c>
      <c r="K1474" s="199" t="inlineStr">
        <is>
          <t>C to C</t>
        </is>
      </c>
      <c r="L1474" s="64">
        <f>IF('{Equipment Data Entry}'!M95="","",'{Equipment Data Entry}'!M95)</f>
        <v/>
      </c>
      <c r="M1474" s="13" t="n"/>
    </row>
    <row r="1475" ht="13.35" customHeight="1" s="162">
      <c r="B1475" s="199" t="inlineStr">
        <is>
          <t>Measured Voltage</t>
        </is>
      </c>
      <c r="C1475" s="400" t="n"/>
      <c r="D1475" s="401" t="n"/>
      <c r="E1475" s="24" t="n"/>
      <c r="F1475" s="24" t="n"/>
      <c r="G1475" s="24" t="n"/>
      <c r="H1475" s="13" t="n"/>
      <c r="I1475" s="283" t="inlineStr">
        <is>
          <t>Final Settings</t>
        </is>
      </c>
      <c r="J1475" s="404" t="n"/>
      <c r="K1475" s="404" t="n"/>
      <c r="L1475" s="37" t="n"/>
      <c r="M1475" s="404" t="n"/>
    </row>
    <row r="1476" ht="13.35" customHeight="1" s="162">
      <c r="B1476" s="199" t="inlineStr">
        <is>
          <t>Measured Amperage</t>
        </is>
      </c>
      <c r="C1476" s="400" t="n"/>
      <c r="D1476" s="401" t="n"/>
      <c r="E1476" s="67" t="n"/>
      <c r="F1476" s="67" t="n"/>
      <c r="G1476" s="67" t="n"/>
      <c r="H1476" s="13" t="n"/>
      <c r="I1476" s="205" t="inlineStr">
        <is>
          <t>RPM Data</t>
        </is>
      </c>
      <c r="J1476" s="401" t="n"/>
      <c r="K1476" s="205" t="inlineStr">
        <is>
          <t>Initial</t>
        </is>
      </c>
      <c r="L1476" s="205" t="inlineStr">
        <is>
          <t>Final</t>
        </is>
      </c>
      <c r="M1476" s="13" t="n"/>
    </row>
    <row r="1477" ht="13.35" customHeight="1" s="162">
      <c r="B1477" s="13" t="n"/>
      <c r="C1477" s="13" t="n"/>
      <c r="D1477" s="13" t="n"/>
      <c r="E1477" s="13" t="n"/>
      <c r="F1477" s="13" t="n"/>
      <c r="G1477" s="13" t="n"/>
      <c r="H1477" s="13" t="n"/>
      <c r="I1477" s="199" t="inlineStr">
        <is>
          <t>Motor RPM</t>
        </is>
      </c>
      <c r="J1477" s="401" t="n"/>
      <c r="K1477" s="24" t="n"/>
      <c r="L1477" s="24" t="n"/>
      <c r="M1477" s="13" t="n"/>
    </row>
    <row r="1478" ht="13.35" customHeight="1" s="162">
      <c r="B1478" s="200" t="inlineStr">
        <is>
          <t xml:space="preserve">Static Pressures Profile </t>
        </is>
      </c>
      <c r="C1478" s="400" t="n"/>
      <c r="D1478" s="400" t="n"/>
      <c r="E1478" s="400" t="n"/>
      <c r="F1478" s="400" t="n"/>
      <c r="G1478" s="401" t="n"/>
      <c r="H1478" s="13" t="n"/>
      <c r="I1478" s="199" t="inlineStr">
        <is>
          <t>Fan RPM</t>
        </is>
      </c>
      <c r="J1478" s="401" t="n"/>
      <c r="K1478" s="24" t="n"/>
      <c r="L1478" s="24" t="n"/>
      <c r="M1478" s="13" t="n"/>
    </row>
    <row r="1479" ht="13.35" customHeight="1" s="162">
      <c r="B1479" s="432" t="n"/>
      <c r="C1479" s="401" t="n"/>
      <c r="D1479" s="205" t="inlineStr">
        <is>
          <t>Flt/Coil</t>
        </is>
      </c>
      <c r="E1479" s="205" t="inlineStr">
        <is>
          <t>Fan</t>
        </is>
      </c>
      <c r="F1479" s="432" t="n"/>
      <c r="G1479" s="401" t="n"/>
      <c r="H1479" s="13" t="n"/>
      <c r="I1479" s="246" t="inlineStr">
        <is>
          <t>VSD Frequency</t>
        </is>
      </c>
      <c r="J1479" s="403" t="n"/>
      <c r="K1479" s="65" t="n"/>
      <c r="L1479" s="65" t="n"/>
      <c r="M1479" s="13" t="n"/>
    </row>
    <row r="1480" ht="13.35" customHeight="1" s="162">
      <c r="B1480" s="198" t="inlineStr">
        <is>
          <t>Entering</t>
        </is>
      </c>
      <c r="C1480" s="401" t="n"/>
      <c r="D1480" s="19" t="n"/>
      <c r="E1480" s="19" t="n"/>
      <c r="F1480" s="19">
        <f>IF(E1480="", "", E1481-E1480)</f>
        <v/>
      </c>
      <c r="G1480" s="186" t="inlineStr">
        <is>
          <t>TSP</t>
        </is>
      </c>
      <c r="H1480" s="23" t="n"/>
      <c r="I1480" s="14" t="n"/>
      <c r="J1480" s="14" t="n"/>
      <c r="K1480" s="14" t="n"/>
      <c r="L1480" s="38" t="n"/>
      <c r="M1480" s="13" t="n"/>
    </row>
    <row r="1481" ht="13.35" customHeight="1" s="162">
      <c r="B1481" s="198" t="inlineStr">
        <is>
          <t>Exiting</t>
        </is>
      </c>
      <c r="C1481" s="401" t="n"/>
      <c r="D1481" s="55">
        <f>IF(E1480="", "", E1480)</f>
        <v/>
      </c>
      <c r="E1481" s="19" t="n"/>
      <c r="F1481" s="19">
        <f>IF(E1481="", "", E1481-D1480)</f>
        <v/>
      </c>
      <c r="G1481" s="186" t="inlineStr">
        <is>
          <t>ESP</t>
        </is>
      </c>
      <c r="H1481" s="23" t="n"/>
      <c r="I1481" s="13" t="n"/>
      <c r="J1481" s="13" t="n"/>
      <c r="K1481" s="13" t="n"/>
      <c r="L1481" s="13" t="n"/>
      <c r="M1481" s="13" t="n"/>
    </row>
    <row r="1482" ht="13.35" customHeight="1" s="162">
      <c r="B1482" s="453" t="inlineStr">
        <is>
          <t>Instrument:</t>
        </is>
      </c>
      <c r="C1482" s="5" t="n"/>
      <c r="D1482" s="493" t="n"/>
      <c r="E1482" s="414" t="n"/>
      <c r="F1482" s="414" t="n"/>
      <c r="G1482" s="425" t="inlineStr">
        <is>
          <t>Ak basis / notes:</t>
        </is>
      </c>
      <c r="I1482" s="494" t="n"/>
      <c r="J1482" s="414" t="n"/>
      <c r="K1482" s="414" t="n"/>
      <c r="L1482" s="414" t="n"/>
      <c r="M1482" s="414" t="n"/>
    </row>
    <row r="1483" ht="13.35" customHeight="1" s="162">
      <c r="B1483" s="188" t="inlineStr">
        <is>
          <t>Register / Grille / Diffuser Airflow</t>
        </is>
      </c>
      <c r="C1483" s="174" t="n"/>
      <c r="D1483" s="174" t="n"/>
      <c r="E1483" s="174" t="n"/>
      <c r="F1483" s="173" t="n"/>
      <c r="G1483" s="233" t="inlineStr">
        <is>
          <t>Design VEL</t>
        </is>
      </c>
      <c r="H1483" s="194" t="inlineStr">
        <is>
          <t>Design CFM</t>
        </is>
      </c>
      <c r="I1483" s="188" t="inlineStr">
        <is>
          <t>Initial</t>
        </is>
      </c>
      <c r="J1483" s="173" t="n"/>
      <c r="K1483" s="188" t="inlineStr">
        <is>
          <t>Final</t>
        </is>
      </c>
      <c r="L1483" s="173" t="n"/>
      <c r="M1483" s="188" t="inlineStr">
        <is>
          <t>%</t>
        </is>
      </c>
    </row>
    <row r="1484" ht="13.35" customHeight="1" s="162">
      <c r="B1484" s="153" t="inlineStr">
        <is>
          <t>No.</t>
        </is>
      </c>
      <c r="C1484" s="188" t="inlineStr">
        <is>
          <t>Area Served</t>
        </is>
      </c>
      <c r="D1484" s="188" t="inlineStr">
        <is>
          <t>Type</t>
        </is>
      </c>
      <c r="E1484" s="188" t="inlineStr">
        <is>
          <t>Size</t>
        </is>
      </c>
      <c r="F1484" s="188" t="inlineStr">
        <is>
          <t>Ak</t>
        </is>
      </c>
      <c r="G1484" s="440" t="n"/>
      <c r="H1484" s="440" t="n"/>
      <c r="I1484" s="188" t="inlineStr">
        <is>
          <t>VEL</t>
        </is>
      </c>
      <c r="J1484" s="188" t="inlineStr">
        <is>
          <t>CFM</t>
        </is>
      </c>
      <c r="K1484" s="188" t="inlineStr">
        <is>
          <t>VEL</t>
        </is>
      </c>
      <c r="L1484" s="188" t="inlineStr">
        <is>
          <t>CFM</t>
        </is>
      </c>
      <c r="M1484" s="440" t="n"/>
    </row>
    <row r="1485" ht="13.35" customHeight="1" s="162">
      <c r="B1485" s="307" t="n"/>
      <c r="C1485" s="307" t="n"/>
      <c r="E1485" s="307" t="n"/>
      <c r="F1485" s="32" t="n"/>
      <c r="G1485" s="33">
        <f>IF(F1485="", "", H1485/F1485)</f>
        <v/>
      </c>
      <c r="H1485" s="33" t="n"/>
      <c r="I1485" s="33" t="n"/>
      <c r="J1485" s="33">
        <f>IF(I1485="", "", I1485*$F1485)</f>
        <v/>
      </c>
      <c r="K1485" s="33" t="n"/>
      <c r="L1485" s="33">
        <f>IF(K1485="", "", K1485*$F1485)</f>
        <v/>
      </c>
      <c r="M1485" s="30">
        <f>IF(OR(H1485="",H1485=0),"",IF(K1485="",IF(J1485="","",J1485/H1485),L1485/H1485))</f>
        <v/>
      </c>
    </row>
    <row r="1486" ht="13.35" customHeight="1" s="162">
      <c r="B1486" s="307" t="n"/>
      <c r="C1486" s="307" t="n"/>
      <c r="E1486" s="307" t="n"/>
      <c r="F1486" s="32" t="n"/>
      <c r="G1486" s="33">
        <f>IF(F1486="", "", H1486/F1486)</f>
        <v/>
      </c>
      <c r="H1486" s="33" t="n"/>
      <c r="I1486" s="33" t="n"/>
      <c r="J1486" s="33">
        <f>IF(I1486="", "", I1486*$F1486)</f>
        <v/>
      </c>
      <c r="K1486" s="33" t="n"/>
      <c r="L1486" s="33">
        <f>IF(K1486="", "", K1486*$F1486)</f>
        <v/>
      </c>
      <c r="M1486" s="30">
        <f>IF(OR(H1486="",H1486=0),"",IF(K1486="",IF(J1486="","",J1486/H1486),L1486/H1486))</f>
        <v/>
      </c>
    </row>
    <row r="1487" ht="13.35" customHeight="1" s="162">
      <c r="B1487" s="307" t="n"/>
      <c r="C1487" s="307" t="n"/>
      <c r="E1487" s="307" t="n"/>
      <c r="F1487" s="32" t="n"/>
      <c r="G1487" s="33">
        <f>IF(F1487="", "", H1487/F1487)</f>
        <v/>
      </c>
      <c r="H1487" s="33" t="n"/>
      <c r="I1487" s="33" t="n"/>
      <c r="J1487" s="33">
        <f>IF(I1487="", "", I1487*$F1487)</f>
        <v/>
      </c>
      <c r="K1487" s="33" t="n"/>
      <c r="L1487" s="33">
        <f>IF(K1487="", "", K1487*$F1487)</f>
        <v/>
      </c>
      <c r="M1487" s="30">
        <f>IF(OR(H1487="",H1487=0),"",IF(K1487="",IF(J1487="","",J1487/H1487),L1487/H1487))</f>
        <v/>
      </c>
    </row>
    <row r="1488" ht="13.35" customHeight="1" s="162">
      <c r="B1488" s="307" t="n"/>
      <c r="C1488" s="307" t="n"/>
      <c r="E1488" s="307" t="n"/>
      <c r="F1488" s="32" t="n"/>
      <c r="G1488" s="33">
        <f>IF(F1488="", "", H1488/F1488)</f>
        <v/>
      </c>
      <c r="H1488" s="33" t="n"/>
      <c r="I1488" s="33" t="n"/>
      <c r="J1488" s="33">
        <f>IF(I1488="", "", I1488*$F1488)</f>
        <v/>
      </c>
      <c r="K1488" s="33" t="n"/>
      <c r="L1488" s="33">
        <f>IF(K1488="", "", K1488*$F1488)</f>
        <v/>
      </c>
      <c r="M1488" s="30">
        <f>IF(OR(H1488="",H1488=0),"",IF(K1488="",IF(J1488="","",J1488/H1488),L1488/H1488))</f>
        <v/>
      </c>
    </row>
    <row r="1489" ht="13.35" customHeight="1" s="162">
      <c r="B1489" s="307" t="n"/>
      <c r="C1489" s="307" t="n"/>
      <c r="E1489" s="307" t="n"/>
      <c r="F1489" s="32" t="n"/>
      <c r="G1489" s="33">
        <f>IF(F1489="", "", H1489/F1489)</f>
        <v/>
      </c>
      <c r="H1489" s="33" t="n"/>
      <c r="I1489" s="33" t="n"/>
      <c r="J1489" s="33">
        <f>IF(I1489="", "", I1489*$F1489)</f>
        <v/>
      </c>
      <c r="K1489" s="33" t="n"/>
      <c r="L1489" s="33">
        <f>IF(K1489="", "", K1489*$F1489)</f>
        <v/>
      </c>
      <c r="M1489" s="30">
        <f>IF(OR(H1489="",H1489=0),"",IF(K1489="",IF(J1489="","",J1489/H1489),L1489/H1489))</f>
        <v/>
      </c>
    </row>
    <row r="1490" ht="13.35" customHeight="1" s="162">
      <c r="B1490" s="307" t="n"/>
      <c r="C1490" s="307" t="n"/>
      <c r="E1490" s="307" t="n"/>
      <c r="F1490" s="32" t="n"/>
      <c r="G1490" s="33">
        <f>IF(F1490="", "", H1490/F1490)</f>
        <v/>
      </c>
      <c r="H1490" s="33" t="n"/>
      <c r="I1490" s="33" t="n"/>
      <c r="J1490" s="33">
        <f>IF(I1490="", "", I1490*$F1490)</f>
        <v/>
      </c>
      <c r="K1490" s="33" t="n"/>
      <c r="L1490" s="33">
        <f>IF(K1490="", "", K1490*$F1490)</f>
        <v/>
      </c>
      <c r="M1490" s="30">
        <f>IF(OR(H1490="",H1490=0),"",IF(K1490="",IF(J1490="","",J1490/H1490),L1490/H1490))</f>
        <v/>
      </c>
    </row>
    <row r="1491" ht="13.35" customHeight="1" s="162">
      <c r="B1491" s="307" t="n"/>
      <c r="C1491" s="307" t="n"/>
      <c r="E1491" s="307" t="n"/>
      <c r="F1491" s="32" t="n"/>
      <c r="G1491" s="33">
        <f>IF(F1491="", "", H1491/F1491)</f>
        <v/>
      </c>
      <c r="H1491" s="33" t="n"/>
      <c r="I1491" s="33" t="n"/>
      <c r="J1491" s="33">
        <f>IF(I1491="", "", I1491*$F1491)</f>
        <v/>
      </c>
      <c r="K1491" s="33" t="n"/>
      <c r="L1491" s="33">
        <f>IF(K1491="", "", K1491*$F1491)</f>
        <v/>
      </c>
      <c r="M1491" s="30">
        <f>IF(OR(H1491="",H1491=0),"",IF(K1491="",IF(J1491="","",J1491/H1491),L1491/H1491))</f>
        <v/>
      </c>
    </row>
    <row r="1492" ht="13.35" customHeight="1" s="162">
      <c r="B1492" s="307" t="n"/>
      <c r="C1492" s="307" t="n"/>
      <c r="E1492" s="307" t="n"/>
      <c r="F1492" s="32" t="n"/>
      <c r="G1492" s="33">
        <f>IF(F1492="", "", H1492/F1492)</f>
        <v/>
      </c>
      <c r="H1492" s="33" t="n"/>
      <c r="I1492" s="33" t="n"/>
      <c r="J1492" s="33">
        <f>IF(I1492="", "", I1492*$F1492)</f>
        <v/>
      </c>
      <c r="K1492" s="33" t="n"/>
      <c r="L1492" s="33">
        <f>IF(K1492="", "", K1492*$F1492)</f>
        <v/>
      </c>
      <c r="M1492" s="30">
        <f>IF(OR(H1492="",H1492=0),"",IF(K1492="",IF(J1492="","",J1492/H1492),L1492/H1492))</f>
        <v/>
      </c>
    </row>
    <row r="1493" ht="13.35" customHeight="1" s="162">
      <c r="B1493" s="307" t="n"/>
      <c r="C1493" s="307" t="n"/>
      <c r="E1493" s="307" t="n"/>
      <c r="F1493" s="32" t="n"/>
      <c r="G1493" s="33">
        <f>IF(F1493="", "", H1493/F1493)</f>
        <v/>
      </c>
      <c r="H1493" s="33" t="n"/>
      <c r="I1493" s="33" t="n"/>
      <c r="J1493" s="33">
        <f>IF(I1493="", "", I1493*$F1493)</f>
        <v/>
      </c>
      <c r="K1493" s="33" t="n"/>
      <c r="L1493" s="33">
        <f>IF(K1493="", "", K1493*$F1493)</f>
        <v/>
      </c>
      <c r="M1493" s="30">
        <f>IF(OR(H1493="",H1493=0),"",IF(K1493="",IF(J1493="","",J1493/H1493),L1493/H1493))</f>
        <v/>
      </c>
    </row>
    <row r="1494" ht="13.35" customHeight="1" s="162">
      <c r="B1494" s="307" t="n"/>
      <c r="C1494" s="307" t="n"/>
      <c r="E1494" s="307" t="n"/>
      <c r="F1494" s="32" t="n"/>
      <c r="G1494" s="33">
        <f>IF(F1494="", "", H1494/F1494)</f>
        <v/>
      </c>
      <c r="H1494" s="33" t="n"/>
      <c r="I1494" s="33" t="n"/>
      <c r="J1494" s="33">
        <f>IF(I1494="", "", I1494*$F1494)</f>
        <v/>
      </c>
      <c r="K1494" s="33" t="n"/>
      <c r="L1494" s="33">
        <f>IF(K1494="", "", K1494*$F1494)</f>
        <v/>
      </c>
      <c r="M1494" s="30">
        <f>IF(OR(H1494="",H1494=0),"",IF(K1494="",IF(J1494="","",J1494/H1494),L1494/H1494))</f>
        <v/>
      </c>
    </row>
    <row r="1495" ht="13.35" customHeight="1" s="162">
      <c r="B1495" s="307" t="n"/>
      <c r="C1495" s="307" t="n"/>
      <c r="E1495" s="307" t="n"/>
      <c r="F1495" s="32" t="n"/>
      <c r="G1495" s="33">
        <f>IF(F1495="", "", H1495/F1495)</f>
        <v/>
      </c>
      <c r="H1495" s="33" t="n"/>
      <c r="I1495" s="33" t="n"/>
      <c r="J1495" s="33">
        <f>IF(I1495="", "", I1495*$F1495)</f>
        <v/>
      </c>
      <c r="K1495" s="33" t="n"/>
      <c r="L1495" s="33">
        <f>IF(K1495="", "", K1495*$F1495)</f>
        <v/>
      </c>
      <c r="M1495" s="30">
        <f>IF(OR(H1495="",H1495=0),"",IF(K1495="",IF(J1495="","",J1495/H1495),L1495/H1495))</f>
        <v/>
      </c>
    </row>
    <row r="1496" ht="13.35" customHeight="1" s="162">
      <c r="B1496" s="307" t="n"/>
      <c r="C1496" s="307" t="n"/>
      <c r="E1496" s="307" t="n"/>
      <c r="F1496" s="32" t="n"/>
      <c r="G1496" s="33">
        <f>IF(F1496="", "", H1496/F1496)</f>
        <v/>
      </c>
      <c r="H1496" s="33" t="n"/>
      <c r="I1496" s="33" t="n"/>
      <c r="J1496" s="33">
        <f>IF(I1496="", "", I1496*$F1496)</f>
        <v/>
      </c>
      <c r="K1496" s="33" t="n"/>
      <c r="L1496" s="33">
        <f>IF(K1496="", "", K1496*$F1496)</f>
        <v/>
      </c>
      <c r="M1496" s="30">
        <f>IF(OR(H1496="",H1496=0),"",IF(K1496="",IF(J1496="","",J1496/H1496),L1496/H1496))</f>
        <v/>
      </c>
    </row>
    <row r="1497" ht="13.35" customHeight="1" s="162">
      <c r="B1497" s="307" t="n"/>
      <c r="C1497" s="307" t="n"/>
      <c r="E1497" s="307" t="n"/>
      <c r="F1497" s="32" t="n"/>
      <c r="G1497" s="33">
        <f>IF(F1497="", "", H1497/F1497)</f>
        <v/>
      </c>
      <c r="H1497" s="33" t="n"/>
      <c r="I1497" s="33" t="n"/>
      <c r="J1497" s="33">
        <f>IF(I1497="", "", I1497*$F1497)</f>
        <v/>
      </c>
      <c r="K1497" s="33" t="n"/>
      <c r="L1497" s="33">
        <f>IF(K1497="", "", K1497*$F1497)</f>
        <v/>
      </c>
      <c r="M1497" s="30">
        <f>IF(OR(H1497="",H1497=0),"",IF(K1497="",IF(J1497="","",J1497/H1497),L1497/H1497))</f>
        <v/>
      </c>
    </row>
    <row r="1498" ht="13.35" customHeight="1" s="162">
      <c r="B1498" s="307" t="n"/>
      <c r="C1498" s="307" t="n"/>
      <c r="E1498" s="307" t="n"/>
      <c r="F1498" s="32" t="n"/>
      <c r="G1498" s="33">
        <f>IF(F1498="", "", H1498/F1498)</f>
        <v/>
      </c>
      <c r="H1498" s="33" t="n"/>
      <c r="I1498" s="33" t="n"/>
      <c r="J1498" s="33">
        <f>IF(I1498="", "", I1498*$F1498)</f>
        <v/>
      </c>
      <c r="K1498" s="33" t="n"/>
      <c r="L1498" s="33">
        <f>IF(K1498="", "", K1498*$F1498)</f>
        <v/>
      </c>
      <c r="M1498" s="30">
        <f>IF(OR(H1498="",H1498=0),"",IF(K1498="",IF(J1498="","",J1498/H1498),L1498/H1498))</f>
        <v/>
      </c>
    </row>
    <row r="1499" ht="13.35" customHeight="1" s="162">
      <c r="B1499" s="307" t="n"/>
      <c r="C1499" s="307" t="n"/>
      <c r="E1499" s="307" t="n"/>
      <c r="F1499" s="32" t="n"/>
      <c r="G1499" s="33">
        <f>IF(F1499="", "", H1499/F1499)</f>
        <v/>
      </c>
      <c r="H1499" s="33" t="n"/>
      <c r="I1499" s="33" t="n"/>
      <c r="J1499" s="33">
        <f>IF(I1499="", "", I1499*$F1499)</f>
        <v/>
      </c>
      <c r="K1499" s="33" t="n"/>
      <c r="L1499" s="33">
        <f>IF(K1499="", "", K1499*$F1499)</f>
        <v/>
      </c>
      <c r="M1499" s="30">
        <f>IF(OR(H1499="",H1499=0),"",IF(K1499="",IF(J1499="","",J1499/H1499),L1499/H1499))</f>
        <v/>
      </c>
    </row>
    <row r="1500" ht="13.35" customHeight="1" s="162">
      <c r="B1500" s="307" t="n"/>
      <c r="C1500" s="307" t="n"/>
      <c r="E1500" s="307" t="n"/>
      <c r="F1500" s="32" t="n"/>
      <c r="G1500" s="33">
        <f>IF(F1500="", "", H1500/F1500)</f>
        <v/>
      </c>
      <c r="H1500" s="33" t="n"/>
      <c r="I1500" s="33" t="n"/>
      <c r="J1500" s="33">
        <f>IF(I1500="", "", I1500*$F1500)</f>
        <v/>
      </c>
      <c r="K1500" s="33" t="n"/>
      <c r="L1500" s="33">
        <f>IF(K1500="", "", K1500*$F1500)</f>
        <v/>
      </c>
      <c r="M1500" s="30">
        <f>IF(OR(H1500="",H1500=0),"",IF(K1500="",IF(J1500="","",J1500/H1500),L1500/H1500))</f>
        <v/>
      </c>
    </row>
    <row r="1501" ht="13.35" customHeight="1" s="162">
      <c r="B1501" s="307" t="n"/>
      <c r="C1501" s="307" t="n"/>
      <c r="E1501" s="307" t="n"/>
      <c r="F1501" s="32" t="n"/>
      <c r="G1501" s="33">
        <f>IF(F1501="", "", H1501/F1501)</f>
        <v/>
      </c>
      <c r="H1501" s="33" t="n"/>
      <c r="I1501" s="33" t="n"/>
      <c r="J1501" s="33">
        <f>IF(I1501="", "", I1501*$F1501)</f>
        <v/>
      </c>
      <c r="K1501" s="33" t="n"/>
      <c r="L1501" s="33">
        <f>IF(K1501="", "", K1501*$F1501)</f>
        <v/>
      </c>
      <c r="M1501" s="30">
        <f>IF(OR(H1501="",H1501=0),"",IF(K1501="",IF(J1501="","",J1501/H1501),L1501/H1501))</f>
        <v/>
      </c>
    </row>
    <row r="1502" ht="13.35" customHeight="1" s="162">
      <c r="B1502" s="307" t="n"/>
      <c r="C1502" s="307" t="n"/>
      <c r="E1502" s="307" t="n"/>
      <c r="F1502" s="32" t="n"/>
      <c r="G1502" s="33">
        <f>IF(F1502="", "", H1502/F1502)</f>
        <v/>
      </c>
      <c r="H1502" s="33" t="n"/>
      <c r="I1502" s="33" t="n"/>
      <c r="J1502" s="33">
        <f>IF(I1502="", "", I1502*$F1502)</f>
        <v/>
      </c>
      <c r="K1502" s="33" t="n"/>
      <c r="L1502" s="33">
        <f>IF(K1502="", "", K1502*$F1502)</f>
        <v/>
      </c>
      <c r="M1502" s="30">
        <f>IF(OR(H1502="",H1502=0),"",IF(K1502="",IF(J1502="","",J1502/H1502),L1502/H1502))</f>
        <v/>
      </c>
    </row>
    <row r="1503" ht="13.35" customHeight="1" s="162">
      <c r="B1503" s="307" t="n"/>
      <c r="C1503" s="307" t="n"/>
      <c r="E1503" s="307" t="n"/>
      <c r="F1503" s="32" t="n"/>
      <c r="G1503" s="33">
        <f>IF(F1503="", "", H1503/F1503)</f>
        <v/>
      </c>
      <c r="H1503" s="33" t="n"/>
      <c r="I1503" s="33" t="n"/>
      <c r="J1503" s="33">
        <f>IF(I1503="", "", I1503*$F1503)</f>
        <v/>
      </c>
      <c r="K1503" s="33" t="n"/>
      <c r="L1503" s="33">
        <f>IF(K1503="", "", K1503*$F1503)</f>
        <v/>
      </c>
      <c r="M1503" s="30">
        <f>IF(OR(H1503="",H1503=0),"",IF(K1503="",IF(J1503="","",J1503/H1503),L1503/H1503))</f>
        <v/>
      </c>
    </row>
    <row r="1504" ht="13.35" customHeight="1" s="162">
      <c r="B1504" s="307" t="n"/>
      <c r="C1504" s="307" t="n"/>
      <c r="E1504" s="307" t="n"/>
      <c r="F1504" s="32" t="n"/>
      <c r="G1504" s="33">
        <f>IF(F1504="", "", H1504/F1504)</f>
        <v/>
      </c>
      <c r="H1504" s="33" t="n"/>
      <c r="I1504" s="33" t="n"/>
      <c r="J1504" s="33">
        <f>IF(I1504="", "", I1504*$F1504)</f>
        <v/>
      </c>
      <c r="K1504" s="33" t="n"/>
      <c r="L1504" s="33">
        <f>IF(K1504="", "", K1504*$F1504)</f>
        <v/>
      </c>
      <c r="M1504" s="30">
        <f>IF(OR(H1504="",H1504=0),"",IF(K1504="",IF(J1504="","",J1504/H1504),L1504/H1504))</f>
        <v/>
      </c>
    </row>
    <row r="1505" ht="13.35" customHeight="1" s="162">
      <c r="B1505" s="42" t="n"/>
      <c r="C1505" s="231" t="inlineStr">
        <is>
          <t>Total</t>
        </is>
      </c>
      <c r="D1505" s="159" t="n"/>
      <c r="E1505" s="42" t="n"/>
      <c r="F1505" s="42" t="n"/>
      <c r="G1505" s="43" t="n"/>
      <c r="H1505" s="43">
        <f>IF(SUM(H1485:H1504)+SUM(H1516:H1555)=0,"",SUM(H1485:H1504)+SUM(H1516:H1555))</f>
        <v/>
      </c>
      <c r="I1505" s="43" t="n"/>
      <c r="J1505" s="43">
        <f>IF(SUM(J1485:J1504)+SUM(J1516:J1555)=0,"",SUM(J1485:J1504)+SUM(J1516:J1555))</f>
        <v/>
      </c>
      <c r="K1505" s="43" t="n"/>
      <c r="L1505" s="43">
        <f>IF(SUM(L1485:L1504)+SUM(L1516:L1555)=0,"",SUM(L1485:L1504)+SUM(L1516:L1555))</f>
        <v/>
      </c>
      <c r="M1505" s="35">
        <f>IF(OR(H1505="",H1505=0),"",IF(L1505="",IF(J1505="","",J1505/H1505),L1505/H1505))</f>
        <v/>
      </c>
    </row>
    <row r="1506" ht="13.35" customHeight="1" s="162"/>
    <row r="1507" ht="13.35" customHeight="1" s="162">
      <c r="B1507" s="188" t="inlineStr">
        <is>
          <t>Remarks</t>
        </is>
      </c>
      <c r="C1507" s="173" t="n"/>
      <c r="D1507" s="154" t="n"/>
      <c r="E1507" s="174" t="n"/>
      <c r="F1507" s="174" t="n"/>
      <c r="G1507" s="174" t="n"/>
      <c r="H1507" s="174" t="n"/>
      <c r="I1507" s="174" t="n"/>
      <c r="J1507" s="174" t="n"/>
      <c r="K1507" s="174" t="n"/>
      <c r="L1507" s="174" t="n"/>
      <c r="M1507" s="173" t="n"/>
    </row>
    <row r="1508" ht="13.35" customHeight="1" s="162">
      <c r="B1508" s="154" t="n"/>
      <c r="C1508" s="174" t="n"/>
      <c r="D1508" s="17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Entry}'!B95="","",'{Equipment Data Entry}'!B95)</f>
        <v/>
      </c>
      <c r="E1512" s="418" t="n"/>
      <c r="F1512" s="403" t="n"/>
      <c r="G1512" s="200" t="inlineStr">
        <is>
          <t>Service</t>
        </is>
      </c>
      <c r="H1512" s="403" t="n"/>
      <c r="I1512" s="210">
        <f>IF('{Equipment Data Entry}'!C95="","",'{Equipment Data Entry}'!C95)</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Registers / Grilles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H1516/F1516)</f>
        <v/>
      </c>
      <c r="H1516" s="33" t="n"/>
      <c r="I1516" s="33" t="n"/>
      <c r="J1516" s="33">
        <f>IF(I1516="", "", I1516*$F1516)</f>
        <v/>
      </c>
      <c r="K1516" s="33" t="n"/>
      <c r="L1516" s="33">
        <f>IF(K1516="", "", K1516*$F1516)</f>
        <v/>
      </c>
      <c r="M1516" s="30">
        <f>IF(OR(H1516="",H1516=0),"",IF(K1516="",IF(J1516="","",J1516/H1516),L1516/H1516))</f>
        <v/>
      </c>
    </row>
    <row r="1517" ht="13.35" customHeight="1" s="162">
      <c r="B1517" s="307" t="n"/>
      <c r="C1517" s="307" t="n"/>
      <c r="E1517" s="307" t="n"/>
      <c r="F1517" s="32" t="n"/>
      <c r="G1517" s="33">
        <f>IF(F1517="", "", H1517/F1517)</f>
        <v/>
      </c>
      <c r="H1517" s="33" t="n"/>
      <c r="I1517" s="33" t="n"/>
      <c r="J1517" s="33">
        <f>IF(I1517="", "", I1517*$F1517)</f>
        <v/>
      </c>
      <c r="K1517" s="33" t="n"/>
      <c r="L1517" s="33">
        <f>IF(K1517="", "", K1517*$F1517)</f>
        <v/>
      </c>
      <c r="M1517" s="30">
        <f>IF(OR(H1517="",H1517=0),"",IF(K1517="",IF(J1517="","",J1517/H1517),L1517/H1517))</f>
        <v/>
      </c>
    </row>
    <row r="1518" ht="13.35" customHeight="1" s="162">
      <c r="B1518" s="307" t="n"/>
      <c r="C1518" s="307" t="n"/>
      <c r="E1518" s="307" t="n"/>
      <c r="F1518" s="32" t="n"/>
      <c r="G1518" s="33">
        <f>IF(F1518="", "", H1518/F1518)</f>
        <v/>
      </c>
      <c r="H1518" s="33" t="n"/>
      <c r="I1518" s="33" t="n"/>
      <c r="J1518" s="33">
        <f>IF(I1518="", "", I1518*$F1518)</f>
        <v/>
      </c>
      <c r="K1518" s="33" t="n"/>
      <c r="L1518" s="33">
        <f>IF(K1518="", "", K1518*$F1518)</f>
        <v/>
      </c>
      <c r="M1518" s="30">
        <f>IF(OR(H1518="",H1518=0),"",IF(K1518="",IF(J1518="","",J1518/H1518),L1518/H1518))</f>
        <v/>
      </c>
    </row>
    <row r="1519" ht="13.35" customHeight="1" s="162">
      <c r="B1519" s="307" t="n"/>
      <c r="C1519" s="307" t="n"/>
      <c r="E1519" s="307" t="n"/>
      <c r="F1519" s="32" t="n"/>
      <c r="G1519" s="33">
        <f>IF(F1519="", "", H1519/F1519)</f>
        <v/>
      </c>
      <c r="H1519" s="33" t="n"/>
      <c r="I1519" s="33" t="n"/>
      <c r="J1519" s="33">
        <f>IF(I1519="", "", I1519*$F1519)</f>
        <v/>
      </c>
      <c r="K1519" s="33" t="n"/>
      <c r="L1519" s="33">
        <f>IF(K1519="", "", K1519*$F1519)</f>
        <v/>
      </c>
      <c r="M1519" s="30">
        <f>IF(OR(H1519="",H1519=0),"",IF(K1519="",IF(J1519="","",J1519/H1519),L1519/H1519))</f>
        <v/>
      </c>
    </row>
    <row r="1520" ht="13.35" customHeight="1" s="162">
      <c r="B1520" s="307" t="n"/>
      <c r="C1520" s="307" t="n"/>
      <c r="E1520" s="307" t="n"/>
      <c r="F1520" s="32" t="n"/>
      <c r="G1520" s="33">
        <f>IF(F1520="", "", H1520/F1520)</f>
        <v/>
      </c>
      <c r="H1520" s="33" t="n"/>
      <c r="I1520" s="33" t="n"/>
      <c r="J1520" s="33">
        <f>IF(I1520="", "", I1520*$F1520)</f>
        <v/>
      </c>
      <c r="K1520" s="33" t="n"/>
      <c r="L1520" s="33">
        <f>IF(K1520="", "", K1520*$F1520)</f>
        <v/>
      </c>
      <c r="M1520" s="30">
        <f>IF(OR(H1520="",H1520=0),"",IF(K1520="",IF(J1520="","",J1520/H1520),L1520/H1520))</f>
        <v/>
      </c>
    </row>
    <row r="1521" ht="13.35" customHeight="1" s="162">
      <c r="B1521" s="307" t="n"/>
      <c r="C1521" s="307" t="n"/>
      <c r="E1521" s="307" t="n"/>
      <c r="F1521" s="32" t="n"/>
      <c r="G1521" s="33">
        <f>IF(F1521="", "", H1521/F1521)</f>
        <v/>
      </c>
      <c r="H1521" s="33" t="n"/>
      <c r="I1521" s="33" t="n"/>
      <c r="J1521" s="33">
        <f>IF(I1521="", "", I1521*$F1521)</f>
        <v/>
      </c>
      <c r="K1521" s="33" t="n"/>
      <c r="L1521" s="33">
        <f>IF(K1521="", "", K1521*$F1521)</f>
        <v/>
      </c>
      <c r="M1521" s="30">
        <f>IF(OR(H1521="",H1521=0),"",IF(K1521="",IF(J1521="","",J1521/H1521),L1521/H1521))</f>
        <v/>
      </c>
    </row>
    <row r="1522" ht="13.35" customHeight="1" s="162">
      <c r="B1522" s="307" t="n"/>
      <c r="C1522" s="307" t="n"/>
      <c r="E1522" s="307" t="n"/>
      <c r="F1522" s="32" t="n"/>
      <c r="G1522" s="33">
        <f>IF(F1522="", "", H1522/F1522)</f>
        <v/>
      </c>
      <c r="H1522" s="33" t="n"/>
      <c r="I1522" s="33" t="n"/>
      <c r="J1522" s="33">
        <f>IF(I1522="", "", I1522*$F1522)</f>
        <v/>
      </c>
      <c r="K1522" s="33" t="n"/>
      <c r="L1522" s="33">
        <f>IF(K1522="", "", K1522*$F1522)</f>
        <v/>
      </c>
      <c r="M1522" s="30">
        <f>IF(OR(H1522="",H1522=0),"",IF(K1522="",IF(J1522="","",J1522/H1522),L1522/H1522))</f>
        <v/>
      </c>
    </row>
    <row r="1523" ht="13.35" customHeight="1" s="162">
      <c r="B1523" s="307" t="n"/>
      <c r="C1523" s="307" t="n"/>
      <c r="E1523" s="307" t="n"/>
      <c r="F1523" s="32" t="n"/>
      <c r="G1523" s="33">
        <f>IF(F1523="", "", H1523/F1523)</f>
        <v/>
      </c>
      <c r="H1523" s="33" t="n"/>
      <c r="I1523" s="33" t="n"/>
      <c r="J1523" s="33">
        <f>IF(I1523="", "", I1523*$F1523)</f>
        <v/>
      </c>
      <c r="K1523" s="33" t="n"/>
      <c r="L1523" s="33">
        <f>IF(K1523="", "", K1523*$F1523)</f>
        <v/>
      </c>
      <c r="M1523" s="30">
        <f>IF(OR(H1523="",H1523=0),"",IF(K1523="",IF(J1523="","",J1523/H1523),L1523/H1523))</f>
        <v/>
      </c>
    </row>
    <row r="1524" ht="13.35" customHeight="1" s="162">
      <c r="B1524" s="307" t="n"/>
      <c r="C1524" s="307" t="n"/>
      <c r="E1524" s="307" t="n"/>
      <c r="F1524" s="32" t="n"/>
      <c r="G1524" s="33">
        <f>IF(F1524="", "", H1524/F1524)</f>
        <v/>
      </c>
      <c r="H1524" s="33" t="n"/>
      <c r="I1524" s="33" t="n"/>
      <c r="J1524" s="33">
        <f>IF(I1524="", "", I1524*$F1524)</f>
        <v/>
      </c>
      <c r="K1524" s="33" t="n"/>
      <c r="L1524" s="33">
        <f>IF(K1524="", "", K1524*$F1524)</f>
        <v/>
      </c>
      <c r="M1524" s="30">
        <f>IF(OR(H1524="",H1524=0),"",IF(K1524="",IF(J1524="","",J1524/H1524),L1524/H1524))</f>
        <v/>
      </c>
    </row>
    <row r="1525" ht="13.35" customHeight="1" s="162">
      <c r="B1525" s="307" t="n"/>
      <c r="C1525" s="307" t="n"/>
      <c r="E1525" s="307" t="n"/>
      <c r="F1525" s="32" t="n"/>
      <c r="G1525" s="33">
        <f>IF(F1525="", "", H1525/F1525)</f>
        <v/>
      </c>
      <c r="H1525" s="33" t="n"/>
      <c r="I1525" s="33" t="n"/>
      <c r="J1525" s="33">
        <f>IF(I1525="", "", I1525*$F1525)</f>
        <v/>
      </c>
      <c r="K1525" s="33" t="n"/>
      <c r="L1525" s="33">
        <f>IF(K1525="", "", K1525*$F1525)</f>
        <v/>
      </c>
      <c r="M1525" s="30">
        <f>IF(OR(H1525="",H1525=0),"",IF(K1525="",IF(J1525="","",J1525/H1525),L1525/H1525))</f>
        <v/>
      </c>
    </row>
    <row r="1526" ht="13.35" customHeight="1" s="162">
      <c r="B1526" s="307" t="n"/>
      <c r="C1526" s="307" t="n"/>
      <c r="E1526" s="307" t="n"/>
      <c r="F1526" s="32" t="n"/>
      <c r="G1526" s="33">
        <f>IF(F1526="", "", H1526/F1526)</f>
        <v/>
      </c>
      <c r="H1526" s="33" t="n"/>
      <c r="I1526" s="33" t="n"/>
      <c r="J1526" s="33">
        <f>IF(I1526="", "", I1526*$F1526)</f>
        <v/>
      </c>
      <c r="K1526" s="33" t="n"/>
      <c r="L1526" s="33">
        <f>IF(K1526="", "", K1526*$F1526)</f>
        <v/>
      </c>
      <c r="M1526" s="30">
        <f>IF(OR(H1526="",H1526=0),"",IF(K1526="",IF(J1526="","",J1526/H1526),L1526/H1526))</f>
        <v/>
      </c>
    </row>
    <row r="1527" ht="13.35" customHeight="1" s="162">
      <c r="B1527" s="307" t="n"/>
      <c r="C1527" s="307" t="n"/>
      <c r="E1527" s="307" t="n"/>
      <c r="F1527" s="32" t="n"/>
      <c r="G1527" s="33">
        <f>IF(F1527="", "", H1527/F1527)</f>
        <v/>
      </c>
      <c r="H1527" s="33" t="n"/>
      <c r="I1527" s="33" t="n"/>
      <c r="J1527" s="33">
        <f>IF(I1527="", "", I1527*$F1527)</f>
        <v/>
      </c>
      <c r="K1527" s="33" t="n"/>
      <c r="L1527" s="33">
        <f>IF(K1527="", "", K1527*$F1527)</f>
        <v/>
      </c>
      <c r="M1527" s="30">
        <f>IF(OR(H1527="",H1527=0),"",IF(K1527="",IF(J1527="","",J1527/H1527),L1527/H1527))</f>
        <v/>
      </c>
    </row>
    <row r="1528" ht="13.35" customHeight="1" s="162">
      <c r="B1528" s="307" t="n"/>
      <c r="C1528" s="307" t="n"/>
      <c r="E1528" s="307" t="n"/>
      <c r="F1528" s="32" t="n"/>
      <c r="G1528" s="33">
        <f>IF(F1528="", "", H1528/F1528)</f>
        <v/>
      </c>
      <c r="H1528" s="33" t="n"/>
      <c r="I1528" s="33" t="n"/>
      <c r="J1528" s="33">
        <f>IF(I1528="", "", I1528*$F1528)</f>
        <v/>
      </c>
      <c r="K1528" s="33" t="n"/>
      <c r="L1528" s="33">
        <f>IF(K1528="", "", K1528*$F1528)</f>
        <v/>
      </c>
      <c r="M1528" s="30">
        <f>IF(OR(H1528="",H1528=0),"",IF(K1528="",IF(J1528="","",J1528/H1528),L1528/H1528))</f>
        <v/>
      </c>
    </row>
    <row r="1529" ht="13.35" customHeight="1" s="162">
      <c r="B1529" s="307" t="n"/>
      <c r="C1529" s="307" t="n"/>
      <c r="E1529" s="307" t="n"/>
      <c r="F1529" s="32" t="n"/>
      <c r="G1529" s="33">
        <f>IF(F1529="", "", H1529/F1529)</f>
        <v/>
      </c>
      <c r="H1529" s="33" t="n"/>
      <c r="I1529" s="33" t="n"/>
      <c r="J1529" s="33">
        <f>IF(I1529="", "", I1529*$F1529)</f>
        <v/>
      </c>
      <c r="K1529" s="33" t="n"/>
      <c r="L1529" s="33">
        <f>IF(K1529="", "", K1529*$F1529)</f>
        <v/>
      </c>
      <c r="M1529" s="30">
        <f>IF(OR(H1529="",H1529=0),"",IF(K1529="",IF(J1529="","",J1529/H1529),L1529/H1529))</f>
        <v/>
      </c>
    </row>
    <row r="1530" ht="13.35" customHeight="1" s="162">
      <c r="B1530" s="307" t="n"/>
      <c r="C1530" s="307" t="n"/>
      <c r="E1530" s="307" t="n"/>
      <c r="F1530" s="32" t="n"/>
      <c r="G1530" s="33">
        <f>IF(F1530="", "", H1530/F1530)</f>
        <v/>
      </c>
      <c r="H1530" s="33" t="n"/>
      <c r="I1530" s="33" t="n"/>
      <c r="J1530" s="33">
        <f>IF(I1530="", "", I1530*$F1530)</f>
        <v/>
      </c>
      <c r="K1530" s="33" t="n"/>
      <c r="L1530" s="33">
        <f>IF(K1530="", "", K1530*$F1530)</f>
        <v/>
      </c>
      <c r="M1530" s="30">
        <f>IF(OR(H1530="",H1530=0),"",IF(K1530="",IF(J1530="","",J1530/H1530),L1530/H1530))</f>
        <v/>
      </c>
    </row>
    <row r="1531" ht="13.35" customHeight="1" s="162">
      <c r="B1531" s="307" t="n"/>
      <c r="C1531" s="307" t="n"/>
      <c r="E1531" s="307" t="n"/>
      <c r="F1531" s="32" t="n"/>
      <c r="G1531" s="33">
        <f>IF(F1531="", "", H1531/F1531)</f>
        <v/>
      </c>
      <c r="H1531" s="33" t="n"/>
      <c r="I1531" s="33" t="n"/>
      <c r="J1531" s="33">
        <f>IF(I1531="", "", I1531*$F1531)</f>
        <v/>
      </c>
      <c r="K1531" s="33" t="n"/>
      <c r="L1531" s="33">
        <f>IF(K1531="", "", K1531*$F1531)</f>
        <v/>
      </c>
      <c r="M1531" s="30">
        <f>IF(OR(H1531="",H1531=0),"",IF(K1531="",IF(J1531="","",J1531/H1531),L1531/H1531))</f>
        <v/>
      </c>
    </row>
    <row r="1532" ht="13.35" customHeight="1" s="162">
      <c r="B1532" s="307" t="n"/>
      <c r="C1532" s="307" t="n"/>
      <c r="E1532" s="307" t="n"/>
      <c r="F1532" s="32" t="n"/>
      <c r="G1532" s="33">
        <f>IF(F1532="", "", H1532/F1532)</f>
        <v/>
      </c>
      <c r="H1532" s="33" t="n"/>
      <c r="I1532" s="33" t="n"/>
      <c r="J1532" s="33">
        <f>IF(I1532="", "", I1532*$F1532)</f>
        <v/>
      </c>
      <c r="K1532" s="33" t="n"/>
      <c r="L1532" s="33">
        <f>IF(K1532="", "", K1532*$F1532)</f>
        <v/>
      </c>
      <c r="M1532" s="30">
        <f>IF(OR(H1532="",H1532=0),"",IF(K1532="",IF(J1532="","",J1532/H1532),L1532/H1532))</f>
        <v/>
      </c>
    </row>
    <row r="1533" ht="13.35" customHeight="1" s="162">
      <c r="B1533" s="307" t="n"/>
      <c r="C1533" s="307" t="n"/>
      <c r="E1533" s="307" t="n"/>
      <c r="F1533" s="32" t="n"/>
      <c r="G1533" s="33">
        <f>IF(F1533="", "", H1533/F1533)</f>
        <v/>
      </c>
      <c r="H1533" s="33" t="n"/>
      <c r="I1533" s="33" t="n"/>
      <c r="J1533" s="33">
        <f>IF(I1533="", "", I1533*$F1533)</f>
        <v/>
      </c>
      <c r="K1533" s="33" t="n"/>
      <c r="L1533" s="33">
        <f>IF(K1533="", "", K1533*$F1533)</f>
        <v/>
      </c>
      <c r="M1533" s="30">
        <f>IF(OR(H1533="",H1533=0),"",IF(K1533="",IF(J1533="","",J1533/H1533),L1533/H1533))</f>
        <v/>
      </c>
    </row>
    <row r="1534" ht="13.35" customHeight="1" s="162">
      <c r="B1534" s="307" t="n"/>
      <c r="C1534" s="307" t="n"/>
      <c r="E1534" s="307" t="n"/>
      <c r="F1534" s="32" t="n"/>
      <c r="G1534" s="33">
        <f>IF(F1534="", "", H1534/F1534)</f>
        <v/>
      </c>
      <c r="H1534" s="33" t="n"/>
      <c r="I1534" s="33" t="n"/>
      <c r="J1534" s="33">
        <f>IF(I1534="", "", I1534*$F1534)</f>
        <v/>
      </c>
      <c r="K1534" s="33" t="n"/>
      <c r="L1534" s="33">
        <f>IF(K1534="", "", K1534*$F1534)</f>
        <v/>
      </c>
      <c r="M1534" s="30">
        <f>IF(OR(H1534="",H1534=0),"",IF(K1534="",IF(J1534="","",J1534/H1534),L1534/H1534))</f>
        <v/>
      </c>
    </row>
    <row r="1535" ht="13.35" customHeight="1" s="162">
      <c r="B1535" s="307" t="n"/>
      <c r="C1535" s="307" t="n"/>
      <c r="E1535" s="307" t="n"/>
      <c r="F1535" s="32" t="n"/>
      <c r="G1535" s="33">
        <f>IF(F1535="", "", H1535/F1535)</f>
        <v/>
      </c>
      <c r="H1535" s="33" t="n"/>
      <c r="I1535" s="33" t="n"/>
      <c r="J1535" s="33">
        <f>IF(I1535="", "", I1535*$F1535)</f>
        <v/>
      </c>
      <c r="K1535" s="33" t="n"/>
      <c r="L1535" s="33">
        <f>IF(K1535="", "", K1535*$F1535)</f>
        <v/>
      </c>
      <c r="M1535" s="30">
        <f>IF(OR(H1535="",H1535=0),"",IF(K1535="",IF(J1535="","",J1535/H1535),L1535/H1535))</f>
        <v/>
      </c>
    </row>
    <row r="1536" ht="13.35" customHeight="1" s="162">
      <c r="B1536" s="307" t="n"/>
      <c r="C1536" s="307" t="n"/>
      <c r="E1536" s="307" t="n"/>
      <c r="F1536" s="32" t="n"/>
      <c r="G1536" s="33">
        <f>IF(F1536="", "", H1536/F1536)</f>
        <v/>
      </c>
      <c r="H1536" s="33" t="n"/>
      <c r="I1536" s="33" t="n"/>
      <c r="J1536" s="33">
        <f>IF(I1536="", "", I1536*$F1536)</f>
        <v/>
      </c>
      <c r="K1536" s="33" t="n"/>
      <c r="L1536" s="33">
        <f>IF(K1536="", "", K1536*$F1536)</f>
        <v/>
      </c>
      <c r="M1536" s="30">
        <f>IF(OR(H1536="",H1536=0),"",IF(K1536="",IF(J1536="","",J1536/H1536),L1536/H1536))</f>
        <v/>
      </c>
    </row>
    <row r="1537" ht="13.35" customHeight="1" s="162">
      <c r="B1537" s="307" t="n"/>
      <c r="C1537" s="307" t="n"/>
      <c r="E1537" s="307" t="n"/>
      <c r="F1537" s="32" t="n"/>
      <c r="G1537" s="33">
        <f>IF(F1537="", "", H1537/F1537)</f>
        <v/>
      </c>
      <c r="H1537" s="33" t="n"/>
      <c r="I1537" s="33" t="n"/>
      <c r="J1537" s="33">
        <f>IF(I1537="", "", I1537*$F1537)</f>
        <v/>
      </c>
      <c r="K1537" s="33" t="n"/>
      <c r="L1537" s="33">
        <f>IF(K1537="", "", K1537*$F1537)</f>
        <v/>
      </c>
      <c r="M1537" s="30">
        <f>IF(OR(H1537="",H1537=0),"",IF(K1537="",IF(J1537="","",J1537/H1537),L1537/H1537))</f>
        <v/>
      </c>
    </row>
    <row r="1538" ht="13.35" customHeight="1" s="162">
      <c r="B1538" s="307" t="n"/>
      <c r="C1538" s="307" t="n"/>
      <c r="E1538" s="307" t="n"/>
      <c r="F1538" s="32" t="n"/>
      <c r="G1538" s="33">
        <f>IF(F1538="", "", H1538/F1538)</f>
        <v/>
      </c>
      <c r="H1538" s="33" t="n"/>
      <c r="I1538" s="33" t="n"/>
      <c r="J1538" s="33">
        <f>IF(I1538="", "", I1538*$F1538)</f>
        <v/>
      </c>
      <c r="K1538" s="33" t="n"/>
      <c r="L1538" s="33">
        <f>IF(K1538="", "", K1538*$F1538)</f>
        <v/>
      </c>
      <c r="M1538" s="30">
        <f>IF(OR(H1538="",H1538=0),"",IF(K1538="",IF(J1538="","",J1538/H1538),L1538/H1538))</f>
        <v/>
      </c>
    </row>
    <row r="1539" ht="13.35" customHeight="1" s="162">
      <c r="B1539" s="307" t="n"/>
      <c r="C1539" s="307" t="n"/>
      <c r="E1539" s="307" t="n"/>
      <c r="F1539" s="32" t="n"/>
      <c r="G1539" s="33">
        <f>IF(F1539="", "", H1539/F1539)</f>
        <v/>
      </c>
      <c r="H1539" s="33" t="n"/>
      <c r="I1539" s="33" t="n"/>
      <c r="J1539" s="33">
        <f>IF(I1539="", "", I1539*$F1539)</f>
        <v/>
      </c>
      <c r="K1539" s="33" t="n"/>
      <c r="L1539" s="33">
        <f>IF(K1539="", "", K1539*$F1539)</f>
        <v/>
      </c>
      <c r="M1539" s="30">
        <f>IF(OR(H1539="",H1539=0),"",IF(K1539="",IF(J1539="","",J1539/H1539),L1539/H1539))</f>
        <v/>
      </c>
    </row>
    <row r="1540" ht="13.35" customHeight="1" s="162">
      <c r="B1540" s="307" t="n"/>
      <c r="C1540" s="307" t="n"/>
      <c r="E1540" s="307" t="n"/>
      <c r="F1540" s="32" t="n"/>
      <c r="G1540" s="33">
        <f>IF(F1540="", "", H1540/F1540)</f>
        <v/>
      </c>
      <c r="H1540" s="33" t="n"/>
      <c r="I1540" s="33" t="n"/>
      <c r="J1540" s="33">
        <f>IF(I1540="", "", I1540*$F1540)</f>
        <v/>
      </c>
      <c r="K1540" s="33" t="n"/>
      <c r="L1540" s="33">
        <f>IF(K1540="", "", K1540*$F1540)</f>
        <v/>
      </c>
      <c r="M1540" s="30">
        <f>IF(OR(H1540="",H1540=0),"",IF(K1540="",IF(J1540="","",J1540/H1540),L1540/H1540))</f>
        <v/>
      </c>
    </row>
    <row r="1541" ht="13.35" customHeight="1" s="162">
      <c r="B1541" s="307" t="n"/>
      <c r="C1541" s="307" t="n"/>
      <c r="E1541" s="307" t="n"/>
      <c r="F1541" s="32" t="n"/>
      <c r="G1541" s="33">
        <f>IF(F1541="", "", H1541/F1541)</f>
        <v/>
      </c>
      <c r="H1541" s="33" t="n"/>
      <c r="I1541" s="33" t="n"/>
      <c r="J1541" s="33">
        <f>IF(I1541="", "", I1541*$F1541)</f>
        <v/>
      </c>
      <c r="K1541" s="33" t="n"/>
      <c r="L1541" s="33">
        <f>IF(K1541="", "", K1541*$F1541)</f>
        <v/>
      </c>
      <c r="M1541" s="30">
        <f>IF(OR(H1541="",H1541=0),"",IF(K1541="",IF(J1541="","",J1541/H1541),L1541/H1541))</f>
        <v/>
      </c>
    </row>
    <row r="1542" ht="13.35" customHeight="1" s="162">
      <c r="B1542" s="307" t="n"/>
      <c r="C1542" s="307" t="n"/>
      <c r="E1542" s="307" t="n"/>
      <c r="F1542" s="32" t="n"/>
      <c r="G1542" s="33">
        <f>IF(F1542="", "", H1542/F1542)</f>
        <v/>
      </c>
      <c r="H1542" s="33" t="n"/>
      <c r="I1542" s="33" t="n"/>
      <c r="J1542" s="33">
        <f>IF(I1542="", "", I1542*$F1542)</f>
        <v/>
      </c>
      <c r="K1542" s="33" t="n"/>
      <c r="L1542" s="33">
        <f>IF(K1542="", "", K1542*$F1542)</f>
        <v/>
      </c>
      <c r="M1542" s="30">
        <f>IF(OR(H1542="",H1542=0),"",IF(K1542="",IF(J1542="","",J1542/H1542),L1542/H1542))</f>
        <v/>
      </c>
    </row>
    <row r="1543" ht="13.35" customHeight="1" s="162">
      <c r="B1543" s="307" t="n"/>
      <c r="C1543" s="307" t="n"/>
      <c r="E1543" s="307" t="n"/>
      <c r="F1543" s="32" t="n"/>
      <c r="G1543" s="33">
        <f>IF(F1543="", "", H1543/F1543)</f>
        <v/>
      </c>
      <c r="H1543" s="33" t="n"/>
      <c r="I1543" s="33" t="n"/>
      <c r="J1543" s="33">
        <f>IF(I1543="", "", I1543*$F1543)</f>
        <v/>
      </c>
      <c r="K1543" s="33" t="n"/>
      <c r="L1543" s="33">
        <f>IF(K1543="", "", K1543*$F1543)</f>
        <v/>
      </c>
      <c r="M1543" s="30">
        <f>IF(OR(H1543="",H1543=0),"",IF(K1543="",IF(J1543="","",J1543/H1543),L1543/H1543))</f>
        <v/>
      </c>
    </row>
    <row r="1544" ht="13.35" customHeight="1" s="162">
      <c r="B1544" s="307" t="n"/>
      <c r="C1544" s="307" t="n"/>
      <c r="E1544" s="307" t="n"/>
      <c r="F1544" s="32" t="n"/>
      <c r="G1544" s="33">
        <f>IF(F1544="", "", H1544/F1544)</f>
        <v/>
      </c>
      <c r="H1544" s="33" t="n"/>
      <c r="I1544" s="33" t="n"/>
      <c r="J1544" s="33">
        <f>IF(I1544="", "", I1544*$F1544)</f>
        <v/>
      </c>
      <c r="K1544" s="33" t="n"/>
      <c r="L1544" s="33">
        <f>IF(K1544="", "", K1544*$F1544)</f>
        <v/>
      </c>
      <c r="M1544" s="30">
        <f>IF(OR(H1544="",H1544=0),"",IF(K1544="",IF(J1544="","",J1544/H1544),L1544/H1544))</f>
        <v/>
      </c>
    </row>
    <row r="1545" ht="13.35" customHeight="1" s="162">
      <c r="B1545" s="307" t="n"/>
      <c r="C1545" s="307" t="n"/>
      <c r="E1545" s="307" t="n"/>
      <c r="F1545" s="32" t="n"/>
      <c r="G1545" s="33">
        <f>IF(F1545="", "", H1545/F1545)</f>
        <v/>
      </c>
      <c r="H1545" s="33" t="n"/>
      <c r="I1545" s="33" t="n"/>
      <c r="J1545" s="33">
        <f>IF(I1545="", "", I1545*$F1545)</f>
        <v/>
      </c>
      <c r="K1545" s="33" t="n"/>
      <c r="L1545" s="33">
        <f>IF(K1545="", "", K1545*$F1545)</f>
        <v/>
      </c>
      <c r="M1545" s="30">
        <f>IF(OR(H1545="",H1545=0),"",IF(K1545="",IF(J1545="","",J1545/H1545),L1545/H1545))</f>
        <v/>
      </c>
    </row>
    <row r="1546" ht="13.35" customHeight="1" s="162">
      <c r="B1546" s="307" t="n"/>
      <c r="C1546" s="307" t="n"/>
      <c r="E1546" s="307" t="n"/>
      <c r="F1546" s="32" t="n"/>
      <c r="G1546" s="33">
        <f>IF(F1546="", "", H1546/F1546)</f>
        <v/>
      </c>
      <c r="H1546" s="33" t="n"/>
      <c r="I1546" s="33" t="n"/>
      <c r="J1546" s="33">
        <f>IF(I1546="", "", I1546*$F1546)</f>
        <v/>
      </c>
      <c r="K1546" s="33" t="n"/>
      <c r="L1546" s="33">
        <f>IF(K1546="", "", K1546*$F1546)</f>
        <v/>
      </c>
      <c r="M1546" s="30">
        <f>IF(OR(H1546="",H1546=0),"",IF(K1546="",IF(J1546="","",J1546/H1546),L1546/H1546))</f>
        <v/>
      </c>
    </row>
    <row r="1547" ht="13.35" customHeight="1" s="162">
      <c r="B1547" s="307" t="n"/>
      <c r="C1547" s="307" t="n"/>
      <c r="E1547" s="307" t="n"/>
      <c r="F1547" s="32" t="n"/>
      <c r="G1547" s="33">
        <f>IF(F1547="", "", H1547/F1547)</f>
        <v/>
      </c>
      <c r="H1547" s="33" t="n"/>
      <c r="I1547" s="33" t="n"/>
      <c r="J1547" s="33">
        <f>IF(I1547="", "", I1547*$F1547)</f>
        <v/>
      </c>
      <c r="K1547" s="33" t="n"/>
      <c r="L1547" s="33">
        <f>IF(K1547="", "", K1547*$F1547)</f>
        <v/>
      </c>
      <c r="M1547" s="30">
        <f>IF(OR(H1547="",H1547=0),"",IF(K1547="",IF(J1547="","",J1547/H1547),L1547/H1547))</f>
        <v/>
      </c>
    </row>
    <row r="1548" ht="13.35" customHeight="1" s="162">
      <c r="B1548" s="307" t="n"/>
      <c r="C1548" s="307" t="n"/>
      <c r="E1548" s="307" t="n"/>
      <c r="F1548" s="32" t="n"/>
      <c r="G1548" s="33">
        <f>IF(F1548="", "", H1548/F1548)</f>
        <v/>
      </c>
      <c r="H1548" s="33" t="n"/>
      <c r="I1548" s="33" t="n"/>
      <c r="J1548" s="33">
        <f>IF(I1548="", "", I1548*$F1548)</f>
        <v/>
      </c>
      <c r="K1548" s="33" t="n"/>
      <c r="L1548" s="33">
        <f>IF(K1548="", "", K1548*$F1548)</f>
        <v/>
      </c>
      <c r="M1548" s="30">
        <f>IF(OR(H1548="",H1548=0),"",IF(K1548="",IF(J1548="","",J1548/H1548),L1548/H1548))</f>
        <v/>
      </c>
    </row>
    <row r="1549" ht="13.35" customHeight="1" s="162">
      <c r="B1549" s="307" t="n"/>
      <c r="C1549" s="307" t="n"/>
      <c r="E1549" s="307" t="n"/>
      <c r="F1549" s="32" t="n"/>
      <c r="G1549" s="33">
        <f>IF(F1549="", "", H1549/F1549)</f>
        <v/>
      </c>
      <c r="H1549" s="33" t="n"/>
      <c r="I1549" s="33" t="n"/>
      <c r="J1549" s="33">
        <f>IF(I1549="", "", I1549*$F1549)</f>
        <v/>
      </c>
      <c r="K1549" s="33" t="n"/>
      <c r="L1549" s="33">
        <f>IF(K1549="", "", K1549*$F1549)</f>
        <v/>
      </c>
      <c r="M1549" s="30">
        <f>IF(OR(H1549="",H1549=0),"",IF(K1549="",IF(J1549="","",J1549/H1549),L1549/H1549))</f>
        <v/>
      </c>
    </row>
    <row r="1550" ht="13.35" customHeight="1" s="162">
      <c r="B1550" s="307" t="n"/>
      <c r="C1550" s="307" t="n"/>
      <c r="E1550" s="307" t="n"/>
      <c r="F1550" s="32" t="n"/>
      <c r="G1550" s="33">
        <f>IF(F1550="", "", H1550/F1550)</f>
        <v/>
      </c>
      <c r="H1550" s="33" t="n"/>
      <c r="I1550" s="33" t="n"/>
      <c r="J1550" s="33">
        <f>IF(I1550="", "", I1550*$F1550)</f>
        <v/>
      </c>
      <c r="K1550" s="33" t="n"/>
      <c r="L1550" s="33">
        <f>IF(K1550="", "", K1550*$F1550)</f>
        <v/>
      </c>
      <c r="M1550" s="30">
        <f>IF(OR(H1550="",H1550=0),"",IF(K1550="",IF(J1550="","",J1550/H1550),L1550/H1550))</f>
        <v/>
      </c>
    </row>
    <row r="1551" ht="13.35" customHeight="1" s="162">
      <c r="B1551" s="307" t="n"/>
      <c r="C1551" s="307" t="n"/>
      <c r="E1551" s="307" t="n"/>
      <c r="F1551" s="32" t="n"/>
      <c r="G1551" s="33">
        <f>IF(F1551="", "", H1551/F1551)</f>
        <v/>
      </c>
      <c r="H1551" s="33" t="n"/>
      <c r="I1551" s="33" t="n"/>
      <c r="J1551" s="33">
        <f>IF(I1551="", "", I1551*$F1551)</f>
        <v/>
      </c>
      <c r="K1551" s="33" t="n"/>
      <c r="L1551" s="33">
        <f>IF(K1551="", "", K1551*$F1551)</f>
        <v/>
      </c>
      <c r="M1551" s="30">
        <f>IF(OR(H1551="",H1551=0),"",IF(K1551="",IF(J1551="","",J1551/H1551),L1551/H1551))</f>
        <v/>
      </c>
    </row>
    <row r="1552" ht="13.35" customHeight="1" s="162">
      <c r="B1552" s="307" t="n"/>
      <c r="C1552" s="307" t="n"/>
      <c r="E1552" s="307" t="n"/>
      <c r="F1552" s="32" t="n"/>
      <c r="G1552" s="33">
        <f>IF(F1552="", "", H1552/F1552)</f>
        <v/>
      </c>
      <c r="H1552" s="33" t="n"/>
      <c r="I1552" s="33" t="n"/>
      <c r="J1552" s="33">
        <f>IF(I1552="", "", I1552*$F1552)</f>
        <v/>
      </c>
      <c r="K1552" s="33" t="n"/>
      <c r="L1552" s="33">
        <f>IF(K1552="", "", K1552*$F1552)</f>
        <v/>
      </c>
      <c r="M1552" s="30">
        <f>IF(OR(H1552="",H1552=0),"",IF(K1552="",IF(J1552="","",J1552/H1552),L1552/H1552))</f>
        <v/>
      </c>
    </row>
    <row r="1553" ht="13.35" customHeight="1" s="162">
      <c r="B1553" s="307" t="n"/>
      <c r="C1553" s="307" t="n"/>
      <c r="E1553" s="307" t="n"/>
      <c r="F1553" s="32" t="n"/>
      <c r="G1553" s="33">
        <f>IF(F1553="", "", H1553/F1553)</f>
        <v/>
      </c>
      <c r="H1553" s="33" t="n"/>
      <c r="I1553" s="33" t="n"/>
      <c r="J1553" s="33">
        <f>IF(I1553="", "", I1553*$F1553)</f>
        <v/>
      </c>
      <c r="K1553" s="33" t="n"/>
      <c r="L1553" s="33">
        <f>IF(K1553="", "", K1553*$F1553)</f>
        <v/>
      </c>
      <c r="M1553" s="30">
        <f>IF(OR(H1553="",H1553=0),"",IF(K1553="",IF(J1553="","",J1553/H1553),L1553/H1553))</f>
        <v/>
      </c>
    </row>
    <row r="1554" ht="13.35" customHeight="1" s="162">
      <c r="B1554" s="307" t="n"/>
      <c r="C1554" s="307" t="n"/>
      <c r="E1554" s="307" t="n"/>
      <c r="F1554" s="32" t="n"/>
      <c r="G1554" s="33">
        <f>IF(F1554="", "", H1554/F1554)</f>
        <v/>
      </c>
      <c r="H1554" s="33" t="n"/>
      <c r="I1554" s="33" t="n"/>
      <c r="J1554" s="33">
        <f>IF(I1554="", "", I1554*$F1554)</f>
        <v/>
      </c>
      <c r="K1554" s="33" t="n"/>
      <c r="L1554" s="33">
        <f>IF(K1554="", "", K1554*$F1554)</f>
        <v/>
      </c>
      <c r="M1554" s="30">
        <f>IF(OR(H1554="",H1554=0),"",IF(K1554="",IF(J1554="","",J1554/H1554),L1554/H1554))</f>
        <v/>
      </c>
    </row>
    <row r="1555" ht="13.35" customHeight="1" s="162">
      <c r="B1555" s="307" t="n"/>
      <c r="C1555" s="307" t="n"/>
      <c r="E1555" s="307" t="n"/>
      <c r="F1555" s="32" t="n"/>
      <c r="G1555" s="33">
        <f>IF(F1555="", "", H1555/F1555)</f>
        <v/>
      </c>
      <c r="H1555" s="33" t="n"/>
      <c r="I1555" s="33" t="n"/>
      <c r="J1555" s="33">
        <f>IF(I1555="", "", I1555*$F1555)</f>
        <v/>
      </c>
      <c r="K1555" s="33" t="n"/>
      <c r="L1555" s="33">
        <f>IF(K1555="", "", K1555*$F1555)</f>
        <v/>
      </c>
      <c r="M1555" s="30">
        <f>IF(OR(H1555="",H1555=0),"",IF(K1555="",IF(J1555="","",J1555/H1555),L1555/H1555))</f>
        <v/>
      </c>
    </row>
    <row r="1556" ht="13.35" customHeight="1" s="162">
      <c r="B1556" s="42" t="n"/>
      <c r="C1556" s="231" t="inlineStr">
        <is>
          <t>Subtotal (this page)</t>
        </is>
      </c>
      <c r="D1556" s="159" t="n"/>
      <c r="E1556" s="42" t="n"/>
      <c r="F1556" s="42" t="n"/>
      <c r="G1556" s="43" t="n"/>
      <c r="H1556" s="43">
        <f>IF(SUM(H1516:H1555)=0,"",SUM(H1516:H1555))</f>
        <v/>
      </c>
      <c r="I1556" s="43" t="n"/>
      <c r="J1556" s="43">
        <f>IF(SUM(J1516:J1555)=0,"",SUM(J1516:J1555))</f>
        <v/>
      </c>
      <c r="K1556" s="43" t="n"/>
      <c r="L1556" s="43">
        <f>IF(SUM(L1516:L1555)=0,"",SUM(L1516:L1555))</f>
        <v/>
      </c>
      <c r="M1556" s="35">
        <f>IF(OR(H1556="",H1556=0),"",IF(L1556="",IF(J1556="","",J1556/H1556),L1556/H1556))</f>
        <v/>
      </c>
    </row>
    <row r="1557" ht="13.35" customHeight="1" s="162"/>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Entry}'!B96="","",'{Equipment Data Entry}'!B96)</f>
        <v/>
      </c>
      <c r="E1564" s="418" t="n"/>
      <c r="F1564" s="403" t="n"/>
      <c r="G1564" s="200" t="inlineStr">
        <is>
          <t>Service</t>
        </is>
      </c>
      <c r="H1564" s="403" t="n"/>
      <c r="I1564" s="210">
        <f>IF('{Equipment Data Entry}'!C96="","",'{Equipment Data Entry}'!C96)</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37" t="inlineStr">
        <is>
          <t>Drive Type:</t>
        </is>
      </c>
      <c r="C1566" s="13" t="n"/>
      <c r="D1566" s="438" t="n"/>
      <c r="E1566" s="437" t="inlineStr">
        <is>
          <t>Rotation – Design:</t>
        </is>
      </c>
      <c r="F1566" s="13" t="n"/>
      <c r="G1566" s="438" t="n"/>
      <c r="H1566" s="13" t="n"/>
      <c r="I1566" s="437" t="inlineStr">
        <is>
          <t>Actual:</t>
        </is>
      </c>
      <c r="J1566" s="438" t="n"/>
      <c r="K1566" s="437" t="inlineStr">
        <is>
          <t>Shv Bore M/F:</t>
        </is>
      </c>
      <c r="L1566" s="13" t="n"/>
      <c r="M1566" s="438" t="n"/>
    </row>
    <row r="1567" ht="13.35" customHeight="1" s="162">
      <c r="B1567" s="200" t="inlineStr">
        <is>
          <t>Unit Data</t>
        </is>
      </c>
      <c r="C1567" s="400" t="n"/>
      <c r="D1567" s="400" t="n"/>
      <c r="E1567" s="400" t="n"/>
      <c r="F1567" s="400" t="n"/>
      <c r="G1567" s="401" t="n"/>
      <c r="H1567" s="13" t="n"/>
      <c r="I1567" s="200" t="inlineStr">
        <is>
          <t>Design and Performance Data</t>
        </is>
      </c>
      <c r="J1567" s="400" t="n"/>
      <c r="K1567" s="400" t="n"/>
      <c r="L1567" s="401" t="n"/>
      <c r="M1567" s="283" t="n"/>
    </row>
    <row r="1568" ht="13.35" customHeight="1" s="162">
      <c r="B1568" s="199" t="inlineStr">
        <is>
          <t>Manufacturer</t>
        </is>
      </c>
      <c r="C1568" s="401" t="n"/>
      <c r="D1568" s="204">
        <f>IF('{Equipment Data Entry}'!E96="","",'{Equipment Data Entry}'!E96)</f>
        <v/>
      </c>
      <c r="E1568" s="400" t="n"/>
      <c r="F1568" s="400" t="n"/>
      <c r="G1568" s="401" t="n"/>
      <c r="H1568" s="13" t="n"/>
      <c r="I1568" s="199" t="inlineStr">
        <is>
          <t>Design Criteria</t>
        </is>
      </c>
      <c r="J1568" s="401" t="n"/>
      <c r="K1568" s="199" t="inlineStr">
        <is>
          <t>Design</t>
        </is>
      </c>
      <c r="L1568" s="199" t="inlineStr">
        <is>
          <t>Actual</t>
        </is>
      </c>
      <c r="M1568" s="13" t="n"/>
    </row>
    <row r="1569" ht="13.35" customHeight="1" s="162">
      <c r="B1569" s="199" t="inlineStr">
        <is>
          <t>Model Number</t>
        </is>
      </c>
      <c r="C1569" s="401" t="n"/>
      <c r="D1569" s="204">
        <f>IF('{Equipment Data Entry}'!F96="","",'{Equipment Data Entry}'!F96)</f>
        <v/>
      </c>
      <c r="E1569" s="400" t="n"/>
      <c r="F1569" s="400" t="n"/>
      <c r="G1569" s="401" t="n"/>
      <c r="H1569" s="13" t="n"/>
      <c r="I1569" s="199" t="inlineStr">
        <is>
          <t>Total Airflow</t>
        </is>
      </c>
      <c r="J1569" s="401" t="n"/>
      <c r="K1569" s="24">
        <f>H1609</f>
        <v/>
      </c>
      <c r="L1569" s="24">
        <f>L1609</f>
        <v/>
      </c>
      <c r="M1569" s="22">
        <f>IF(OR(L1569="",K1569="",K1569=0),"",L1569/K1569)</f>
        <v/>
      </c>
    </row>
    <row r="1570" ht="13.35" customHeight="1" s="162">
      <c r="B1570" s="199" t="inlineStr">
        <is>
          <t>Serial Number</t>
        </is>
      </c>
      <c r="C1570" s="401" t="n"/>
      <c r="D1570" s="204" t="n"/>
      <c r="E1570" s="400" t="n"/>
      <c r="F1570" s="400" t="n"/>
      <c r="G1570" s="401" t="n"/>
      <c r="H1570" s="13" t="n"/>
      <c r="I1570" s="199" t="inlineStr">
        <is>
          <t>Unit ESP</t>
        </is>
      </c>
      <c r="J1570" s="401" t="n"/>
      <c r="K1570" s="71">
        <f>IF('{Equipment Data Entry}'!H96="","",'{Equipment Data Entry}'!H96)</f>
        <v/>
      </c>
      <c r="L1570" s="64">
        <f>F1585</f>
        <v/>
      </c>
      <c r="M1570" s="22" t="n"/>
    </row>
    <row r="1571" ht="13.35" customHeight="1" s="162">
      <c r="B1571" s="199" t="inlineStr">
        <is>
          <t>Area Served</t>
        </is>
      </c>
      <c r="C1571" s="401" t="n"/>
      <c r="D1571" s="204">
        <f>I1564</f>
        <v/>
      </c>
      <c r="E1571" s="400" t="n"/>
      <c r="F1571" s="400" t="n"/>
      <c r="G1571" s="401" t="n"/>
      <c r="H1571" s="13" t="n"/>
      <c r="I1571" s="199" t="inlineStr">
        <is>
          <t>Fan RPMs</t>
        </is>
      </c>
      <c r="J1571" s="401" t="n"/>
      <c r="K1571" s="24">
        <f>IF('{Equipment Data Entry}'!I96="","",'{Equipment Data Entry}'!I96)</f>
        <v/>
      </c>
      <c r="L1571" s="24">
        <f>IF(L1582="","",L1582)</f>
        <v/>
      </c>
      <c r="M1571" s="13" t="n"/>
    </row>
    <row r="1572" ht="13.35" customHeight="1" s="162">
      <c r="B1572" s="199" t="inlineStr">
        <is>
          <t>Location</t>
        </is>
      </c>
      <c r="C1572" s="401" t="n"/>
      <c r="D1572" s="204">
        <f>IF('{Equipment Data Entry}'!D96="","",'{Equipment Data Entry}'!D96)</f>
        <v/>
      </c>
      <c r="E1572" s="400" t="n"/>
      <c r="F1572" s="400" t="n"/>
      <c r="G1572" s="401" t="n"/>
      <c r="H1572" s="13" t="n"/>
      <c r="I1572" s="283" t="n"/>
      <c r="J1572" s="283" t="n"/>
      <c r="K1572" s="36" t="n"/>
      <c r="L1572" s="36" t="n"/>
      <c r="M1572" s="13" t="n"/>
    </row>
    <row r="1573" ht="13.35" customHeight="1" s="162">
      <c r="B1573" s="13" t="n"/>
      <c r="C1573" s="13" t="n"/>
      <c r="D1573" s="13" t="n"/>
      <c r="E1573" s="13" t="n"/>
      <c r="F1573" s="13" t="n"/>
      <c r="G1573" s="13" t="n"/>
      <c r="H1573" s="13" t="n"/>
      <c r="I1573" s="283" t="n"/>
      <c r="J1573" s="283" t="n"/>
      <c r="K1573" s="37" t="n"/>
      <c r="L1573" s="37" t="n"/>
      <c r="M1573" s="13" t="n"/>
    </row>
    <row r="1574" ht="13.35" customHeight="1" s="162">
      <c r="B1574" s="200" t="inlineStr">
        <is>
          <t>Motor Data</t>
        </is>
      </c>
      <c r="C1574" s="400" t="n"/>
      <c r="D1574" s="400" t="n"/>
      <c r="E1574" s="400" t="n"/>
      <c r="F1574" s="400" t="n"/>
      <c r="G1574" s="401" t="n"/>
      <c r="H1574" s="13" t="n"/>
      <c r="I1574" s="283" t="inlineStr">
        <is>
          <t>Filter Type/Size/Qty</t>
        </is>
      </c>
      <c r="J1574" s="404" t="n"/>
      <c r="K1574" s="404" t="n"/>
      <c r="L1574" s="37" t="n"/>
      <c r="M1574" s="404" t="n"/>
    </row>
    <row r="1575" ht="13.35" customHeight="1" s="162">
      <c r="B1575" s="199" t="inlineStr">
        <is>
          <t>Manufacturer</t>
        </is>
      </c>
      <c r="C1575" s="401" t="n"/>
      <c r="D1575" s="203" t="n"/>
      <c r="E1575" s="400" t="n"/>
      <c r="F1575" s="400" t="n"/>
      <c r="G1575" s="401" t="n"/>
      <c r="H1575" s="13" t="n"/>
      <c r="I1575" s="200" t="inlineStr">
        <is>
          <t>Drive Data</t>
        </is>
      </c>
      <c r="J1575" s="400" t="n"/>
      <c r="K1575" s="400" t="n"/>
      <c r="L1575" s="401" t="n"/>
      <c r="M1575" s="13" t="n"/>
    </row>
    <row r="1576" ht="13.35" customHeight="1" s="162">
      <c r="B1576" s="199" t="inlineStr">
        <is>
          <t>Horsepower</t>
        </is>
      </c>
      <c r="C1576" s="401" t="n"/>
      <c r="D1576" s="28">
        <f>IF('{Equipment Data Entry}'!G96="","",'{Equipment Data Entry}'!G96)</f>
        <v/>
      </c>
      <c r="E1576" s="21" t="inlineStr">
        <is>
          <t>RPM</t>
        </is>
      </c>
      <c r="F1576" s="24" t="n"/>
      <c r="G1576" s="199" t="inlineStr">
        <is>
          <t>SF</t>
        </is>
      </c>
      <c r="H1576" s="13" t="n"/>
      <c r="I1576" s="199" t="inlineStr">
        <is>
          <t>Motor Shv OD/Bore/PD</t>
        </is>
      </c>
      <c r="J1576" s="400" t="n"/>
      <c r="K1576" s="401" t="n"/>
      <c r="L1576">
        <f>IF('{Equipment Data Entry}'!J96="","",'{Equipment Data Entry}'!J96)</f>
        <v/>
      </c>
    </row>
    <row r="1577" ht="13.35" customHeight="1" s="162">
      <c r="B1577" s="198">
        <f>IF('{Equipment Data Entry}'!N96="","",'{Equipment Data Entry}'!N96)</f>
        <v/>
      </c>
      <c r="C1577" s="198">
        <f>IF('{Equipment Data Entry}'!O96="","",'{Equipment Data Entry}'!O96)</f>
        <v/>
      </c>
      <c r="D1577" s="21" t="inlineStr">
        <is>
          <t>FLA</t>
        </is>
      </c>
      <c r="E1577" s="67" t="n"/>
      <c r="F1577" s="21" t="inlineStr">
        <is>
          <t>Frame</t>
        </is>
      </c>
      <c r="G1577" s="208" t="n"/>
      <c r="H1577" s="13" t="n"/>
      <c r="I1577" s="199" t="inlineStr">
        <is>
          <t>Fan Sheave OD/Bore</t>
        </is>
      </c>
      <c r="J1577" s="400" t="n"/>
      <c r="K1577" s="401" t="n"/>
      <c r="L1577">
        <f>IF('{Equipment Data Entry}'!K96="","",'{Equipment Data Entry}'!K96)</f>
        <v/>
      </c>
    </row>
    <row r="1578" ht="13.35" customHeight="1" s="162">
      <c r="B1578" s="199" t="inlineStr">
        <is>
          <t>Corrected FLA</t>
        </is>
      </c>
      <c r="C1578" s="401" t="n"/>
      <c r="D1578" s="27">
        <f>IF(OR(E1579="",E1577="",B1577=""),"",B1577/AVERAGE(E1579:G1579)*E1577)</f>
        <v/>
      </c>
      <c r="E1578" s="199" t="inlineStr">
        <is>
          <t>Estimated BHP</t>
        </is>
      </c>
      <c r="F1578" s="401" t="n"/>
      <c r="G1578" s="27">
        <f>IF(OR(COUNT(E1579:G1579)=0,COUNT(E1580:G1580)=0),"",IF(C1577="1-phase", ((0.8*0.9*E1579*E1580)/746), AVERAGE(E1579:G1579)*AVERAGE(E1580:G1580)*0.8*0.9*1.732/746))</f>
        <v/>
      </c>
      <c r="H1578" s="13" t="n"/>
      <c r="I1578" s="199" t="inlineStr">
        <is>
          <t>Belt(s)</t>
        </is>
      </c>
      <c r="J1578" s="208">
        <f>IF('{Equipment Data Entry}'!L96="","",'{Equipment Data Entry}'!L96)</f>
        <v/>
      </c>
      <c r="K1578" s="199" t="inlineStr">
        <is>
          <t>C to C</t>
        </is>
      </c>
      <c r="L1578" s="64">
        <f>IF('{Equipment Data Entry}'!M96="","",'{Equipment Data Entry}'!M96)</f>
        <v/>
      </c>
      <c r="M1578" s="13" t="n"/>
    </row>
    <row r="1579" ht="13.35" customHeight="1" s="162">
      <c r="B1579" s="199" t="inlineStr">
        <is>
          <t>Measured Voltage</t>
        </is>
      </c>
      <c r="C1579" s="400" t="n"/>
      <c r="D1579" s="401" t="n"/>
      <c r="E1579" s="24" t="n"/>
      <c r="F1579" s="24" t="n"/>
      <c r="G1579" s="24" t="n"/>
      <c r="H1579" s="13" t="n"/>
      <c r="I1579" s="283" t="inlineStr">
        <is>
          <t>Final Settings</t>
        </is>
      </c>
      <c r="J1579" s="404" t="n"/>
      <c r="K1579" s="404" t="n"/>
      <c r="L1579" s="37" t="n"/>
      <c r="M1579" s="404" t="n"/>
    </row>
    <row r="1580" ht="13.35" customHeight="1" s="162">
      <c r="B1580" s="199" t="inlineStr">
        <is>
          <t>Measured Amperage</t>
        </is>
      </c>
      <c r="C1580" s="400" t="n"/>
      <c r="D1580" s="401" t="n"/>
      <c r="E1580" s="67" t="n"/>
      <c r="F1580" s="67" t="n"/>
      <c r="G1580" s="67" t="n"/>
      <c r="H1580" s="13" t="n"/>
      <c r="I1580" s="205" t="inlineStr">
        <is>
          <t>RPM Data</t>
        </is>
      </c>
      <c r="J1580" s="401" t="n"/>
      <c r="K1580" s="205" t="inlineStr">
        <is>
          <t>Initial</t>
        </is>
      </c>
      <c r="L1580" s="205" t="inlineStr">
        <is>
          <t>Final</t>
        </is>
      </c>
      <c r="M1580" s="13" t="n"/>
    </row>
    <row r="1581" ht="13.35" customHeight="1" s="162">
      <c r="B1581" s="13" t="n"/>
      <c r="C1581" s="13" t="n"/>
      <c r="D1581" s="13" t="n"/>
      <c r="E1581" s="13" t="n"/>
      <c r="F1581" s="13" t="n"/>
      <c r="G1581" s="13" t="n"/>
      <c r="H1581" s="13" t="n"/>
      <c r="I1581" s="199" t="inlineStr">
        <is>
          <t>Motor RPM</t>
        </is>
      </c>
      <c r="J1581" s="401" t="n"/>
      <c r="K1581" s="24" t="n"/>
      <c r="L1581" s="24" t="n"/>
      <c r="M1581" s="13" t="n"/>
    </row>
    <row r="1582" ht="13.35" customHeight="1" s="162">
      <c r="B1582" s="200" t="inlineStr">
        <is>
          <t xml:space="preserve">Static Pressures Profile </t>
        </is>
      </c>
      <c r="C1582" s="400" t="n"/>
      <c r="D1582" s="400" t="n"/>
      <c r="E1582" s="400" t="n"/>
      <c r="F1582" s="400" t="n"/>
      <c r="G1582" s="401" t="n"/>
      <c r="H1582" s="13" t="n"/>
      <c r="I1582" s="199" t="inlineStr">
        <is>
          <t>Fan RPM</t>
        </is>
      </c>
      <c r="J1582" s="401" t="n"/>
      <c r="K1582" s="24" t="n"/>
      <c r="L1582" s="24" t="n"/>
      <c r="M1582" s="13" t="n"/>
    </row>
    <row r="1583" ht="13.35" customHeight="1" s="162">
      <c r="B1583" s="432" t="n"/>
      <c r="C1583" s="401" t="n"/>
      <c r="D1583" s="205" t="inlineStr">
        <is>
          <t>Flt/Coil</t>
        </is>
      </c>
      <c r="E1583" s="205" t="inlineStr">
        <is>
          <t>Fan</t>
        </is>
      </c>
      <c r="F1583" s="432" t="n"/>
      <c r="G1583" s="401" t="n"/>
      <c r="H1583" s="13" t="n"/>
      <c r="I1583" s="246" t="inlineStr">
        <is>
          <t>VSD Frequency</t>
        </is>
      </c>
      <c r="J1583" s="403" t="n"/>
      <c r="K1583" s="65" t="n"/>
      <c r="L1583" s="65" t="n"/>
      <c r="M1583" s="13" t="n"/>
    </row>
    <row r="1584" ht="13.35" customHeight="1" s="162">
      <c r="B1584" s="198" t="inlineStr">
        <is>
          <t>Entering</t>
        </is>
      </c>
      <c r="C1584" s="401" t="n"/>
      <c r="D1584" s="19" t="n"/>
      <c r="E1584" s="19" t="n"/>
      <c r="F1584" s="19">
        <f>IF(E1584="", "", E1585-E1584)</f>
        <v/>
      </c>
      <c r="G1584" s="186" t="inlineStr">
        <is>
          <t>TSP</t>
        </is>
      </c>
      <c r="H1584" s="23" t="n"/>
      <c r="I1584" s="14" t="n"/>
      <c r="J1584" s="14" t="n"/>
      <c r="K1584" s="14" t="n"/>
      <c r="L1584" s="38" t="n"/>
      <c r="M1584" s="13" t="n"/>
    </row>
    <row r="1585" ht="13.35" customHeight="1" s="162">
      <c r="B1585" s="198" t="inlineStr">
        <is>
          <t>Exiting</t>
        </is>
      </c>
      <c r="C1585" s="401" t="n"/>
      <c r="D1585" s="55">
        <f>IF(E1584="", "", E1584)</f>
        <v/>
      </c>
      <c r="E1585" s="19" t="n"/>
      <c r="F1585" s="19">
        <f>IF(E1585="", "", E1585-D1584)</f>
        <v/>
      </c>
      <c r="G1585" s="186" t="inlineStr">
        <is>
          <t>ESP</t>
        </is>
      </c>
      <c r="H1585" s="23" t="n"/>
      <c r="I1585" s="13" t="n"/>
      <c r="J1585" s="13" t="n"/>
      <c r="K1585" s="13" t="n"/>
      <c r="L1585" s="13" t="n"/>
      <c r="M1585" s="13" t="n"/>
    </row>
    <row r="1586" ht="13.35" customHeight="1" s="162">
      <c r="B1586" s="453" t="inlineStr">
        <is>
          <t>Instrument:</t>
        </is>
      </c>
      <c r="C1586" s="5" t="n"/>
      <c r="D1586" s="493" t="n"/>
      <c r="E1586" s="414" t="n"/>
      <c r="F1586" s="414" t="n"/>
      <c r="G1586" s="425" t="inlineStr">
        <is>
          <t>Ak basis / notes:</t>
        </is>
      </c>
      <c r="I1586" s="494" t="n"/>
      <c r="J1586" s="414" t="n"/>
      <c r="K1586" s="414" t="n"/>
      <c r="L1586" s="414" t="n"/>
      <c r="M1586" s="414" t="n"/>
    </row>
    <row r="1587" ht="13.35" customHeight="1" s="162">
      <c r="B1587" s="188" t="inlineStr">
        <is>
          <t>Register / Grille / Diffuser Airflow</t>
        </is>
      </c>
      <c r="C1587" s="174" t="n"/>
      <c r="D1587" s="174" t="n"/>
      <c r="E1587" s="174" t="n"/>
      <c r="F1587" s="173" t="n"/>
      <c r="G1587" s="233" t="inlineStr">
        <is>
          <t>Design VEL</t>
        </is>
      </c>
      <c r="H1587" s="194" t="inlineStr">
        <is>
          <t>Design CFM</t>
        </is>
      </c>
      <c r="I1587" s="188" t="inlineStr">
        <is>
          <t>Initial</t>
        </is>
      </c>
      <c r="J1587" s="173" t="n"/>
      <c r="K1587" s="188" t="inlineStr">
        <is>
          <t>Final</t>
        </is>
      </c>
      <c r="L1587" s="173" t="n"/>
      <c r="M1587" s="188" t="inlineStr">
        <is>
          <t>%</t>
        </is>
      </c>
    </row>
    <row r="1588" ht="13.35" customHeight="1" s="162">
      <c r="B1588" s="153" t="inlineStr">
        <is>
          <t>No.</t>
        </is>
      </c>
      <c r="C1588" s="188" t="inlineStr">
        <is>
          <t>Area Served</t>
        </is>
      </c>
      <c r="D1588" s="188" t="inlineStr">
        <is>
          <t>Type</t>
        </is>
      </c>
      <c r="E1588" s="188" t="inlineStr">
        <is>
          <t>Size</t>
        </is>
      </c>
      <c r="F1588" s="188" t="inlineStr">
        <is>
          <t>Ak</t>
        </is>
      </c>
      <c r="G1588" s="440" t="n"/>
      <c r="H1588" s="440" t="n"/>
      <c r="I1588" s="188" t="inlineStr">
        <is>
          <t>VEL</t>
        </is>
      </c>
      <c r="J1588" s="188" t="inlineStr">
        <is>
          <t>CFM</t>
        </is>
      </c>
      <c r="K1588" s="188" t="inlineStr">
        <is>
          <t>VEL</t>
        </is>
      </c>
      <c r="L1588" s="188" t="inlineStr">
        <is>
          <t>CFM</t>
        </is>
      </c>
      <c r="M1588" s="440" t="n"/>
    </row>
    <row r="1589" ht="13.35" customHeight="1" s="162">
      <c r="B1589" s="307" t="n"/>
      <c r="C1589" s="307" t="n"/>
      <c r="E1589" s="307" t="n"/>
      <c r="F1589" s="32" t="n"/>
      <c r="G1589" s="33">
        <f>IF(F1589="", "", H1589/F1589)</f>
        <v/>
      </c>
      <c r="H1589" s="33" t="n"/>
      <c r="I1589" s="33" t="n"/>
      <c r="J1589" s="33">
        <f>IF(I1589="", "", I1589*$F1589)</f>
        <v/>
      </c>
      <c r="K1589" s="33" t="n"/>
      <c r="L1589" s="33">
        <f>IF(K1589="", "", K1589*$F1589)</f>
        <v/>
      </c>
      <c r="M1589" s="30">
        <f>IF(OR(H1589="",H1589=0),"",IF(K1589="",IF(J1589="","",J1589/H1589),L1589/H1589))</f>
        <v/>
      </c>
    </row>
    <row r="1590" ht="13.35" customHeight="1" s="162">
      <c r="B1590" s="307" t="n"/>
      <c r="C1590" s="307" t="n"/>
      <c r="E1590" s="307" t="n"/>
      <c r="F1590" s="32" t="n"/>
      <c r="G1590" s="33">
        <f>IF(F1590="", "", H1590/F1590)</f>
        <v/>
      </c>
      <c r="H1590" s="33" t="n"/>
      <c r="I1590" s="33" t="n"/>
      <c r="J1590" s="33">
        <f>IF(I1590="", "", I1590*$F1590)</f>
        <v/>
      </c>
      <c r="K1590" s="33" t="n"/>
      <c r="L1590" s="33">
        <f>IF(K1590="", "", K1590*$F1590)</f>
        <v/>
      </c>
      <c r="M1590" s="30">
        <f>IF(OR(H1590="",H1590=0),"",IF(K1590="",IF(J1590="","",J1590/H1590),L1590/H1590))</f>
        <v/>
      </c>
    </row>
    <row r="1591" ht="13.35" customHeight="1" s="162">
      <c r="B1591" s="307" t="n"/>
      <c r="C1591" s="307" t="n"/>
      <c r="E1591" s="307" t="n"/>
      <c r="F1591" s="32" t="n"/>
      <c r="G1591" s="33">
        <f>IF(F1591="", "", H1591/F1591)</f>
        <v/>
      </c>
      <c r="H1591" s="33" t="n"/>
      <c r="I1591" s="33" t="n"/>
      <c r="J1591" s="33">
        <f>IF(I1591="", "", I1591*$F1591)</f>
        <v/>
      </c>
      <c r="K1591" s="33" t="n"/>
      <c r="L1591" s="33">
        <f>IF(K1591="", "", K1591*$F1591)</f>
        <v/>
      </c>
      <c r="M1591" s="30">
        <f>IF(OR(H1591="",H1591=0),"",IF(K1591="",IF(J1591="","",J1591/H1591),L1591/H1591))</f>
        <v/>
      </c>
    </row>
    <row r="1592" ht="13.35" customHeight="1" s="162">
      <c r="B1592" s="307" t="n"/>
      <c r="C1592" s="307" t="n"/>
      <c r="E1592" s="307" t="n"/>
      <c r="F1592" s="32" t="n"/>
      <c r="G1592" s="33">
        <f>IF(F1592="", "", H1592/F1592)</f>
        <v/>
      </c>
      <c r="H1592" s="33" t="n"/>
      <c r="I1592" s="33" t="n"/>
      <c r="J1592" s="33">
        <f>IF(I1592="", "", I1592*$F1592)</f>
        <v/>
      </c>
      <c r="K1592" s="33" t="n"/>
      <c r="L1592" s="33">
        <f>IF(K1592="", "", K1592*$F1592)</f>
        <v/>
      </c>
      <c r="M1592" s="30">
        <f>IF(OR(H1592="",H1592=0),"",IF(K1592="",IF(J1592="","",J1592/H1592),L1592/H1592))</f>
        <v/>
      </c>
    </row>
    <row r="1593" ht="13.35" customHeight="1" s="162">
      <c r="B1593" s="307" t="n"/>
      <c r="C1593" s="307" t="n"/>
      <c r="E1593" s="307" t="n"/>
      <c r="F1593" s="32" t="n"/>
      <c r="G1593" s="33">
        <f>IF(F1593="", "", H1593/F1593)</f>
        <v/>
      </c>
      <c r="H1593" s="33" t="n"/>
      <c r="I1593" s="33" t="n"/>
      <c r="J1593" s="33">
        <f>IF(I1593="", "", I1593*$F1593)</f>
        <v/>
      </c>
      <c r="K1593" s="33" t="n"/>
      <c r="L1593" s="33">
        <f>IF(K1593="", "", K1593*$F1593)</f>
        <v/>
      </c>
      <c r="M1593" s="30">
        <f>IF(OR(H1593="",H1593=0),"",IF(K1593="",IF(J1593="","",J1593/H1593),L1593/H1593))</f>
        <v/>
      </c>
    </row>
    <row r="1594" ht="13.35" customHeight="1" s="162">
      <c r="B1594" s="307" t="n"/>
      <c r="C1594" s="307" t="n"/>
      <c r="E1594" s="307" t="n"/>
      <c r="F1594" s="32" t="n"/>
      <c r="G1594" s="33">
        <f>IF(F1594="", "", H1594/F1594)</f>
        <v/>
      </c>
      <c r="H1594" s="33" t="n"/>
      <c r="I1594" s="33" t="n"/>
      <c r="J1594" s="33">
        <f>IF(I1594="", "", I1594*$F1594)</f>
        <v/>
      </c>
      <c r="K1594" s="33" t="n"/>
      <c r="L1594" s="33">
        <f>IF(K1594="", "", K1594*$F1594)</f>
        <v/>
      </c>
      <c r="M1594" s="30">
        <f>IF(OR(H1594="",H1594=0),"",IF(K1594="",IF(J1594="","",J1594/H1594),L1594/H1594))</f>
        <v/>
      </c>
    </row>
    <row r="1595" ht="13.35" customHeight="1" s="162">
      <c r="B1595" s="307" t="n"/>
      <c r="C1595" s="307" t="n"/>
      <c r="E1595" s="307" t="n"/>
      <c r="F1595" s="32" t="n"/>
      <c r="G1595" s="33">
        <f>IF(F1595="", "", H1595/F1595)</f>
        <v/>
      </c>
      <c r="H1595" s="33" t="n"/>
      <c r="I1595" s="33" t="n"/>
      <c r="J1595" s="33">
        <f>IF(I1595="", "", I1595*$F1595)</f>
        <v/>
      </c>
      <c r="K1595" s="33" t="n"/>
      <c r="L1595" s="33">
        <f>IF(K1595="", "", K1595*$F1595)</f>
        <v/>
      </c>
      <c r="M1595" s="30">
        <f>IF(OR(H1595="",H1595=0),"",IF(K1595="",IF(J1595="","",J1595/H1595),L1595/H1595))</f>
        <v/>
      </c>
    </row>
    <row r="1596" ht="13.35" customHeight="1" s="162">
      <c r="B1596" s="307" t="n"/>
      <c r="C1596" s="307" t="n"/>
      <c r="E1596" s="307" t="n"/>
      <c r="F1596" s="32" t="n"/>
      <c r="G1596" s="33">
        <f>IF(F1596="", "", H1596/F1596)</f>
        <v/>
      </c>
      <c r="H1596" s="33" t="n"/>
      <c r="I1596" s="33" t="n"/>
      <c r="J1596" s="33">
        <f>IF(I1596="", "", I1596*$F1596)</f>
        <v/>
      </c>
      <c r="K1596" s="33" t="n"/>
      <c r="L1596" s="33">
        <f>IF(K1596="", "", K1596*$F1596)</f>
        <v/>
      </c>
      <c r="M1596" s="30">
        <f>IF(OR(H1596="",H1596=0),"",IF(K1596="",IF(J1596="","",J1596/H1596),L1596/H1596))</f>
        <v/>
      </c>
    </row>
    <row r="1597" ht="13.35" customHeight="1" s="162">
      <c r="B1597" s="307" t="n"/>
      <c r="C1597" s="307" t="n"/>
      <c r="E1597" s="307" t="n"/>
      <c r="F1597" s="32" t="n"/>
      <c r="G1597" s="33">
        <f>IF(F1597="", "", H1597/F1597)</f>
        <v/>
      </c>
      <c r="H1597" s="33" t="n"/>
      <c r="I1597" s="33" t="n"/>
      <c r="J1597" s="33">
        <f>IF(I1597="", "", I1597*$F1597)</f>
        <v/>
      </c>
      <c r="K1597" s="33" t="n"/>
      <c r="L1597" s="33">
        <f>IF(K1597="", "", K1597*$F1597)</f>
        <v/>
      </c>
      <c r="M1597" s="30">
        <f>IF(OR(H1597="",H1597=0),"",IF(K1597="",IF(J1597="","",J1597/H1597),L1597/H1597))</f>
        <v/>
      </c>
    </row>
    <row r="1598" ht="13.35" customHeight="1" s="162">
      <c r="B1598" s="307" t="n"/>
      <c r="C1598" s="307" t="n"/>
      <c r="E1598" s="307" t="n"/>
      <c r="F1598" s="32" t="n"/>
      <c r="G1598" s="33">
        <f>IF(F1598="", "", H1598/F1598)</f>
        <v/>
      </c>
      <c r="H1598" s="33" t="n"/>
      <c r="I1598" s="33" t="n"/>
      <c r="J1598" s="33">
        <f>IF(I1598="", "", I1598*$F1598)</f>
        <v/>
      </c>
      <c r="K1598" s="33" t="n"/>
      <c r="L1598" s="33">
        <f>IF(K1598="", "", K1598*$F1598)</f>
        <v/>
      </c>
      <c r="M1598" s="30">
        <f>IF(OR(H1598="",H1598=0),"",IF(K1598="",IF(J1598="","",J1598/H1598),L1598/H1598))</f>
        <v/>
      </c>
    </row>
    <row r="1599" ht="13.35" customHeight="1" s="162">
      <c r="B1599" s="307" t="n"/>
      <c r="C1599" s="307" t="n"/>
      <c r="E1599" s="307" t="n"/>
      <c r="F1599" s="32" t="n"/>
      <c r="G1599" s="33">
        <f>IF(F1599="", "", H1599/F1599)</f>
        <v/>
      </c>
      <c r="H1599" s="33" t="n"/>
      <c r="I1599" s="33" t="n"/>
      <c r="J1599" s="33">
        <f>IF(I1599="", "", I1599*$F1599)</f>
        <v/>
      </c>
      <c r="K1599" s="33" t="n"/>
      <c r="L1599" s="33">
        <f>IF(K1599="", "", K1599*$F1599)</f>
        <v/>
      </c>
      <c r="M1599" s="30">
        <f>IF(OR(H1599="",H1599=0),"",IF(K1599="",IF(J1599="","",J1599/H1599),L1599/H1599))</f>
        <v/>
      </c>
    </row>
    <row r="1600" ht="13.35" customHeight="1" s="162">
      <c r="B1600" s="307" t="n"/>
      <c r="C1600" s="307" t="n"/>
      <c r="E1600" s="307" t="n"/>
      <c r="F1600" s="32" t="n"/>
      <c r="G1600" s="33">
        <f>IF(F1600="", "", H1600/F1600)</f>
        <v/>
      </c>
      <c r="H1600" s="33" t="n"/>
      <c r="I1600" s="33" t="n"/>
      <c r="J1600" s="33">
        <f>IF(I1600="", "", I1600*$F1600)</f>
        <v/>
      </c>
      <c r="K1600" s="33" t="n"/>
      <c r="L1600" s="33">
        <f>IF(K1600="", "", K1600*$F1600)</f>
        <v/>
      </c>
      <c r="M1600" s="30">
        <f>IF(OR(H1600="",H1600=0),"",IF(K1600="",IF(J1600="","",J1600/H1600),L1600/H1600))</f>
        <v/>
      </c>
    </row>
    <row r="1601" ht="13.35" customHeight="1" s="162">
      <c r="B1601" s="307" t="n"/>
      <c r="C1601" s="307" t="n"/>
      <c r="E1601" s="307" t="n"/>
      <c r="F1601" s="32" t="n"/>
      <c r="G1601" s="33">
        <f>IF(F1601="", "", H1601/F1601)</f>
        <v/>
      </c>
      <c r="H1601" s="33" t="n"/>
      <c r="I1601" s="33" t="n"/>
      <c r="J1601" s="33">
        <f>IF(I1601="", "", I1601*$F1601)</f>
        <v/>
      </c>
      <c r="K1601" s="33" t="n"/>
      <c r="L1601" s="33">
        <f>IF(K1601="", "", K1601*$F1601)</f>
        <v/>
      </c>
      <c r="M1601" s="30">
        <f>IF(OR(H1601="",H1601=0),"",IF(K1601="",IF(J1601="","",J1601/H1601),L1601/H1601))</f>
        <v/>
      </c>
    </row>
    <row r="1602" ht="13.35" customHeight="1" s="162">
      <c r="B1602" s="307" t="n"/>
      <c r="C1602" s="307" t="n"/>
      <c r="E1602" s="307" t="n"/>
      <c r="F1602" s="32" t="n"/>
      <c r="G1602" s="33">
        <f>IF(F1602="", "", H1602/F1602)</f>
        <v/>
      </c>
      <c r="H1602" s="33" t="n"/>
      <c r="I1602" s="33" t="n"/>
      <c r="J1602" s="33">
        <f>IF(I1602="", "", I1602*$F1602)</f>
        <v/>
      </c>
      <c r="K1602" s="33" t="n"/>
      <c r="L1602" s="33">
        <f>IF(K1602="", "", K1602*$F1602)</f>
        <v/>
      </c>
      <c r="M1602" s="30">
        <f>IF(OR(H1602="",H1602=0),"",IF(K1602="",IF(J1602="","",J1602/H1602),L1602/H1602))</f>
        <v/>
      </c>
    </row>
    <row r="1603" ht="13.35" customHeight="1" s="162">
      <c r="B1603" s="307" t="n"/>
      <c r="C1603" s="307" t="n"/>
      <c r="E1603" s="307" t="n"/>
      <c r="F1603" s="32" t="n"/>
      <c r="G1603" s="33">
        <f>IF(F1603="", "", H1603/F1603)</f>
        <v/>
      </c>
      <c r="H1603" s="33" t="n"/>
      <c r="I1603" s="33" t="n"/>
      <c r="J1603" s="33">
        <f>IF(I1603="", "", I1603*$F1603)</f>
        <v/>
      </c>
      <c r="K1603" s="33" t="n"/>
      <c r="L1603" s="33">
        <f>IF(K1603="", "", K1603*$F1603)</f>
        <v/>
      </c>
      <c r="M1603" s="30">
        <f>IF(OR(H1603="",H1603=0),"",IF(K1603="",IF(J1603="","",J1603/H1603),L1603/H1603))</f>
        <v/>
      </c>
    </row>
    <row r="1604" ht="13.35" customHeight="1" s="162">
      <c r="B1604" s="307" t="n"/>
      <c r="C1604" s="307" t="n"/>
      <c r="E1604" s="307" t="n"/>
      <c r="F1604" s="32" t="n"/>
      <c r="G1604" s="33">
        <f>IF(F1604="", "", H1604/F1604)</f>
        <v/>
      </c>
      <c r="H1604" s="33" t="n"/>
      <c r="I1604" s="33" t="n"/>
      <c r="J1604" s="33">
        <f>IF(I1604="", "", I1604*$F1604)</f>
        <v/>
      </c>
      <c r="K1604" s="33" t="n"/>
      <c r="L1604" s="33">
        <f>IF(K1604="", "", K1604*$F1604)</f>
        <v/>
      </c>
      <c r="M1604" s="30">
        <f>IF(OR(H1604="",H1604=0),"",IF(K1604="",IF(J1604="","",J1604/H1604),L1604/H1604))</f>
        <v/>
      </c>
    </row>
    <row r="1605" ht="13.35" customHeight="1" s="162">
      <c r="B1605" s="307" t="n"/>
      <c r="C1605" s="307" t="n"/>
      <c r="E1605" s="307" t="n"/>
      <c r="F1605" s="32" t="n"/>
      <c r="G1605" s="33">
        <f>IF(F1605="", "", H1605/F1605)</f>
        <v/>
      </c>
      <c r="H1605" s="33" t="n"/>
      <c r="I1605" s="33" t="n"/>
      <c r="J1605" s="33">
        <f>IF(I1605="", "", I1605*$F1605)</f>
        <v/>
      </c>
      <c r="K1605" s="33" t="n"/>
      <c r="L1605" s="33">
        <f>IF(K1605="", "", K1605*$F1605)</f>
        <v/>
      </c>
      <c r="M1605" s="30">
        <f>IF(OR(H1605="",H1605=0),"",IF(K1605="",IF(J1605="","",J1605/H1605),L1605/H1605))</f>
        <v/>
      </c>
    </row>
    <row r="1606" ht="13.35" customHeight="1" s="162">
      <c r="B1606" s="307" t="n"/>
      <c r="C1606" s="307" t="n"/>
      <c r="E1606" s="307" t="n"/>
      <c r="F1606" s="32" t="n"/>
      <c r="G1606" s="33">
        <f>IF(F1606="", "", H1606/F1606)</f>
        <v/>
      </c>
      <c r="H1606" s="33" t="n"/>
      <c r="I1606" s="33" t="n"/>
      <c r="J1606" s="33">
        <f>IF(I1606="", "", I1606*$F1606)</f>
        <v/>
      </c>
      <c r="K1606" s="33" t="n"/>
      <c r="L1606" s="33">
        <f>IF(K1606="", "", K1606*$F1606)</f>
        <v/>
      </c>
      <c r="M1606" s="30">
        <f>IF(OR(H1606="",H1606=0),"",IF(K1606="",IF(J1606="","",J1606/H1606),L1606/H1606))</f>
        <v/>
      </c>
    </row>
    <row r="1607" ht="13.35" customHeight="1" s="162">
      <c r="B1607" s="307" t="n"/>
      <c r="C1607" s="307" t="n"/>
      <c r="E1607" s="307" t="n"/>
      <c r="F1607" s="32" t="n"/>
      <c r="G1607" s="33">
        <f>IF(F1607="", "", H1607/F1607)</f>
        <v/>
      </c>
      <c r="H1607" s="33" t="n"/>
      <c r="I1607" s="33" t="n"/>
      <c r="J1607" s="33">
        <f>IF(I1607="", "", I1607*$F1607)</f>
        <v/>
      </c>
      <c r="K1607" s="33" t="n"/>
      <c r="L1607" s="33">
        <f>IF(K1607="", "", K1607*$F1607)</f>
        <v/>
      </c>
      <c r="M1607" s="30">
        <f>IF(OR(H1607="",H1607=0),"",IF(K1607="",IF(J1607="","",J1607/H1607),L1607/H1607))</f>
        <v/>
      </c>
    </row>
    <row r="1608" ht="13.35" customHeight="1" s="162">
      <c r="B1608" s="307" t="n"/>
      <c r="C1608" s="307" t="n"/>
      <c r="E1608" s="307" t="n"/>
      <c r="F1608" s="32" t="n"/>
      <c r="G1608" s="33">
        <f>IF(F1608="", "", H1608/F1608)</f>
        <v/>
      </c>
      <c r="H1608" s="33" t="n"/>
      <c r="I1608" s="33" t="n"/>
      <c r="J1608" s="33">
        <f>IF(I1608="", "", I1608*$F1608)</f>
        <v/>
      </c>
      <c r="K1608" s="33" t="n"/>
      <c r="L1608" s="33">
        <f>IF(K1608="", "", K1608*$F1608)</f>
        <v/>
      </c>
      <c r="M1608" s="30">
        <f>IF(OR(H1608="",H1608=0),"",IF(K1608="",IF(J1608="","",J1608/H1608),L1608/H1608))</f>
        <v/>
      </c>
    </row>
    <row r="1609" ht="13.35" customHeight="1" s="162">
      <c r="B1609" s="42" t="n"/>
      <c r="C1609" s="231" t="inlineStr">
        <is>
          <t>Total</t>
        </is>
      </c>
      <c r="D1609" s="159" t="n"/>
      <c r="E1609" s="42" t="n"/>
      <c r="F1609" s="42" t="n"/>
      <c r="G1609" s="43" t="n"/>
      <c r="H1609" s="43">
        <f>IF(SUM(H1589:H1608)+SUM(H1620:H1659)=0,"",SUM(H1589:H1608)+SUM(H1620:H1659))</f>
        <v/>
      </c>
      <c r="I1609" s="43" t="n"/>
      <c r="J1609" s="43">
        <f>IF(SUM(J1589:J1608)+SUM(J1620:J1659)=0,"",SUM(J1589:J1608)+SUM(J1620:J1659))</f>
        <v/>
      </c>
      <c r="K1609" s="43" t="n"/>
      <c r="L1609" s="43">
        <f>IF(SUM(L1589:L1608)+SUM(L1620:L1659)=0,"",SUM(L1589:L1608)+SUM(L1620:L1659))</f>
        <v/>
      </c>
      <c r="M1609" s="35">
        <f>IF(OR(H1609="",H1609=0),"",IF(L1609="",IF(J1609="","",J1609/H1609),L1609/H1609))</f>
        <v/>
      </c>
    </row>
    <row r="1610" ht="13.35" customHeight="1" s="162"/>
    <row r="1611" ht="13.35" customHeight="1" s="162">
      <c r="B1611" s="188" t="inlineStr">
        <is>
          <t>Remarks</t>
        </is>
      </c>
      <c r="C1611" s="173" t="n"/>
      <c r="D1611" s="154" t="n"/>
      <c r="E1611" s="174" t="n"/>
      <c r="F1611" s="174" t="n"/>
      <c r="G1611" s="174" t="n"/>
      <c r="H1611" s="174" t="n"/>
      <c r="I1611" s="174" t="n"/>
      <c r="J1611" s="174" t="n"/>
      <c r="K1611" s="174" t="n"/>
      <c r="L1611" s="174" t="n"/>
      <c r="M1611" s="173" t="n"/>
    </row>
    <row r="1612" ht="13.35" customHeight="1" s="162">
      <c r="B1612" s="154" t="n"/>
      <c r="C1612" s="174" t="n"/>
      <c r="D1612" s="17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Entry}'!B96="","",'{Equipment Data Entry}'!B96)</f>
        <v/>
      </c>
      <c r="E1616" s="418" t="n"/>
      <c r="F1616" s="403" t="n"/>
      <c r="G1616" s="200" t="inlineStr">
        <is>
          <t>Service</t>
        </is>
      </c>
      <c r="H1616" s="403" t="n"/>
      <c r="I1616" s="210">
        <f>IF('{Equipment Data Entry}'!C96="","",'{Equipment Data Entry}'!C96)</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Registers / Grilles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H1620/F1620)</f>
        <v/>
      </c>
      <c r="H1620" s="33" t="n"/>
      <c r="I1620" s="33" t="n"/>
      <c r="J1620" s="33">
        <f>IF(I1620="", "", I1620*$F1620)</f>
        <v/>
      </c>
      <c r="K1620" s="33" t="n"/>
      <c r="L1620" s="33">
        <f>IF(K1620="", "", K1620*$F1620)</f>
        <v/>
      </c>
      <c r="M1620" s="30">
        <f>IF(OR(H1620="",H1620=0),"",IF(K1620="",IF(J1620="","",J1620/H1620),L1620/H1620))</f>
        <v/>
      </c>
    </row>
    <row r="1621" ht="13.35" customHeight="1" s="162">
      <c r="B1621" s="307" t="n"/>
      <c r="C1621" s="307" t="n"/>
      <c r="E1621" s="307" t="n"/>
      <c r="F1621" s="32" t="n"/>
      <c r="G1621" s="33">
        <f>IF(F1621="", "", H1621/F1621)</f>
        <v/>
      </c>
      <c r="H1621" s="33" t="n"/>
      <c r="I1621" s="33" t="n"/>
      <c r="J1621" s="33">
        <f>IF(I1621="", "", I1621*$F1621)</f>
        <v/>
      </c>
      <c r="K1621" s="33" t="n"/>
      <c r="L1621" s="33">
        <f>IF(K1621="", "", K1621*$F1621)</f>
        <v/>
      </c>
      <c r="M1621" s="30">
        <f>IF(OR(H1621="",H1621=0),"",IF(K1621="",IF(J1621="","",J1621/H1621),L1621/H1621))</f>
        <v/>
      </c>
    </row>
    <row r="1622" ht="13.35" customHeight="1" s="162">
      <c r="B1622" s="307" t="n"/>
      <c r="C1622" s="307" t="n"/>
      <c r="E1622" s="307" t="n"/>
      <c r="F1622" s="32" t="n"/>
      <c r="G1622" s="33">
        <f>IF(F1622="", "", H1622/F1622)</f>
        <v/>
      </c>
      <c r="H1622" s="33" t="n"/>
      <c r="I1622" s="33" t="n"/>
      <c r="J1622" s="33">
        <f>IF(I1622="", "", I1622*$F1622)</f>
        <v/>
      </c>
      <c r="K1622" s="33" t="n"/>
      <c r="L1622" s="33">
        <f>IF(K1622="", "", K1622*$F1622)</f>
        <v/>
      </c>
      <c r="M1622" s="30">
        <f>IF(OR(H1622="",H1622=0),"",IF(K1622="",IF(J1622="","",J1622/H1622),L1622/H1622))</f>
        <v/>
      </c>
    </row>
    <row r="1623" ht="13.35" customHeight="1" s="162">
      <c r="B1623" s="307" t="n"/>
      <c r="C1623" s="307" t="n"/>
      <c r="E1623" s="307" t="n"/>
      <c r="F1623" s="32" t="n"/>
      <c r="G1623" s="33">
        <f>IF(F1623="", "", H1623/F1623)</f>
        <v/>
      </c>
      <c r="H1623" s="33" t="n"/>
      <c r="I1623" s="33" t="n"/>
      <c r="J1623" s="33">
        <f>IF(I1623="", "", I1623*$F1623)</f>
        <v/>
      </c>
      <c r="K1623" s="33" t="n"/>
      <c r="L1623" s="33">
        <f>IF(K1623="", "", K1623*$F1623)</f>
        <v/>
      </c>
      <c r="M1623" s="30">
        <f>IF(OR(H1623="",H1623=0),"",IF(K1623="",IF(J1623="","",J1623/H1623),L1623/H1623))</f>
        <v/>
      </c>
    </row>
    <row r="1624" ht="13.35" customHeight="1" s="162">
      <c r="B1624" s="307" t="n"/>
      <c r="C1624" s="307" t="n"/>
      <c r="E1624" s="307" t="n"/>
      <c r="F1624" s="32" t="n"/>
      <c r="G1624" s="33">
        <f>IF(F1624="", "", H1624/F1624)</f>
        <v/>
      </c>
      <c r="H1624" s="33" t="n"/>
      <c r="I1624" s="33" t="n"/>
      <c r="J1624" s="33">
        <f>IF(I1624="", "", I1624*$F1624)</f>
        <v/>
      </c>
      <c r="K1624" s="33" t="n"/>
      <c r="L1624" s="33">
        <f>IF(K1624="", "", K1624*$F1624)</f>
        <v/>
      </c>
      <c r="M1624" s="30">
        <f>IF(OR(H1624="",H1624=0),"",IF(K1624="",IF(J1624="","",J1624/H1624),L1624/H1624))</f>
        <v/>
      </c>
    </row>
    <row r="1625" ht="13.35" customHeight="1" s="162">
      <c r="B1625" s="307" t="n"/>
      <c r="C1625" s="307" t="n"/>
      <c r="E1625" s="307" t="n"/>
      <c r="F1625" s="32" t="n"/>
      <c r="G1625" s="33">
        <f>IF(F1625="", "", H1625/F1625)</f>
        <v/>
      </c>
      <c r="H1625" s="33" t="n"/>
      <c r="I1625" s="33" t="n"/>
      <c r="J1625" s="33">
        <f>IF(I1625="", "", I1625*$F1625)</f>
        <v/>
      </c>
      <c r="K1625" s="33" t="n"/>
      <c r="L1625" s="33">
        <f>IF(K1625="", "", K1625*$F1625)</f>
        <v/>
      </c>
      <c r="M1625" s="30">
        <f>IF(OR(H1625="",H1625=0),"",IF(K1625="",IF(J1625="","",J1625/H1625),L1625/H1625))</f>
        <v/>
      </c>
    </row>
    <row r="1626" ht="13.35" customHeight="1" s="162">
      <c r="B1626" s="307" t="n"/>
      <c r="C1626" s="307" t="n"/>
      <c r="E1626" s="307" t="n"/>
      <c r="F1626" s="32" t="n"/>
      <c r="G1626" s="33">
        <f>IF(F1626="", "", H1626/F1626)</f>
        <v/>
      </c>
      <c r="H1626" s="33" t="n"/>
      <c r="I1626" s="33" t="n"/>
      <c r="J1626" s="33">
        <f>IF(I1626="", "", I1626*$F1626)</f>
        <v/>
      </c>
      <c r="K1626" s="33" t="n"/>
      <c r="L1626" s="33">
        <f>IF(K1626="", "", K1626*$F1626)</f>
        <v/>
      </c>
      <c r="M1626" s="30">
        <f>IF(OR(H1626="",H1626=0),"",IF(K1626="",IF(J1626="","",J1626/H1626),L1626/H1626))</f>
        <v/>
      </c>
    </row>
    <row r="1627" ht="13.35" customHeight="1" s="162">
      <c r="B1627" s="307" t="n"/>
      <c r="C1627" s="307" t="n"/>
      <c r="E1627" s="307" t="n"/>
      <c r="F1627" s="32" t="n"/>
      <c r="G1627" s="33">
        <f>IF(F1627="", "", H1627/F1627)</f>
        <v/>
      </c>
      <c r="H1627" s="33" t="n"/>
      <c r="I1627" s="33" t="n"/>
      <c r="J1627" s="33">
        <f>IF(I1627="", "", I1627*$F1627)</f>
        <v/>
      </c>
      <c r="K1627" s="33" t="n"/>
      <c r="L1627" s="33">
        <f>IF(K1627="", "", K1627*$F1627)</f>
        <v/>
      </c>
      <c r="M1627" s="30">
        <f>IF(OR(H1627="",H1627=0),"",IF(K1627="",IF(J1627="","",J1627/H1627),L1627/H1627))</f>
        <v/>
      </c>
    </row>
    <row r="1628" ht="13.35" customHeight="1" s="162">
      <c r="B1628" s="307" t="n"/>
      <c r="C1628" s="307" t="n"/>
      <c r="E1628" s="307" t="n"/>
      <c r="F1628" s="32" t="n"/>
      <c r="G1628" s="33">
        <f>IF(F1628="", "", H1628/F1628)</f>
        <v/>
      </c>
      <c r="H1628" s="33" t="n"/>
      <c r="I1628" s="33" t="n"/>
      <c r="J1628" s="33">
        <f>IF(I1628="", "", I1628*$F1628)</f>
        <v/>
      </c>
      <c r="K1628" s="33" t="n"/>
      <c r="L1628" s="33">
        <f>IF(K1628="", "", K1628*$F1628)</f>
        <v/>
      </c>
      <c r="M1628" s="30">
        <f>IF(OR(H1628="",H1628=0),"",IF(K1628="",IF(J1628="","",J1628/H1628),L1628/H1628))</f>
        <v/>
      </c>
    </row>
    <row r="1629" ht="13.35" customHeight="1" s="162">
      <c r="B1629" s="307" t="n"/>
      <c r="C1629" s="307" t="n"/>
      <c r="E1629" s="307" t="n"/>
      <c r="F1629" s="32" t="n"/>
      <c r="G1629" s="33">
        <f>IF(F1629="", "", H1629/F1629)</f>
        <v/>
      </c>
      <c r="H1629" s="33" t="n"/>
      <c r="I1629" s="33" t="n"/>
      <c r="J1629" s="33">
        <f>IF(I1629="", "", I1629*$F1629)</f>
        <v/>
      </c>
      <c r="K1629" s="33" t="n"/>
      <c r="L1629" s="33">
        <f>IF(K1629="", "", K1629*$F1629)</f>
        <v/>
      </c>
      <c r="M1629" s="30">
        <f>IF(OR(H1629="",H1629=0),"",IF(K1629="",IF(J1629="","",J1629/H1629),L1629/H1629))</f>
        <v/>
      </c>
    </row>
    <row r="1630" ht="13.35" customHeight="1" s="162">
      <c r="B1630" s="307" t="n"/>
      <c r="C1630" s="307" t="n"/>
      <c r="E1630" s="307" t="n"/>
      <c r="F1630" s="32" t="n"/>
      <c r="G1630" s="33">
        <f>IF(F1630="", "", H1630/F1630)</f>
        <v/>
      </c>
      <c r="H1630" s="33" t="n"/>
      <c r="I1630" s="33" t="n"/>
      <c r="J1630" s="33">
        <f>IF(I1630="", "", I1630*$F1630)</f>
        <v/>
      </c>
      <c r="K1630" s="33" t="n"/>
      <c r="L1630" s="33">
        <f>IF(K1630="", "", K1630*$F1630)</f>
        <v/>
      </c>
      <c r="M1630" s="30">
        <f>IF(OR(H1630="",H1630=0),"",IF(K1630="",IF(J1630="","",J1630/H1630),L1630/H1630))</f>
        <v/>
      </c>
    </row>
    <row r="1631" ht="13.35" customHeight="1" s="162">
      <c r="B1631" s="307" t="n"/>
      <c r="C1631" s="307" t="n"/>
      <c r="E1631" s="307" t="n"/>
      <c r="F1631" s="32" t="n"/>
      <c r="G1631" s="33">
        <f>IF(F1631="", "", H1631/F1631)</f>
        <v/>
      </c>
      <c r="H1631" s="33" t="n"/>
      <c r="I1631" s="33" t="n"/>
      <c r="J1631" s="33">
        <f>IF(I1631="", "", I1631*$F1631)</f>
        <v/>
      </c>
      <c r="K1631" s="33" t="n"/>
      <c r="L1631" s="33">
        <f>IF(K1631="", "", K1631*$F1631)</f>
        <v/>
      </c>
      <c r="M1631" s="30">
        <f>IF(OR(H1631="",H1631=0),"",IF(K1631="",IF(J1631="","",J1631/H1631),L1631/H1631))</f>
        <v/>
      </c>
    </row>
    <row r="1632" ht="13.35" customHeight="1" s="162">
      <c r="B1632" s="307" t="n"/>
      <c r="C1632" s="307" t="n"/>
      <c r="E1632" s="307" t="n"/>
      <c r="F1632" s="32" t="n"/>
      <c r="G1632" s="33">
        <f>IF(F1632="", "", H1632/F1632)</f>
        <v/>
      </c>
      <c r="H1632" s="33" t="n"/>
      <c r="I1632" s="33" t="n"/>
      <c r="J1632" s="33">
        <f>IF(I1632="", "", I1632*$F1632)</f>
        <v/>
      </c>
      <c r="K1632" s="33" t="n"/>
      <c r="L1632" s="33">
        <f>IF(K1632="", "", K1632*$F1632)</f>
        <v/>
      </c>
      <c r="M1632" s="30">
        <f>IF(OR(H1632="",H1632=0),"",IF(K1632="",IF(J1632="","",J1632/H1632),L1632/H1632))</f>
        <v/>
      </c>
    </row>
    <row r="1633" ht="13.35" customHeight="1" s="162">
      <c r="B1633" s="307" t="n"/>
      <c r="C1633" s="307" t="n"/>
      <c r="E1633" s="307" t="n"/>
      <c r="F1633" s="32" t="n"/>
      <c r="G1633" s="33">
        <f>IF(F1633="", "", H1633/F1633)</f>
        <v/>
      </c>
      <c r="H1633" s="33" t="n"/>
      <c r="I1633" s="33" t="n"/>
      <c r="J1633" s="33">
        <f>IF(I1633="", "", I1633*$F1633)</f>
        <v/>
      </c>
      <c r="K1633" s="33" t="n"/>
      <c r="L1633" s="33">
        <f>IF(K1633="", "", K1633*$F1633)</f>
        <v/>
      </c>
      <c r="M1633" s="30">
        <f>IF(OR(H1633="",H1633=0),"",IF(K1633="",IF(J1633="","",J1633/H1633),L1633/H1633))</f>
        <v/>
      </c>
    </row>
    <row r="1634" ht="13.35" customHeight="1" s="162">
      <c r="B1634" s="307" t="n"/>
      <c r="C1634" s="307" t="n"/>
      <c r="E1634" s="307" t="n"/>
      <c r="F1634" s="32" t="n"/>
      <c r="G1634" s="33">
        <f>IF(F1634="", "", H1634/F1634)</f>
        <v/>
      </c>
      <c r="H1634" s="33" t="n"/>
      <c r="I1634" s="33" t="n"/>
      <c r="J1634" s="33">
        <f>IF(I1634="", "", I1634*$F1634)</f>
        <v/>
      </c>
      <c r="K1634" s="33" t="n"/>
      <c r="L1634" s="33">
        <f>IF(K1634="", "", K1634*$F1634)</f>
        <v/>
      </c>
      <c r="M1634" s="30">
        <f>IF(OR(H1634="",H1634=0),"",IF(K1634="",IF(J1634="","",J1634/H1634),L1634/H1634))</f>
        <v/>
      </c>
    </row>
    <row r="1635" ht="13.35" customHeight="1" s="162">
      <c r="B1635" s="307" t="n"/>
      <c r="C1635" s="307" t="n"/>
      <c r="E1635" s="307" t="n"/>
      <c r="F1635" s="32" t="n"/>
      <c r="G1635" s="33">
        <f>IF(F1635="", "", H1635/F1635)</f>
        <v/>
      </c>
      <c r="H1635" s="33" t="n"/>
      <c r="I1635" s="33" t="n"/>
      <c r="J1635" s="33">
        <f>IF(I1635="", "", I1635*$F1635)</f>
        <v/>
      </c>
      <c r="K1635" s="33" t="n"/>
      <c r="L1635" s="33">
        <f>IF(K1635="", "", K1635*$F1635)</f>
        <v/>
      </c>
      <c r="M1635" s="30">
        <f>IF(OR(H1635="",H1635=0),"",IF(K1635="",IF(J1635="","",J1635/H1635),L1635/H1635))</f>
        <v/>
      </c>
    </row>
    <row r="1636" ht="13.35" customHeight="1" s="162">
      <c r="B1636" s="307" t="n"/>
      <c r="C1636" s="307" t="n"/>
      <c r="E1636" s="307" t="n"/>
      <c r="F1636" s="32" t="n"/>
      <c r="G1636" s="33">
        <f>IF(F1636="", "", H1636/F1636)</f>
        <v/>
      </c>
      <c r="H1636" s="33" t="n"/>
      <c r="I1636" s="33" t="n"/>
      <c r="J1636" s="33">
        <f>IF(I1636="", "", I1636*$F1636)</f>
        <v/>
      </c>
      <c r="K1636" s="33" t="n"/>
      <c r="L1636" s="33">
        <f>IF(K1636="", "", K1636*$F1636)</f>
        <v/>
      </c>
      <c r="M1636" s="30">
        <f>IF(OR(H1636="",H1636=0),"",IF(K1636="",IF(J1636="","",J1636/H1636),L1636/H1636))</f>
        <v/>
      </c>
    </row>
    <row r="1637" ht="13.35" customHeight="1" s="162">
      <c r="B1637" s="307" t="n"/>
      <c r="C1637" s="307" t="n"/>
      <c r="E1637" s="307" t="n"/>
      <c r="F1637" s="32" t="n"/>
      <c r="G1637" s="33">
        <f>IF(F1637="", "", H1637/F1637)</f>
        <v/>
      </c>
      <c r="H1637" s="33" t="n"/>
      <c r="I1637" s="33" t="n"/>
      <c r="J1637" s="33">
        <f>IF(I1637="", "", I1637*$F1637)</f>
        <v/>
      </c>
      <c r="K1637" s="33" t="n"/>
      <c r="L1637" s="33">
        <f>IF(K1637="", "", K1637*$F1637)</f>
        <v/>
      </c>
      <c r="M1637" s="30">
        <f>IF(OR(H1637="",H1637=0),"",IF(K1637="",IF(J1637="","",J1637/H1637),L1637/H1637))</f>
        <v/>
      </c>
    </row>
    <row r="1638" ht="13.35" customHeight="1" s="162">
      <c r="B1638" s="307" t="n"/>
      <c r="C1638" s="307" t="n"/>
      <c r="E1638" s="307" t="n"/>
      <c r="F1638" s="32" t="n"/>
      <c r="G1638" s="33">
        <f>IF(F1638="", "", H1638/F1638)</f>
        <v/>
      </c>
      <c r="H1638" s="33" t="n"/>
      <c r="I1638" s="33" t="n"/>
      <c r="J1638" s="33">
        <f>IF(I1638="", "", I1638*$F1638)</f>
        <v/>
      </c>
      <c r="K1638" s="33" t="n"/>
      <c r="L1638" s="33">
        <f>IF(K1638="", "", K1638*$F1638)</f>
        <v/>
      </c>
      <c r="M1638" s="30">
        <f>IF(OR(H1638="",H1638=0),"",IF(K1638="",IF(J1638="","",J1638/H1638),L1638/H1638))</f>
        <v/>
      </c>
    </row>
    <row r="1639" ht="13.35" customHeight="1" s="162">
      <c r="B1639" s="307" t="n"/>
      <c r="C1639" s="307" t="n"/>
      <c r="E1639" s="307" t="n"/>
      <c r="F1639" s="32" t="n"/>
      <c r="G1639" s="33">
        <f>IF(F1639="", "", H1639/F1639)</f>
        <v/>
      </c>
      <c r="H1639" s="33" t="n"/>
      <c r="I1639" s="33" t="n"/>
      <c r="J1639" s="33">
        <f>IF(I1639="", "", I1639*$F1639)</f>
        <v/>
      </c>
      <c r="K1639" s="33" t="n"/>
      <c r="L1639" s="33">
        <f>IF(K1639="", "", K1639*$F1639)</f>
        <v/>
      </c>
      <c r="M1639" s="30">
        <f>IF(OR(H1639="",H1639=0),"",IF(K1639="",IF(J1639="","",J1639/H1639),L1639/H1639))</f>
        <v/>
      </c>
    </row>
    <row r="1640" ht="13.35" customHeight="1" s="162">
      <c r="B1640" s="307" t="n"/>
      <c r="C1640" s="307" t="n"/>
      <c r="E1640" s="307" t="n"/>
      <c r="F1640" s="32" t="n"/>
      <c r="G1640" s="33">
        <f>IF(F1640="", "", H1640/F1640)</f>
        <v/>
      </c>
      <c r="H1640" s="33" t="n"/>
      <c r="I1640" s="33" t="n"/>
      <c r="J1640" s="33">
        <f>IF(I1640="", "", I1640*$F1640)</f>
        <v/>
      </c>
      <c r="K1640" s="33" t="n"/>
      <c r="L1640" s="33">
        <f>IF(K1640="", "", K1640*$F1640)</f>
        <v/>
      </c>
      <c r="M1640" s="30">
        <f>IF(OR(H1640="",H1640=0),"",IF(K1640="",IF(J1640="","",J1640/H1640),L1640/H1640))</f>
        <v/>
      </c>
    </row>
    <row r="1641" ht="13.35" customHeight="1" s="162">
      <c r="B1641" s="307" t="n"/>
      <c r="C1641" s="307" t="n"/>
      <c r="E1641" s="307" t="n"/>
      <c r="F1641" s="32" t="n"/>
      <c r="G1641" s="33">
        <f>IF(F1641="", "", H1641/F1641)</f>
        <v/>
      </c>
      <c r="H1641" s="33" t="n"/>
      <c r="I1641" s="33" t="n"/>
      <c r="J1641" s="33">
        <f>IF(I1641="", "", I1641*$F1641)</f>
        <v/>
      </c>
      <c r="K1641" s="33" t="n"/>
      <c r="L1641" s="33">
        <f>IF(K1641="", "", K1641*$F1641)</f>
        <v/>
      </c>
      <c r="M1641" s="30">
        <f>IF(OR(H1641="",H1641=0),"",IF(K1641="",IF(J1641="","",J1641/H1641),L1641/H1641))</f>
        <v/>
      </c>
    </row>
    <row r="1642" ht="13.35" customHeight="1" s="162">
      <c r="B1642" s="307" t="n"/>
      <c r="C1642" s="307" t="n"/>
      <c r="E1642" s="307" t="n"/>
      <c r="F1642" s="32" t="n"/>
      <c r="G1642" s="33">
        <f>IF(F1642="", "", H1642/F1642)</f>
        <v/>
      </c>
      <c r="H1642" s="33" t="n"/>
      <c r="I1642" s="33" t="n"/>
      <c r="J1642" s="33">
        <f>IF(I1642="", "", I1642*$F1642)</f>
        <v/>
      </c>
      <c r="K1642" s="33" t="n"/>
      <c r="L1642" s="33">
        <f>IF(K1642="", "", K1642*$F1642)</f>
        <v/>
      </c>
      <c r="M1642" s="30">
        <f>IF(OR(H1642="",H1642=0),"",IF(K1642="",IF(J1642="","",J1642/H1642),L1642/H1642))</f>
        <v/>
      </c>
    </row>
    <row r="1643" ht="13.35" customHeight="1" s="162">
      <c r="B1643" s="307" t="n"/>
      <c r="C1643" s="307" t="n"/>
      <c r="E1643" s="307" t="n"/>
      <c r="F1643" s="32" t="n"/>
      <c r="G1643" s="33">
        <f>IF(F1643="", "", H1643/F1643)</f>
        <v/>
      </c>
      <c r="H1643" s="33" t="n"/>
      <c r="I1643" s="33" t="n"/>
      <c r="J1643" s="33">
        <f>IF(I1643="", "", I1643*$F1643)</f>
        <v/>
      </c>
      <c r="K1643" s="33" t="n"/>
      <c r="L1643" s="33">
        <f>IF(K1643="", "", K1643*$F1643)</f>
        <v/>
      </c>
      <c r="M1643" s="30">
        <f>IF(OR(H1643="",H1643=0),"",IF(K1643="",IF(J1643="","",J1643/H1643),L1643/H1643))</f>
        <v/>
      </c>
    </row>
    <row r="1644" ht="13.35" customHeight="1" s="162">
      <c r="B1644" s="307" t="n"/>
      <c r="C1644" s="307" t="n"/>
      <c r="E1644" s="307" t="n"/>
      <c r="F1644" s="32" t="n"/>
      <c r="G1644" s="33">
        <f>IF(F1644="", "", H1644/F1644)</f>
        <v/>
      </c>
      <c r="H1644" s="33" t="n"/>
      <c r="I1644" s="33" t="n"/>
      <c r="J1644" s="33">
        <f>IF(I1644="", "", I1644*$F1644)</f>
        <v/>
      </c>
      <c r="K1644" s="33" t="n"/>
      <c r="L1644" s="33">
        <f>IF(K1644="", "", K1644*$F1644)</f>
        <v/>
      </c>
      <c r="M1644" s="30">
        <f>IF(OR(H1644="",H1644=0),"",IF(K1644="",IF(J1644="","",J1644/H1644),L1644/H1644))</f>
        <v/>
      </c>
    </row>
    <row r="1645" ht="13.35" customHeight="1" s="162">
      <c r="B1645" s="307" t="n"/>
      <c r="C1645" s="307" t="n"/>
      <c r="E1645" s="307" t="n"/>
      <c r="F1645" s="32" t="n"/>
      <c r="G1645" s="33">
        <f>IF(F1645="", "", H1645/F1645)</f>
        <v/>
      </c>
      <c r="H1645" s="33" t="n"/>
      <c r="I1645" s="33" t="n"/>
      <c r="J1645" s="33">
        <f>IF(I1645="", "", I1645*$F1645)</f>
        <v/>
      </c>
      <c r="K1645" s="33" t="n"/>
      <c r="L1645" s="33">
        <f>IF(K1645="", "", K1645*$F1645)</f>
        <v/>
      </c>
      <c r="M1645" s="30">
        <f>IF(OR(H1645="",H1645=0),"",IF(K1645="",IF(J1645="","",J1645/H1645),L1645/H1645))</f>
        <v/>
      </c>
    </row>
    <row r="1646" ht="13.35" customHeight="1" s="162">
      <c r="B1646" s="307" t="n"/>
      <c r="C1646" s="307" t="n"/>
      <c r="E1646" s="307" t="n"/>
      <c r="F1646" s="32" t="n"/>
      <c r="G1646" s="33">
        <f>IF(F1646="", "", H1646/F1646)</f>
        <v/>
      </c>
      <c r="H1646" s="33" t="n"/>
      <c r="I1646" s="33" t="n"/>
      <c r="J1646" s="33">
        <f>IF(I1646="", "", I1646*$F1646)</f>
        <v/>
      </c>
      <c r="K1646" s="33" t="n"/>
      <c r="L1646" s="33">
        <f>IF(K1646="", "", K1646*$F1646)</f>
        <v/>
      </c>
      <c r="M1646" s="30">
        <f>IF(OR(H1646="",H1646=0),"",IF(K1646="",IF(J1646="","",J1646/H1646),L1646/H1646))</f>
        <v/>
      </c>
    </row>
    <row r="1647" ht="13.35" customHeight="1" s="162">
      <c r="B1647" s="307" t="n"/>
      <c r="C1647" s="307" t="n"/>
      <c r="E1647" s="307" t="n"/>
      <c r="F1647" s="32" t="n"/>
      <c r="G1647" s="33">
        <f>IF(F1647="", "", H1647/F1647)</f>
        <v/>
      </c>
      <c r="H1647" s="33" t="n"/>
      <c r="I1647" s="33" t="n"/>
      <c r="J1647" s="33">
        <f>IF(I1647="", "", I1647*$F1647)</f>
        <v/>
      </c>
      <c r="K1647" s="33" t="n"/>
      <c r="L1647" s="33">
        <f>IF(K1647="", "", K1647*$F1647)</f>
        <v/>
      </c>
      <c r="M1647" s="30">
        <f>IF(OR(H1647="",H1647=0),"",IF(K1647="",IF(J1647="","",J1647/H1647),L1647/H1647))</f>
        <v/>
      </c>
    </row>
    <row r="1648" ht="13.35" customHeight="1" s="162">
      <c r="B1648" s="307" t="n"/>
      <c r="C1648" s="307" t="n"/>
      <c r="E1648" s="307" t="n"/>
      <c r="F1648" s="32" t="n"/>
      <c r="G1648" s="33">
        <f>IF(F1648="", "", H1648/F1648)</f>
        <v/>
      </c>
      <c r="H1648" s="33" t="n"/>
      <c r="I1648" s="33" t="n"/>
      <c r="J1648" s="33">
        <f>IF(I1648="", "", I1648*$F1648)</f>
        <v/>
      </c>
      <c r="K1648" s="33" t="n"/>
      <c r="L1648" s="33">
        <f>IF(K1648="", "", K1648*$F1648)</f>
        <v/>
      </c>
      <c r="M1648" s="30">
        <f>IF(OR(H1648="",H1648=0),"",IF(K1648="",IF(J1648="","",J1648/H1648),L1648/H1648))</f>
        <v/>
      </c>
    </row>
    <row r="1649" ht="13.35" customHeight="1" s="162">
      <c r="B1649" s="307" t="n"/>
      <c r="C1649" s="307" t="n"/>
      <c r="E1649" s="307" t="n"/>
      <c r="F1649" s="32" t="n"/>
      <c r="G1649" s="33">
        <f>IF(F1649="", "", H1649/F1649)</f>
        <v/>
      </c>
      <c r="H1649" s="33" t="n"/>
      <c r="I1649" s="33" t="n"/>
      <c r="J1649" s="33">
        <f>IF(I1649="", "", I1649*$F1649)</f>
        <v/>
      </c>
      <c r="K1649" s="33" t="n"/>
      <c r="L1649" s="33">
        <f>IF(K1649="", "", K1649*$F1649)</f>
        <v/>
      </c>
      <c r="M1649" s="30">
        <f>IF(OR(H1649="",H1649=0),"",IF(K1649="",IF(J1649="","",J1649/H1649),L1649/H1649))</f>
        <v/>
      </c>
    </row>
    <row r="1650" ht="13.35" customHeight="1" s="162">
      <c r="B1650" s="307" t="n"/>
      <c r="C1650" s="307" t="n"/>
      <c r="E1650" s="307" t="n"/>
      <c r="F1650" s="32" t="n"/>
      <c r="G1650" s="33">
        <f>IF(F1650="", "", H1650/F1650)</f>
        <v/>
      </c>
      <c r="H1650" s="33" t="n"/>
      <c r="I1650" s="33" t="n"/>
      <c r="J1650" s="33">
        <f>IF(I1650="", "", I1650*$F1650)</f>
        <v/>
      </c>
      <c r="K1650" s="33" t="n"/>
      <c r="L1650" s="33">
        <f>IF(K1650="", "", K1650*$F1650)</f>
        <v/>
      </c>
      <c r="M1650" s="30">
        <f>IF(OR(H1650="",H1650=0),"",IF(K1650="",IF(J1650="","",J1650/H1650),L1650/H1650))</f>
        <v/>
      </c>
    </row>
    <row r="1651" ht="13.35" customHeight="1" s="162">
      <c r="B1651" s="307" t="n"/>
      <c r="C1651" s="307" t="n"/>
      <c r="E1651" s="307" t="n"/>
      <c r="F1651" s="32" t="n"/>
      <c r="G1651" s="33">
        <f>IF(F1651="", "", H1651/F1651)</f>
        <v/>
      </c>
      <c r="H1651" s="33" t="n"/>
      <c r="I1651" s="33" t="n"/>
      <c r="J1651" s="33">
        <f>IF(I1651="", "", I1651*$F1651)</f>
        <v/>
      </c>
      <c r="K1651" s="33" t="n"/>
      <c r="L1651" s="33">
        <f>IF(K1651="", "", K1651*$F1651)</f>
        <v/>
      </c>
      <c r="M1651" s="30">
        <f>IF(OR(H1651="",H1651=0),"",IF(K1651="",IF(J1651="","",J1651/H1651),L1651/H1651))</f>
        <v/>
      </c>
    </row>
    <row r="1652" ht="13.35" customHeight="1" s="162">
      <c r="B1652" s="307" t="n"/>
      <c r="C1652" s="307" t="n"/>
      <c r="E1652" s="307" t="n"/>
      <c r="F1652" s="32" t="n"/>
      <c r="G1652" s="33">
        <f>IF(F1652="", "", H1652/F1652)</f>
        <v/>
      </c>
      <c r="H1652" s="33" t="n"/>
      <c r="I1652" s="33" t="n"/>
      <c r="J1652" s="33">
        <f>IF(I1652="", "", I1652*$F1652)</f>
        <v/>
      </c>
      <c r="K1652" s="33" t="n"/>
      <c r="L1652" s="33">
        <f>IF(K1652="", "", K1652*$F1652)</f>
        <v/>
      </c>
      <c r="M1652" s="30">
        <f>IF(OR(H1652="",H1652=0),"",IF(K1652="",IF(J1652="","",J1652/H1652),L1652/H1652))</f>
        <v/>
      </c>
    </row>
    <row r="1653" ht="13.35" customHeight="1" s="162">
      <c r="B1653" s="307" t="n"/>
      <c r="C1653" s="307" t="n"/>
      <c r="E1653" s="307" t="n"/>
      <c r="F1653" s="32" t="n"/>
      <c r="G1653" s="33">
        <f>IF(F1653="", "", H1653/F1653)</f>
        <v/>
      </c>
      <c r="H1653" s="33" t="n"/>
      <c r="I1653" s="33" t="n"/>
      <c r="J1653" s="33">
        <f>IF(I1653="", "", I1653*$F1653)</f>
        <v/>
      </c>
      <c r="K1653" s="33" t="n"/>
      <c r="L1653" s="33">
        <f>IF(K1653="", "", K1653*$F1653)</f>
        <v/>
      </c>
      <c r="M1653" s="30">
        <f>IF(OR(H1653="",H1653=0),"",IF(K1653="",IF(J1653="","",J1653/H1653),L1653/H1653))</f>
        <v/>
      </c>
    </row>
    <row r="1654" ht="13.35" customHeight="1" s="162">
      <c r="B1654" s="307" t="n"/>
      <c r="C1654" s="307" t="n"/>
      <c r="E1654" s="307" t="n"/>
      <c r="F1654" s="32" t="n"/>
      <c r="G1654" s="33">
        <f>IF(F1654="", "", H1654/F1654)</f>
        <v/>
      </c>
      <c r="H1654" s="33" t="n"/>
      <c r="I1654" s="33" t="n"/>
      <c r="J1654" s="33">
        <f>IF(I1654="", "", I1654*$F1654)</f>
        <v/>
      </c>
      <c r="K1654" s="33" t="n"/>
      <c r="L1654" s="33">
        <f>IF(K1654="", "", K1654*$F1654)</f>
        <v/>
      </c>
      <c r="M1654" s="30">
        <f>IF(OR(H1654="",H1654=0),"",IF(K1654="",IF(J1654="","",J1654/H1654),L1654/H1654))</f>
        <v/>
      </c>
    </row>
    <row r="1655" ht="13.35" customHeight="1" s="162">
      <c r="B1655" s="307" t="n"/>
      <c r="C1655" s="307" t="n"/>
      <c r="E1655" s="307" t="n"/>
      <c r="F1655" s="32" t="n"/>
      <c r="G1655" s="33">
        <f>IF(F1655="", "", H1655/F1655)</f>
        <v/>
      </c>
      <c r="H1655" s="33" t="n"/>
      <c r="I1655" s="33" t="n"/>
      <c r="J1655" s="33">
        <f>IF(I1655="", "", I1655*$F1655)</f>
        <v/>
      </c>
      <c r="K1655" s="33" t="n"/>
      <c r="L1655" s="33">
        <f>IF(K1655="", "", K1655*$F1655)</f>
        <v/>
      </c>
      <c r="M1655" s="30">
        <f>IF(OR(H1655="",H1655=0),"",IF(K1655="",IF(J1655="","",J1655/H1655),L1655/H1655))</f>
        <v/>
      </c>
    </row>
    <row r="1656" ht="13.35" customHeight="1" s="162">
      <c r="B1656" s="307" t="n"/>
      <c r="C1656" s="307" t="n"/>
      <c r="E1656" s="307" t="n"/>
      <c r="F1656" s="32" t="n"/>
      <c r="G1656" s="33">
        <f>IF(F1656="", "", H1656/F1656)</f>
        <v/>
      </c>
      <c r="H1656" s="33" t="n"/>
      <c r="I1656" s="33" t="n"/>
      <c r="J1656" s="33">
        <f>IF(I1656="", "", I1656*$F1656)</f>
        <v/>
      </c>
      <c r="K1656" s="33" t="n"/>
      <c r="L1656" s="33">
        <f>IF(K1656="", "", K1656*$F1656)</f>
        <v/>
      </c>
      <c r="M1656" s="30">
        <f>IF(OR(H1656="",H1656=0),"",IF(K1656="",IF(J1656="","",J1656/H1656),L1656/H1656))</f>
        <v/>
      </c>
    </row>
    <row r="1657" ht="13.35" customHeight="1" s="162">
      <c r="B1657" s="307" t="n"/>
      <c r="C1657" s="307" t="n"/>
      <c r="E1657" s="307" t="n"/>
      <c r="F1657" s="32" t="n"/>
      <c r="G1657" s="33">
        <f>IF(F1657="", "", H1657/F1657)</f>
        <v/>
      </c>
      <c r="H1657" s="33" t="n"/>
      <c r="I1657" s="33" t="n"/>
      <c r="J1657" s="33">
        <f>IF(I1657="", "", I1657*$F1657)</f>
        <v/>
      </c>
      <c r="K1657" s="33" t="n"/>
      <c r="L1657" s="33">
        <f>IF(K1657="", "", K1657*$F1657)</f>
        <v/>
      </c>
      <c r="M1657" s="30">
        <f>IF(OR(H1657="",H1657=0),"",IF(K1657="",IF(J1657="","",J1657/H1657),L1657/H1657))</f>
        <v/>
      </c>
    </row>
    <row r="1658" ht="13.35" customHeight="1" s="162">
      <c r="B1658" s="307" t="n"/>
      <c r="C1658" s="307" t="n"/>
      <c r="E1658" s="307" t="n"/>
      <c r="F1658" s="32" t="n"/>
      <c r="G1658" s="33">
        <f>IF(F1658="", "", H1658/F1658)</f>
        <v/>
      </c>
      <c r="H1658" s="33" t="n"/>
      <c r="I1658" s="33" t="n"/>
      <c r="J1658" s="33">
        <f>IF(I1658="", "", I1658*$F1658)</f>
        <v/>
      </c>
      <c r="K1658" s="33" t="n"/>
      <c r="L1658" s="33">
        <f>IF(K1658="", "", K1658*$F1658)</f>
        <v/>
      </c>
      <c r="M1658" s="30">
        <f>IF(OR(H1658="",H1658=0),"",IF(K1658="",IF(J1658="","",J1658/H1658),L1658/H1658))</f>
        <v/>
      </c>
    </row>
    <row r="1659" ht="13.35" customHeight="1" s="162">
      <c r="B1659" s="307" t="n"/>
      <c r="C1659" s="307" t="n"/>
      <c r="E1659" s="307" t="n"/>
      <c r="F1659" s="32" t="n"/>
      <c r="G1659" s="33">
        <f>IF(F1659="", "", H1659/F1659)</f>
        <v/>
      </c>
      <c r="H1659" s="33" t="n"/>
      <c r="I1659" s="33" t="n"/>
      <c r="J1659" s="33">
        <f>IF(I1659="", "", I1659*$F1659)</f>
        <v/>
      </c>
      <c r="K1659" s="33" t="n"/>
      <c r="L1659" s="33">
        <f>IF(K1659="", "", K1659*$F1659)</f>
        <v/>
      </c>
      <c r="M1659" s="30">
        <f>IF(OR(H1659="",H1659=0),"",IF(K1659="",IF(J1659="","",J1659/H1659),L1659/H1659))</f>
        <v/>
      </c>
    </row>
    <row r="1660" ht="13.35" customHeight="1" s="162">
      <c r="B1660" s="42" t="n"/>
      <c r="C1660" s="231" t="inlineStr">
        <is>
          <t>Subtotal (this page)</t>
        </is>
      </c>
      <c r="D1660" s="159" t="n"/>
      <c r="E1660" s="42" t="n"/>
      <c r="F1660" s="42" t="n"/>
      <c r="G1660" s="43" t="n"/>
      <c r="H1660" s="43">
        <f>IF(SUM(H1620:H1659)=0,"",SUM(H1620:H1659))</f>
        <v/>
      </c>
      <c r="I1660" s="43" t="n"/>
      <c r="J1660" s="43">
        <f>IF(SUM(J1620:J1659)=0,"",SUM(J1620:J1659))</f>
        <v/>
      </c>
      <c r="K1660" s="43" t="n"/>
      <c r="L1660" s="43">
        <f>IF(SUM(L1620:L1659)=0,"",SUM(L1620:L1659))</f>
        <v/>
      </c>
      <c r="M1660" s="35">
        <f>IF(OR(H1660="",H1660=0),"",IF(L1660="",IF(J1660="","",J1660/H1660),L1660/H1660))</f>
        <v/>
      </c>
    </row>
    <row r="1661" ht="13.35" customHeight="1" s="162"/>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Entry}'!B97="","",'{Equipment Data Entry}'!B97)</f>
        <v/>
      </c>
      <c r="E1668" s="418" t="n"/>
      <c r="F1668" s="403" t="n"/>
      <c r="G1668" s="200" t="inlineStr">
        <is>
          <t>Service</t>
        </is>
      </c>
      <c r="H1668" s="403" t="n"/>
      <c r="I1668" s="210">
        <f>IF('{Equipment Data Entry}'!C97="","",'{Equipment Data Entry}'!C97)</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37" t="inlineStr">
        <is>
          <t>Drive Type:</t>
        </is>
      </c>
      <c r="C1670" s="13" t="n"/>
      <c r="D1670" s="438" t="n"/>
      <c r="E1670" s="437" t="inlineStr">
        <is>
          <t>Rotation – Design:</t>
        </is>
      </c>
      <c r="F1670" s="13" t="n"/>
      <c r="G1670" s="438" t="n"/>
      <c r="H1670" s="13" t="n"/>
      <c r="I1670" s="437" t="inlineStr">
        <is>
          <t>Actual:</t>
        </is>
      </c>
      <c r="J1670" s="438" t="n"/>
      <c r="K1670" s="437" t="inlineStr">
        <is>
          <t>Shv Bore M/F:</t>
        </is>
      </c>
      <c r="L1670" s="13" t="n"/>
      <c r="M1670" s="438" t="n"/>
    </row>
    <row r="1671" ht="13.35" customHeight="1" s="162">
      <c r="B1671" s="200" t="inlineStr">
        <is>
          <t>Unit Data</t>
        </is>
      </c>
      <c r="C1671" s="400" t="n"/>
      <c r="D1671" s="400" t="n"/>
      <c r="E1671" s="400" t="n"/>
      <c r="F1671" s="400" t="n"/>
      <c r="G1671" s="401" t="n"/>
      <c r="H1671" s="13" t="n"/>
      <c r="I1671" s="200" t="inlineStr">
        <is>
          <t>Design and Performance Data</t>
        </is>
      </c>
      <c r="J1671" s="400" t="n"/>
      <c r="K1671" s="400" t="n"/>
      <c r="L1671" s="401" t="n"/>
      <c r="M1671" s="283" t="n"/>
    </row>
    <row r="1672" ht="13.35" customHeight="1" s="162">
      <c r="B1672" s="199" t="inlineStr">
        <is>
          <t>Manufacturer</t>
        </is>
      </c>
      <c r="C1672" s="401" t="n"/>
      <c r="D1672" s="204">
        <f>IF('{Equipment Data Entry}'!E97="","",'{Equipment Data Entry}'!E97)</f>
        <v/>
      </c>
      <c r="E1672" s="400" t="n"/>
      <c r="F1672" s="400" t="n"/>
      <c r="G1672" s="401" t="n"/>
      <c r="H1672" s="13" t="n"/>
      <c r="I1672" s="199" t="inlineStr">
        <is>
          <t>Design Criteria</t>
        </is>
      </c>
      <c r="J1672" s="401" t="n"/>
      <c r="K1672" s="199" t="inlineStr">
        <is>
          <t>Design</t>
        </is>
      </c>
      <c r="L1672" s="199" t="inlineStr">
        <is>
          <t>Actual</t>
        </is>
      </c>
      <c r="M1672" s="13" t="n"/>
    </row>
    <row r="1673" ht="13.35" customHeight="1" s="162">
      <c r="B1673" s="199" t="inlineStr">
        <is>
          <t>Model Number</t>
        </is>
      </c>
      <c r="C1673" s="401" t="n"/>
      <c r="D1673" s="204">
        <f>IF('{Equipment Data Entry}'!F97="","",'{Equipment Data Entry}'!F97)</f>
        <v/>
      </c>
      <c r="E1673" s="400" t="n"/>
      <c r="F1673" s="400" t="n"/>
      <c r="G1673" s="401" t="n"/>
      <c r="H1673" s="13" t="n"/>
      <c r="I1673" s="199" t="inlineStr">
        <is>
          <t>Total Airflow</t>
        </is>
      </c>
      <c r="J1673" s="401" t="n"/>
      <c r="K1673" s="24">
        <f>H1713</f>
        <v/>
      </c>
      <c r="L1673" s="24">
        <f>L1713</f>
        <v/>
      </c>
      <c r="M1673" s="22">
        <f>IF(OR(L1673="",K1673="",K1673=0),"",L1673/K1673)</f>
        <v/>
      </c>
    </row>
    <row r="1674" ht="13.35" customHeight="1" s="162">
      <c r="B1674" s="199" t="inlineStr">
        <is>
          <t>Serial Number</t>
        </is>
      </c>
      <c r="C1674" s="401" t="n"/>
      <c r="D1674" s="204" t="n"/>
      <c r="E1674" s="400" t="n"/>
      <c r="F1674" s="400" t="n"/>
      <c r="G1674" s="401" t="n"/>
      <c r="H1674" s="13" t="n"/>
      <c r="I1674" s="199" t="inlineStr">
        <is>
          <t>Unit ESP</t>
        </is>
      </c>
      <c r="J1674" s="401" t="n"/>
      <c r="K1674" s="71">
        <f>IF('{Equipment Data Entry}'!H97="","",'{Equipment Data Entry}'!H97)</f>
        <v/>
      </c>
      <c r="L1674" s="64">
        <f>F1689</f>
        <v/>
      </c>
      <c r="M1674" s="22" t="n"/>
    </row>
    <row r="1675" ht="13.35" customHeight="1" s="162">
      <c r="B1675" s="199" t="inlineStr">
        <is>
          <t>Area Served</t>
        </is>
      </c>
      <c r="C1675" s="401" t="n"/>
      <c r="D1675" s="204">
        <f>I1668</f>
        <v/>
      </c>
      <c r="E1675" s="400" t="n"/>
      <c r="F1675" s="400" t="n"/>
      <c r="G1675" s="401" t="n"/>
      <c r="H1675" s="13" t="n"/>
      <c r="I1675" s="199" t="inlineStr">
        <is>
          <t>Fan RPMs</t>
        </is>
      </c>
      <c r="J1675" s="401" t="n"/>
      <c r="K1675" s="24">
        <f>IF('{Equipment Data Entry}'!I97="","",'{Equipment Data Entry}'!I97)</f>
        <v/>
      </c>
      <c r="L1675" s="24">
        <f>IF(L1686="","",L1686)</f>
        <v/>
      </c>
      <c r="M1675" s="13" t="n"/>
    </row>
    <row r="1676" ht="13.35" customHeight="1" s="162">
      <c r="B1676" s="199" t="inlineStr">
        <is>
          <t>Location</t>
        </is>
      </c>
      <c r="C1676" s="401" t="n"/>
      <c r="D1676" s="204">
        <f>IF('{Equipment Data Entry}'!D97="","",'{Equipment Data Entry}'!D97)</f>
        <v/>
      </c>
      <c r="E1676" s="400" t="n"/>
      <c r="F1676" s="400" t="n"/>
      <c r="G1676" s="401" t="n"/>
      <c r="H1676" s="13" t="n"/>
      <c r="I1676" s="283" t="n"/>
      <c r="J1676" s="283" t="n"/>
      <c r="K1676" s="36" t="n"/>
      <c r="L1676" s="36" t="n"/>
      <c r="M1676" s="13" t="n"/>
    </row>
    <row r="1677" ht="13.35" customHeight="1" s="162">
      <c r="B1677" s="13" t="n"/>
      <c r="C1677" s="13" t="n"/>
      <c r="D1677" s="13" t="n"/>
      <c r="E1677" s="13" t="n"/>
      <c r="F1677" s="13" t="n"/>
      <c r="G1677" s="13" t="n"/>
      <c r="H1677" s="13" t="n"/>
      <c r="I1677" s="283" t="n"/>
      <c r="J1677" s="283" t="n"/>
      <c r="K1677" s="37" t="n"/>
      <c r="L1677" s="37" t="n"/>
      <c r="M1677" s="13" t="n"/>
    </row>
    <row r="1678" ht="13.35" customHeight="1" s="162">
      <c r="B1678" s="200" t="inlineStr">
        <is>
          <t>Motor Data</t>
        </is>
      </c>
      <c r="C1678" s="400" t="n"/>
      <c r="D1678" s="400" t="n"/>
      <c r="E1678" s="400" t="n"/>
      <c r="F1678" s="400" t="n"/>
      <c r="G1678" s="401" t="n"/>
      <c r="H1678" s="13" t="n"/>
      <c r="I1678" s="283" t="inlineStr">
        <is>
          <t>Filter Type/Size/Qty</t>
        </is>
      </c>
      <c r="J1678" s="404" t="n"/>
      <c r="K1678" s="404" t="n"/>
      <c r="L1678" s="37" t="n"/>
      <c r="M1678" s="404" t="n"/>
    </row>
    <row r="1679" ht="13.35" customHeight="1" s="162">
      <c r="B1679" s="199" t="inlineStr">
        <is>
          <t>Manufacturer</t>
        </is>
      </c>
      <c r="C1679" s="401" t="n"/>
      <c r="D1679" s="203" t="n"/>
      <c r="E1679" s="400" t="n"/>
      <c r="F1679" s="400" t="n"/>
      <c r="G1679" s="401" t="n"/>
      <c r="H1679" s="13" t="n"/>
      <c r="I1679" s="200" t="inlineStr">
        <is>
          <t>Drive Data</t>
        </is>
      </c>
      <c r="J1679" s="400" t="n"/>
      <c r="K1679" s="400" t="n"/>
      <c r="L1679" s="401" t="n"/>
      <c r="M1679" s="13" t="n"/>
    </row>
    <row r="1680" ht="13.35" customHeight="1" s="162">
      <c r="B1680" s="199" t="inlineStr">
        <is>
          <t>Horsepower</t>
        </is>
      </c>
      <c r="C1680" s="401" t="n"/>
      <c r="D1680" s="28">
        <f>IF('{Equipment Data Entry}'!G97="","",'{Equipment Data Entry}'!G97)</f>
        <v/>
      </c>
      <c r="E1680" s="21" t="inlineStr">
        <is>
          <t>RPM</t>
        </is>
      </c>
      <c r="F1680" s="24" t="n"/>
      <c r="G1680" s="199" t="inlineStr">
        <is>
          <t>SF</t>
        </is>
      </c>
      <c r="H1680" s="13" t="n"/>
      <c r="I1680" s="199" t="inlineStr">
        <is>
          <t>Motor Shv OD/Bore/PD</t>
        </is>
      </c>
      <c r="J1680" s="400" t="n"/>
      <c r="K1680" s="401" t="n"/>
      <c r="L1680">
        <f>IF('{Equipment Data Entry}'!J97="","",'{Equipment Data Entry}'!J97)</f>
        <v/>
      </c>
    </row>
    <row r="1681" ht="13.35" customHeight="1" s="162">
      <c r="B1681" s="198">
        <f>IF('{Equipment Data Entry}'!N97="","",'{Equipment Data Entry}'!N97)</f>
        <v/>
      </c>
      <c r="C1681" s="198">
        <f>IF('{Equipment Data Entry}'!O97="","",'{Equipment Data Entry}'!O97)</f>
        <v/>
      </c>
      <c r="D1681" s="21" t="inlineStr">
        <is>
          <t>FLA</t>
        </is>
      </c>
      <c r="E1681" s="67" t="n"/>
      <c r="F1681" s="21" t="inlineStr">
        <is>
          <t>Frame</t>
        </is>
      </c>
      <c r="G1681" s="208" t="n"/>
      <c r="H1681" s="13" t="n"/>
      <c r="I1681" s="199" t="inlineStr">
        <is>
          <t>Fan Sheave OD/Bore</t>
        </is>
      </c>
      <c r="J1681" s="400" t="n"/>
      <c r="K1681" s="401" t="n"/>
      <c r="L1681">
        <f>IF('{Equipment Data Entry}'!K97="","",'{Equipment Data Entry}'!K97)</f>
        <v/>
      </c>
    </row>
    <row r="1682" ht="13.35" customHeight="1" s="162">
      <c r="B1682" s="199" t="inlineStr">
        <is>
          <t>Corrected FLA</t>
        </is>
      </c>
      <c r="C1682" s="401" t="n"/>
      <c r="D1682" s="27">
        <f>IF(OR(E1683="",E1681="",B1681=""),"",B1681/AVERAGE(E1683:G1683)*E1681)</f>
        <v/>
      </c>
      <c r="E1682" s="199" t="inlineStr">
        <is>
          <t>Estimated BHP</t>
        </is>
      </c>
      <c r="F1682" s="401" t="n"/>
      <c r="G1682" s="27">
        <f>IF(OR(COUNT(E1683:G1683)=0,COUNT(E1684:G1684)=0),"",IF(C1681="1-phase", ((0.8*0.9*E1683*E1684)/746), AVERAGE(E1683:G1683)*AVERAGE(E1684:G1684)*0.8*0.9*1.732/746))</f>
        <v/>
      </c>
      <c r="H1682" s="13" t="n"/>
      <c r="I1682" s="199" t="inlineStr">
        <is>
          <t>Belt(s)</t>
        </is>
      </c>
      <c r="J1682" s="208">
        <f>IF('{Equipment Data Entry}'!L97="","",'{Equipment Data Entry}'!L97)</f>
        <v/>
      </c>
      <c r="K1682" s="199" t="inlineStr">
        <is>
          <t>C to C</t>
        </is>
      </c>
      <c r="L1682" s="64">
        <f>IF('{Equipment Data Entry}'!M97="","",'{Equipment Data Entry}'!M97)</f>
        <v/>
      </c>
      <c r="M1682" s="13" t="n"/>
    </row>
    <row r="1683" ht="13.35" customHeight="1" s="162">
      <c r="B1683" s="199" t="inlineStr">
        <is>
          <t>Measured Voltage</t>
        </is>
      </c>
      <c r="C1683" s="400" t="n"/>
      <c r="D1683" s="401" t="n"/>
      <c r="E1683" s="24" t="n"/>
      <c r="F1683" s="24" t="n"/>
      <c r="G1683" s="24" t="n"/>
      <c r="H1683" s="13" t="n"/>
      <c r="I1683" s="283" t="inlineStr">
        <is>
          <t>Final Settings</t>
        </is>
      </c>
      <c r="J1683" s="404" t="n"/>
      <c r="K1683" s="404" t="n"/>
      <c r="L1683" s="37" t="n"/>
      <c r="M1683" s="404" t="n"/>
    </row>
    <row r="1684" ht="13.35" customHeight="1" s="162">
      <c r="B1684" s="199" t="inlineStr">
        <is>
          <t>Measured Amperage</t>
        </is>
      </c>
      <c r="C1684" s="400" t="n"/>
      <c r="D1684" s="401" t="n"/>
      <c r="E1684" s="67" t="n"/>
      <c r="F1684" s="67" t="n"/>
      <c r="G1684" s="67" t="n"/>
      <c r="H1684" s="13" t="n"/>
      <c r="I1684" s="205" t="inlineStr">
        <is>
          <t>RPM Data</t>
        </is>
      </c>
      <c r="J1684" s="401" t="n"/>
      <c r="K1684" s="205" t="inlineStr">
        <is>
          <t>Initial</t>
        </is>
      </c>
      <c r="L1684" s="205" t="inlineStr">
        <is>
          <t>Final</t>
        </is>
      </c>
      <c r="M1684" s="13" t="n"/>
    </row>
    <row r="1685" ht="13.35" customHeight="1" s="162">
      <c r="B1685" s="13" t="n"/>
      <c r="C1685" s="13" t="n"/>
      <c r="D1685" s="13" t="n"/>
      <c r="E1685" s="13" t="n"/>
      <c r="F1685" s="13" t="n"/>
      <c r="G1685" s="13" t="n"/>
      <c r="H1685" s="13" t="n"/>
      <c r="I1685" s="199" t="inlineStr">
        <is>
          <t>Motor RPM</t>
        </is>
      </c>
      <c r="J1685" s="401" t="n"/>
      <c r="K1685" s="24" t="n"/>
      <c r="L1685" s="24" t="n"/>
      <c r="M1685" s="13" t="n"/>
    </row>
    <row r="1686" ht="13.35" customHeight="1" s="162">
      <c r="B1686" s="200" t="inlineStr">
        <is>
          <t xml:space="preserve">Static Pressures Profile </t>
        </is>
      </c>
      <c r="C1686" s="400" t="n"/>
      <c r="D1686" s="400" t="n"/>
      <c r="E1686" s="400" t="n"/>
      <c r="F1686" s="400" t="n"/>
      <c r="G1686" s="401" t="n"/>
      <c r="H1686" s="13" t="n"/>
      <c r="I1686" s="199" t="inlineStr">
        <is>
          <t>Fan RPM</t>
        </is>
      </c>
      <c r="J1686" s="401" t="n"/>
      <c r="K1686" s="24" t="n"/>
      <c r="L1686" s="24" t="n"/>
      <c r="M1686" s="13" t="n"/>
    </row>
    <row r="1687" ht="13.35" customHeight="1" s="162">
      <c r="B1687" s="432" t="n"/>
      <c r="C1687" s="401" t="n"/>
      <c r="D1687" s="205" t="inlineStr">
        <is>
          <t>Flt/Coil</t>
        </is>
      </c>
      <c r="E1687" s="205" t="inlineStr">
        <is>
          <t>Fan</t>
        </is>
      </c>
      <c r="F1687" s="432" t="n"/>
      <c r="G1687" s="401" t="n"/>
      <c r="H1687" s="13" t="n"/>
      <c r="I1687" s="246" t="inlineStr">
        <is>
          <t>VSD Frequency</t>
        </is>
      </c>
      <c r="J1687" s="403" t="n"/>
      <c r="K1687" s="65" t="n"/>
      <c r="L1687" s="65" t="n"/>
      <c r="M1687" s="13" t="n"/>
    </row>
    <row r="1688" ht="13.35" customHeight="1" s="162">
      <c r="B1688" s="198" t="inlineStr">
        <is>
          <t>Entering</t>
        </is>
      </c>
      <c r="C1688" s="401" t="n"/>
      <c r="D1688" s="19" t="n"/>
      <c r="E1688" s="19" t="n"/>
      <c r="F1688" s="19">
        <f>IF(E1688="", "", E1689-E1688)</f>
        <v/>
      </c>
      <c r="G1688" s="186" t="inlineStr">
        <is>
          <t>TSP</t>
        </is>
      </c>
      <c r="H1688" s="23" t="n"/>
      <c r="I1688" s="14" t="n"/>
      <c r="J1688" s="14" t="n"/>
      <c r="K1688" s="14" t="n"/>
      <c r="L1688" s="38" t="n"/>
      <c r="M1688" s="13" t="n"/>
    </row>
    <row r="1689" ht="13.35" customHeight="1" s="162">
      <c r="B1689" s="198" t="inlineStr">
        <is>
          <t>Exiting</t>
        </is>
      </c>
      <c r="C1689" s="401" t="n"/>
      <c r="D1689" s="55">
        <f>IF(E1688="", "", E1688)</f>
        <v/>
      </c>
      <c r="E1689" s="19" t="n"/>
      <c r="F1689" s="19">
        <f>IF(E1689="", "", E1689-D1688)</f>
        <v/>
      </c>
      <c r="G1689" s="186" t="inlineStr">
        <is>
          <t>ESP</t>
        </is>
      </c>
      <c r="H1689" s="23" t="n"/>
      <c r="I1689" s="13" t="n"/>
      <c r="J1689" s="13" t="n"/>
      <c r="K1689" s="13" t="n"/>
      <c r="L1689" s="13" t="n"/>
      <c r="M1689" s="13" t="n"/>
    </row>
    <row r="1690" ht="13.35" customHeight="1" s="162">
      <c r="B1690" s="453" t="inlineStr">
        <is>
          <t>Instrument:</t>
        </is>
      </c>
      <c r="C1690" s="5" t="n"/>
      <c r="D1690" s="493" t="n"/>
      <c r="E1690" s="414" t="n"/>
      <c r="F1690" s="414" t="n"/>
      <c r="G1690" s="425" t="inlineStr">
        <is>
          <t>Ak basis / notes:</t>
        </is>
      </c>
      <c r="I1690" s="494" t="n"/>
      <c r="J1690" s="414" t="n"/>
      <c r="K1690" s="414" t="n"/>
      <c r="L1690" s="414" t="n"/>
      <c r="M1690" s="414" t="n"/>
    </row>
    <row r="1691" ht="13.35" customHeight="1" s="162">
      <c r="B1691" s="188" t="inlineStr">
        <is>
          <t>Register / Grille / Diffuser Airflow</t>
        </is>
      </c>
      <c r="C1691" s="174" t="n"/>
      <c r="D1691" s="174" t="n"/>
      <c r="E1691" s="174" t="n"/>
      <c r="F1691" s="173" t="n"/>
      <c r="G1691" s="233" t="inlineStr">
        <is>
          <t>Design VEL</t>
        </is>
      </c>
      <c r="H1691" s="194" t="inlineStr">
        <is>
          <t>Design CFM</t>
        </is>
      </c>
      <c r="I1691" s="188" t="inlineStr">
        <is>
          <t>Initial</t>
        </is>
      </c>
      <c r="J1691" s="173" t="n"/>
      <c r="K1691" s="188" t="inlineStr">
        <is>
          <t>Final</t>
        </is>
      </c>
      <c r="L1691" s="173" t="n"/>
      <c r="M1691" s="188" t="inlineStr">
        <is>
          <t>%</t>
        </is>
      </c>
    </row>
    <row r="1692" ht="13.35" customHeight="1" s="162">
      <c r="B1692" s="153" t="inlineStr">
        <is>
          <t>No.</t>
        </is>
      </c>
      <c r="C1692" s="188" t="inlineStr">
        <is>
          <t>Area Served</t>
        </is>
      </c>
      <c r="D1692" s="188" t="inlineStr">
        <is>
          <t>Type</t>
        </is>
      </c>
      <c r="E1692" s="188" t="inlineStr">
        <is>
          <t>Size</t>
        </is>
      </c>
      <c r="F1692" s="188" t="inlineStr">
        <is>
          <t>Ak</t>
        </is>
      </c>
      <c r="G1692" s="440" t="n"/>
      <c r="H1692" s="440" t="n"/>
      <c r="I1692" s="188" t="inlineStr">
        <is>
          <t>VEL</t>
        </is>
      </c>
      <c r="J1692" s="188" t="inlineStr">
        <is>
          <t>CFM</t>
        </is>
      </c>
      <c r="K1692" s="188" t="inlineStr">
        <is>
          <t>VEL</t>
        </is>
      </c>
      <c r="L1692" s="188" t="inlineStr">
        <is>
          <t>CFM</t>
        </is>
      </c>
      <c r="M1692" s="440" t="n"/>
    </row>
    <row r="1693" ht="13.35" customHeight="1" s="162">
      <c r="B1693" s="307" t="n"/>
      <c r="C1693" s="307" t="n"/>
      <c r="E1693" s="307" t="n"/>
      <c r="F1693" s="32" t="n"/>
      <c r="G1693" s="33">
        <f>IF(F1693="", "", H1693/F1693)</f>
        <v/>
      </c>
      <c r="H1693" s="33" t="n"/>
      <c r="I1693" s="33" t="n"/>
      <c r="J1693" s="33">
        <f>IF(I1693="", "", I1693*$F1693)</f>
        <v/>
      </c>
      <c r="K1693" s="33" t="n"/>
      <c r="L1693" s="33">
        <f>IF(K1693="", "", K1693*$F1693)</f>
        <v/>
      </c>
      <c r="M1693" s="30">
        <f>IF(OR(H1693="",H1693=0),"",IF(K1693="",IF(J1693="","",J1693/H1693),L1693/H1693))</f>
        <v/>
      </c>
    </row>
    <row r="1694" ht="13.35" customHeight="1" s="162">
      <c r="B1694" s="307" t="n"/>
      <c r="C1694" s="307" t="n"/>
      <c r="E1694" s="307" t="n"/>
      <c r="F1694" s="32" t="n"/>
      <c r="G1694" s="33">
        <f>IF(F1694="", "", H1694/F1694)</f>
        <v/>
      </c>
      <c r="H1694" s="33" t="n"/>
      <c r="I1694" s="33" t="n"/>
      <c r="J1694" s="33">
        <f>IF(I1694="", "", I1694*$F1694)</f>
        <v/>
      </c>
      <c r="K1694" s="33" t="n"/>
      <c r="L1694" s="33">
        <f>IF(K1694="", "", K1694*$F1694)</f>
        <v/>
      </c>
      <c r="M1694" s="30">
        <f>IF(OR(H1694="",H1694=0),"",IF(K1694="",IF(J1694="","",J1694/H1694),L1694/H1694))</f>
        <v/>
      </c>
    </row>
    <row r="1695" ht="13.35" customHeight="1" s="162">
      <c r="B1695" s="307" t="n"/>
      <c r="C1695" s="307" t="n"/>
      <c r="E1695" s="307" t="n"/>
      <c r="F1695" s="32" t="n"/>
      <c r="G1695" s="33">
        <f>IF(F1695="", "", H1695/F1695)</f>
        <v/>
      </c>
      <c r="H1695" s="33" t="n"/>
      <c r="I1695" s="33" t="n"/>
      <c r="J1695" s="33">
        <f>IF(I1695="", "", I1695*$F1695)</f>
        <v/>
      </c>
      <c r="K1695" s="33" t="n"/>
      <c r="L1695" s="33">
        <f>IF(K1695="", "", K1695*$F1695)</f>
        <v/>
      </c>
      <c r="M1695" s="30">
        <f>IF(OR(H1695="",H1695=0),"",IF(K1695="",IF(J1695="","",J1695/H1695),L1695/H1695))</f>
        <v/>
      </c>
    </row>
    <row r="1696" ht="13.35" customHeight="1" s="162">
      <c r="B1696" s="307" t="n"/>
      <c r="C1696" s="307" t="n"/>
      <c r="E1696" s="307" t="n"/>
      <c r="F1696" s="32" t="n"/>
      <c r="G1696" s="33">
        <f>IF(F1696="", "", H1696/F1696)</f>
        <v/>
      </c>
      <c r="H1696" s="33" t="n"/>
      <c r="I1696" s="33" t="n"/>
      <c r="J1696" s="33">
        <f>IF(I1696="", "", I1696*$F1696)</f>
        <v/>
      </c>
      <c r="K1696" s="33" t="n"/>
      <c r="L1696" s="33">
        <f>IF(K1696="", "", K1696*$F1696)</f>
        <v/>
      </c>
      <c r="M1696" s="30">
        <f>IF(OR(H1696="",H1696=0),"",IF(K1696="",IF(J1696="","",J1696/H1696),L1696/H1696))</f>
        <v/>
      </c>
    </row>
    <row r="1697" ht="13.35" customHeight="1" s="162">
      <c r="B1697" s="307" t="n"/>
      <c r="C1697" s="307" t="n"/>
      <c r="E1697" s="307" t="n"/>
      <c r="F1697" s="32" t="n"/>
      <c r="G1697" s="33">
        <f>IF(F1697="", "", H1697/F1697)</f>
        <v/>
      </c>
      <c r="H1697" s="33" t="n"/>
      <c r="I1697" s="33" t="n"/>
      <c r="J1697" s="33">
        <f>IF(I1697="", "", I1697*$F1697)</f>
        <v/>
      </c>
      <c r="K1697" s="33" t="n"/>
      <c r="L1697" s="33">
        <f>IF(K1697="", "", K1697*$F1697)</f>
        <v/>
      </c>
      <c r="M1697" s="30">
        <f>IF(OR(H1697="",H1697=0),"",IF(K1697="",IF(J1697="","",J1697/H1697),L1697/H1697))</f>
        <v/>
      </c>
    </row>
    <row r="1698" ht="13.35" customHeight="1" s="162">
      <c r="B1698" s="307" t="n"/>
      <c r="C1698" s="307" t="n"/>
      <c r="E1698" s="307" t="n"/>
      <c r="F1698" s="32" t="n"/>
      <c r="G1698" s="33">
        <f>IF(F1698="", "", H1698/F1698)</f>
        <v/>
      </c>
      <c r="H1698" s="33" t="n"/>
      <c r="I1698" s="33" t="n"/>
      <c r="J1698" s="33">
        <f>IF(I1698="", "", I1698*$F1698)</f>
        <v/>
      </c>
      <c r="K1698" s="33" t="n"/>
      <c r="L1698" s="33">
        <f>IF(K1698="", "", K1698*$F1698)</f>
        <v/>
      </c>
      <c r="M1698" s="30">
        <f>IF(OR(H1698="",H1698=0),"",IF(K1698="",IF(J1698="","",J1698/H1698),L1698/H1698))</f>
        <v/>
      </c>
    </row>
    <row r="1699" ht="13.35" customHeight="1" s="162">
      <c r="B1699" s="307" t="n"/>
      <c r="C1699" s="307" t="n"/>
      <c r="E1699" s="307" t="n"/>
      <c r="F1699" s="32" t="n"/>
      <c r="G1699" s="33">
        <f>IF(F1699="", "", H1699/F1699)</f>
        <v/>
      </c>
      <c r="H1699" s="33" t="n"/>
      <c r="I1699" s="33" t="n"/>
      <c r="J1699" s="33">
        <f>IF(I1699="", "", I1699*$F1699)</f>
        <v/>
      </c>
      <c r="K1699" s="33" t="n"/>
      <c r="L1699" s="33">
        <f>IF(K1699="", "", K1699*$F1699)</f>
        <v/>
      </c>
      <c r="M1699" s="30">
        <f>IF(OR(H1699="",H1699=0),"",IF(K1699="",IF(J1699="","",J1699/H1699),L1699/H1699))</f>
        <v/>
      </c>
    </row>
    <row r="1700" ht="13.35" customHeight="1" s="162">
      <c r="B1700" s="307" t="n"/>
      <c r="C1700" s="307" t="n"/>
      <c r="E1700" s="307" t="n"/>
      <c r="F1700" s="32" t="n"/>
      <c r="G1700" s="33">
        <f>IF(F1700="", "", H1700/F1700)</f>
        <v/>
      </c>
      <c r="H1700" s="33" t="n"/>
      <c r="I1700" s="33" t="n"/>
      <c r="J1700" s="33">
        <f>IF(I1700="", "", I1700*$F1700)</f>
        <v/>
      </c>
      <c r="K1700" s="33" t="n"/>
      <c r="L1700" s="33">
        <f>IF(K1700="", "", K1700*$F1700)</f>
        <v/>
      </c>
      <c r="M1700" s="30">
        <f>IF(OR(H1700="",H1700=0),"",IF(K1700="",IF(J1700="","",J1700/H1700),L1700/H1700))</f>
        <v/>
      </c>
    </row>
    <row r="1701" ht="13.35" customHeight="1" s="162">
      <c r="B1701" s="307" t="n"/>
      <c r="C1701" s="307" t="n"/>
      <c r="E1701" s="307" t="n"/>
      <c r="F1701" s="32" t="n"/>
      <c r="G1701" s="33">
        <f>IF(F1701="", "", H1701/F1701)</f>
        <v/>
      </c>
      <c r="H1701" s="33" t="n"/>
      <c r="I1701" s="33" t="n"/>
      <c r="J1701" s="33">
        <f>IF(I1701="", "", I1701*$F1701)</f>
        <v/>
      </c>
      <c r="K1701" s="33" t="n"/>
      <c r="L1701" s="33">
        <f>IF(K1701="", "", K1701*$F1701)</f>
        <v/>
      </c>
      <c r="M1701" s="30">
        <f>IF(OR(H1701="",H1701=0),"",IF(K1701="",IF(J1701="","",J1701/H1701),L1701/H1701))</f>
        <v/>
      </c>
    </row>
    <row r="1702" ht="13.35" customHeight="1" s="162">
      <c r="B1702" s="307" t="n"/>
      <c r="C1702" s="307" t="n"/>
      <c r="E1702" s="307" t="n"/>
      <c r="F1702" s="32" t="n"/>
      <c r="G1702" s="33">
        <f>IF(F1702="", "", H1702/F1702)</f>
        <v/>
      </c>
      <c r="H1702" s="33" t="n"/>
      <c r="I1702" s="33" t="n"/>
      <c r="J1702" s="33">
        <f>IF(I1702="", "", I1702*$F1702)</f>
        <v/>
      </c>
      <c r="K1702" s="33" t="n"/>
      <c r="L1702" s="33">
        <f>IF(K1702="", "", K1702*$F1702)</f>
        <v/>
      </c>
      <c r="M1702" s="30">
        <f>IF(OR(H1702="",H1702=0),"",IF(K1702="",IF(J1702="","",J1702/H1702),L1702/H1702))</f>
        <v/>
      </c>
    </row>
    <row r="1703" ht="13.35" customHeight="1" s="162">
      <c r="B1703" s="307" t="n"/>
      <c r="C1703" s="307" t="n"/>
      <c r="E1703" s="307" t="n"/>
      <c r="F1703" s="32" t="n"/>
      <c r="G1703" s="33">
        <f>IF(F1703="", "", H1703/F1703)</f>
        <v/>
      </c>
      <c r="H1703" s="33" t="n"/>
      <c r="I1703" s="33" t="n"/>
      <c r="J1703" s="33">
        <f>IF(I1703="", "", I1703*$F1703)</f>
        <v/>
      </c>
      <c r="K1703" s="33" t="n"/>
      <c r="L1703" s="33">
        <f>IF(K1703="", "", K1703*$F1703)</f>
        <v/>
      </c>
      <c r="M1703" s="30">
        <f>IF(OR(H1703="",H1703=0),"",IF(K1703="",IF(J1703="","",J1703/H1703),L1703/H1703))</f>
        <v/>
      </c>
    </row>
    <row r="1704" ht="13.35" customHeight="1" s="162">
      <c r="B1704" s="307" t="n"/>
      <c r="C1704" s="307" t="n"/>
      <c r="E1704" s="307" t="n"/>
      <c r="F1704" s="32" t="n"/>
      <c r="G1704" s="33">
        <f>IF(F1704="", "", H1704/F1704)</f>
        <v/>
      </c>
      <c r="H1704" s="33" t="n"/>
      <c r="I1704" s="33" t="n"/>
      <c r="J1704" s="33">
        <f>IF(I1704="", "", I1704*$F1704)</f>
        <v/>
      </c>
      <c r="K1704" s="33" t="n"/>
      <c r="L1704" s="33">
        <f>IF(K1704="", "", K1704*$F1704)</f>
        <v/>
      </c>
      <c r="M1704" s="30">
        <f>IF(OR(H1704="",H1704=0),"",IF(K1704="",IF(J1704="","",J1704/H1704),L1704/H1704))</f>
        <v/>
      </c>
    </row>
    <row r="1705" ht="13.35" customHeight="1" s="162">
      <c r="B1705" s="307" t="n"/>
      <c r="C1705" s="307" t="n"/>
      <c r="E1705" s="307" t="n"/>
      <c r="F1705" s="32" t="n"/>
      <c r="G1705" s="33">
        <f>IF(F1705="", "", H1705/F1705)</f>
        <v/>
      </c>
      <c r="H1705" s="33" t="n"/>
      <c r="I1705" s="33" t="n"/>
      <c r="J1705" s="33">
        <f>IF(I1705="", "", I1705*$F1705)</f>
        <v/>
      </c>
      <c r="K1705" s="33" t="n"/>
      <c r="L1705" s="33">
        <f>IF(K1705="", "", K1705*$F1705)</f>
        <v/>
      </c>
      <c r="M1705" s="30">
        <f>IF(OR(H1705="",H1705=0),"",IF(K1705="",IF(J1705="","",J1705/H1705),L1705/H1705))</f>
        <v/>
      </c>
    </row>
    <row r="1706" ht="13.35" customHeight="1" s="162">
      <c r="B1706" s="307" t="n"/>
      <c r="C1706" s="307" t="n"/>
      <c r="E1706" s="307" t="n"/>
      <c r="F1706" s="32" t="n"/>
      <c r="G1706" s="33">
        <f>IF(F1706="", "", H1706/F1706)</f>
        <v/>
      </c>
      <c r="H1706" s="33" t="n"/>
      <c r="I1706" s="33" t="n"/>
      <c r="J1706" s="33">
        <f>IF(I1706="", "", I1706*$F1706)</f>
        <v/>
      </c>
      <c r="K1706" s="33" t="n"/>
      <c r="L1706" s="33">
        <f>IF(K1706="", "", K1706*$F1706)</f>
        <v/>
      </c>
      <c r="M1706" s="30">
        <f>IF(OR(H1706="",H1706=0),"",IF(K1706="",IF(J1706="","",J1706/H1706),L1706/H1706))</f>
        <v/>
      </c>
    </row>
    <row r="1707" ht="13.35" customHeight="1" s="162">
      <c r="B1707" s="307" t="n"/>
      <c r="C1707" s="307" t="n"/>
      <c r="E1707" s="307" t="n"/>
      <c r="F1707" s="32" t="n"/>
      <c r="G1707" s="33">
        <f>IF(F1707="", "", H1707/F1707)</f>
        <v/>
      </c>
      <c r="H1707" s="33" t="n"/>
      <c r="I1707" s="33" t="n"/>
      <c r="J1707" s="33">
        <f>IF(I1707="", "", I1707*$F1707)</f>
        <v/>
      </c>
      <c r="K1707" s="33" t="n"/>
      <c r="L1707" s="33">
        <f>IF(K1707="", "", K1707*$F1707)</f>
        <v/>
      </c>
      <c r="M1707" s="30">
        <f>IF(OR(H1707="",H1707=0),"",IF(K1707="",IF(J1707="","",J1707/H1707),L1707/H1707))</f>
        <v/>
      </c>
    </row>
    <row r="1708" ht="13.35" customHeight="1" s="162">
      <c r="B1708" s="307" t="n"/>
      <c r="C1708" s="307" t="n"/>
      <c r="E1708" s="307" t="n"/>
      <c r="F1708" s="32" t="n"/>
      <c r="G1708" s="33">
        <f>IF(F1708="", "", H1708/F1708)</f>
        <v/>
      </c>
      <c r="H1708" s="33" t="n"/>
      <c r="I1708" s="33" t="n"/>
      <c r="J1708" s="33">
        <f>IF(I1708="", "", I1708*$F1708)</f>
        <v/>
      </c>
      <c r="K1708" s="33" t="n"/>
      <c r="L1708" s="33">
        <f>IF(K1708="", "", K1708*$F1708)</f>
        <v/>
      </c>
      <c r="M1708" s="30">
        <f>IF(OR(H1708="",H1708=0),"",IF(K1708="",IF(J1708="","",J1708/H1708),L1708/H1708))</f>
        <v/>
      </c>
    </row>
    <row r="1709" ht="13.35" customHeight="1" s="162">
      <c r="B1709" s="307" t="n"/>
      <c r="C1709" s="307" t="n"/>
      <c r="E1709" s="307" t="n"/>
      <c r="F1709" s="32" t="n"/>
      <c r="G1709" s="33">
        <f>IF(F1709="", "", H1709/F1709)</f>
        <v/>
      </c>
      <c r="H1709" s="33" t="n"/>
      <c r="I1709" s="33" t="n"/>
      <c r="J1709" s="33">
        <f>IF(I1709="", "", I1709*$F1709)</f>
        <v/>
      </c>
      <c r="K1709" s="33" t="n"/>
      <c r="L1709" s="33">
        <f>IF(K1709="", "", K1709*$F1709)</f>
        <v/>
      </c>
      <c r="M1709" s="30">
        <f>IF(OR(H1709="",H1709=0),"",IF(K1709="",IF(J1709="","",J1709/H1709),L1709/H1709))</f>
        <v/>
      </c>
    </row>
    <row r="1710" ht="13.35" customHeight="1" s="162">
      <c r="B1710" s="307" t="n"/>
      <c r="C1710" s="307" t="n"/>
      <c r="E1710" s="307" t="n"/>
      <c r="F1710" s="32" t="n"/>
      <c r="G1710" s="33">
        <f>IF(F1710="", "", H1710/F1710)</f>
        <v/>
      </c>
      <c r="H1710" s="33" t="n"/>
      <c r="I1710" s="33" t="n"/>
      <c r="J1710" s="33">
        <f>IF(I1710="", "", I1710*$F1710)</f>
        <v/>
      </c>
      <c r="K1710" s="33" t="n"/>
      <c r="L1710" s="33">
        <f>IF(K1710="", "", K1710*$F1710)</f>
        <v/>
      </c>
      <c r="M1710" s="30">
        <f>IF(OR(H1710="",H1710=0),"",IF(K1710="",IF(J1710="","",J1710/H1710),L1710/H1710))</f>
        <v/>
      </c>
    </row>
    <row r="1711" ht="13.35" customHeight="1" s="162">
      <c r="B1711" s="307" t="n"/>
      <c r="C1711" s="307" t="n"/>
      <c r="E1711" s="307" t="n"/>
      <c r="F1711" s="32" t="n"/>
      <c r="G1711" s="33">
        <f>IF(F1711="", "", H1711/F1711)</f>
        <v/>
      </c>
      <c r="H1711" s="33" t="n"/>
      <c r="I1711" s="33" t="n"/>
      <c r="J1711" s="33">
        <f>IF(I1711="", "", I1711*$F1711)</f>
        <v/>
      </c>
      <c r="K1711" s="33" t="n"/>
      <c r="L1711" s="33">
        <f>IF(K1711="", "", K1711*$F1711)</f>
        <v/>
      </c>
      <c r="M1711" s="30">
        <f>IF(OR(H1711="",H1711=0),"",IF(K1711="",IF(J1711="","",J1711/H1711),L1711/H1711))</f>
        <v/>
      </c>
    </row>
    <row r="1712" ht="13.35" customHeight="1" s="162">
      <c r="B1712" s="307" t="n"/>
      <c r="C1712" s="307" t="n"/>
      <c r="E1712" s="307" t="n"/>
      <c r="F1712" s="32" t="n"/>
      <c r="G1712" s="33">
        <f>IF(F1712="", "", H1712/F1712)</f>
        <v/>
      </c>
      <c r="H1712" s="33" t="n"/>
      <c r="I1712" s="33" t="n"/>
      <c r="J1712" s="33">
        <f>IF(I1712="", "", I1712*$F1712)</f>
        <v/>
      </c>
      <c r="K1712" s="33" t="n"/>
      <c r="L1712" s="33">
        <f>IF(K1712="", "", K1712*$F1712)</f>
        <v/>
      </c>
      <c r="M1712" s="30">
        <f>IF(OR(H1712="",H1712=0),"",IF(K1712="",IF(J1712="","",J1712/H1712),L1712/H1712))</f>
        <v/>
      </c>
    </row>
    <row r="1713" ht="13.35" customHeight="1" s="162">
      <c r="B1713" s="42" t="n"/>
      <c r="C1713" s="231" t="inlineStr">
        <is>
          <t>Total</t>
        </is>
      </c>
      <c r="D1713" s="159" t="n"/>
      <c r="E1713" s="42" t="n"/>
      <c r="F1713" s="42" t="n"/>
      <c r="G1713" s="43" t="n"/>
      <c r="H1713" s="43">
        <f>IF(SUM(H1693:H1712)+SUM(H1724:H1763)=0,"",SUM(H1693:H1712)+SUM(H1724:H1763))</f>
        <v/>
      </c>
      <c r="I1713" s="43" t="n"/>
      <c r="J1713" s="43">
        <f>IF(SUM(J1693:J1712)+SUM(J1724:J1763)=0,"",SUM(J1693:J1712)+SUM(J1724:J1763))</f>
        <v/>
      </c>
      <c r="K1713" s="43" t="n"/>
      <c r="L1713" s="43">
        <f>IF(SUM(L1693:L1712)+SUM(L1724:L1763)=0,"",SUM(L1693:L1712)+SUM(L1724:L1763))</f>
        <v/>
      </c>
      <c r="M1713" s="35">
        <f>IF(OR(H1713="",H1713=0),"",IF(L1713="",IF(J1713="","",J1713/H1713),L1713/H1713))</f>
        <v/>
      </c>
    </row>
    <row r="1714" ht="13.35" customHeight="1" s="162"/>
    <row r="1715" ht="13.35" customHeight="1" s="162">
      <c r="B1715" s="188" t="inlineStr">
        <is>
          <t>Remarks</t>
        </is>
      </c>
      <c r="C1715" s="173" t="n"/>
      <c r="D1715" s="154" t="n"/>
      <c r="E1715" s="174" t="n"/>
      <c r="F1715" s="174" t="n"/>
      <c r="G1715" s="174" t="n"/>
      <c r="H1715" s="174" t="n"/>
      <c r="I1715" s="174" t="n"/>
      <c r="J1715" s="174" t="n"/>
      <c r="K1715" s="174" t="n"/>
      <c r="L1715" s="174" t="n"/>
      <c r="M1715" s="173" t="n"/>
    </row>
    <row r="1716" ht="13.35" customHeight="1" s="162">
      <c r="B1716" s="154" t="n"/>
      <c r="C1716" s="174" t="n"/>
      <c r="D1716" s="17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Entry}'!B97="","",'{Equipment Data Entry}'!B97)</f>
        <v/>
      </c>
      <c r="E1720" s="418" t="n"/>
      <c r="F1720" s="403" t="n"/>
      <c r="G1720" s="200" t="inlineStr">
        <is>
          <t>Service</t>
        </is>
      </c>
      <c r="H1720" s="403" t="n"/>
      <c r="I1720" s="210">
        <f>IF('{Equipment Data Entry}'!C97="","",'{Equipment Data Entry}'!C97)</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Registers / Grilles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H1724/F1724)</f>
        <v/>
      </c>
      <c r="H1724" s="33" t="n"/>
      <c r="I1724" s="33" t="n"/>
      <c r="J1724" s="33">
        <f>IF(I1724="", "", I1724*$F1724)</f>
        <v/>
      </c>
      <c r="K1724" s="33" t="n"/>
      <c r="L1724" s="33">
        <f>IF(K1724="", "", K1724*$F1724)</f>
        <v/>
      </c>
      <c r="M1724" s="30">
        <f>IF(OR(H1724="",H1724=0),"",IF(K1724="",IF(J1724="","",J1724/H1724),L1724/H1724))</f>
        <v/>
      </c>
    </row>
    <row r="1725" ht="13.35" customHeight="1" s="162">
      <c r="B1725" s="307" t="n"/>
      <c r="C1725" s="307" t="n"/>
      <c r="E1725" s="307" t="n"/>
      <c r="F1725" s="32" t="n"/>
      <c r="G1725" s="33">
        <f>IF(F1725="", "", H1725/F1725)</f>
        <v/>
      </c>
      <c r="H1725" s="33" t="n"/>
      <c r="I1725" s="33" t="n"/>
      <c r="J1725" s="33">
        <f>IF(I1725="", "", I1725*$F1725)</f>
        <v/>
      </c>
      <c r="K1725" s="33" t="n"/>
      <c r="L1725" s="33">
        <f>IF(K1725="", "", K1725*$F1725)</f>
        <v/>
      </c>
      <c r="M1725" s="30">
        <f>IF(OR(H1725="",H1725=0),"",IF(K1725="",IF(J1725="","",J1725/H1725),L1725/H1725))</f>
        <v/>
      </c>
    </row>
    <row r="1726" ht="13.35" customHeight="1" s="162">
      <c r="B1726" s="307" t="n"/>
      <c r="C1726" s="307" t="n"/>
      <c r="E1726" s="307" t="n"/>
      <c r="F1726" s="32" t="n"/>
      <c r="G1726" s="33">
        <f>IF(F1726="", "", H1726/F1726)</f>
        <v/>
      </c>
      <c r="H1726" s="33" t="n"/>
      <c r="I1726" s="33" t="n"/>
      <c r="J1726" s="33">
        <f>IF(I1726="", "", I1726*$F1726)</f>
        <v/>
      </c>
      <c r="K1726" s="33" t="n"/>
      <c r="L1726" s="33">
        <f>IF(K1726="", "", K1726*$F1726)</f>
        <v/>
      </c>
      <c r="M1726" s="30">
        <f>IF(OR(H1726="",H1726=0),"",IF(K1726="",IF(J1726="","",J1726/H1726),L1726/H1726))</f>
        <v/>
      </c>
    </row>
    <row r="1727" ht="13.35" customHeight="1" s="162">
      <c r="B1727" s="307" t="n"/>
      <c r="C1727" s="307" t="n"/>
      <c r="E1727" s="307" t="n"/>
      <c r="F1727" s="32" t="n"/>
      <c r="G1727" s="33">
        <f>IF(F1727="", "", H1727/F1727)</f>
        <v/>
      </c>
      <c r="H1727" s="33" t="n"/>
      <c r="I1727" s="33" t="n"/>
      <c r="J1727" s="33">
        <f>IF(I1727="", "", I1727*$F1727)</f>
        <v/>
      </c>
      <c r="K1727" s="33" t="n"/>
      <c r="L1727" s="33">
        <f>IF(K1727="", "", K1727*$F1727)</f>
        <v/>
      </c>
      <c r="M1727" s="30">
        <f>IF(OR(H1727="",H1727=0),"",IF(K1727="",IF(J1727="","",J1727/H1727),L1727/H1727))</f>
        <v/>
      </c>
    </row>
    <row r="1728" ht="13.35" customHeight="1" s="162">
      <c r="B1728" s="307" t="n"/>
      <c r="C1728" s="307" t="n"/>
      <c r="E1728" s="307" t="n"/>
      <c r="F1728" s="32" t="n"/>
      <c r="G1728" s="33">
        <f>IF(F1728="", "", H1728/F1728)</f>
        <v/>
      </c>
      <c r="H1728" s="33" t="n"/>
      <c r="I1728" s="33" t="n"/>
      <c r="J1728" s="33">
        <f>IF(I1728="", "", I1728*$F1728)</f>
        <v/>
      </c>
      <c r="K1728" s="33" t="n"/>
      <c r="L1728" s="33">
        <f>IF(K1728="", "", K1728*$F1728)</f>
        <v/>
      </c>
      <c r="M1728" s="30">
        <f>IF(OR(H1728="",H1728=0),"",IF(K1728="",IF(J1728="","",J1728/H1728),L1728/H1728))</f>
        <v/>
      </c>
    </row>
    <row r="1729" ht="13.35" customHeight="1" s="162">
      <c r="B1729" s="307" t="n"/>
      <c r="C1729" s="307" t="n"/>
      <c r="E1729" s="307" t="n"/>
      <c r="F1729" s="32" t="n"/>
      <c r="G1729" s="33">
        <f>IF(F1729="", "", H1729/F1729)</f>
        <v/>
      </c>
      <c r="H1729" s="33" t="n"/>
      <c r="I1729" s="33" t="n"/>
      <c r="J1729" s="33">
        <f>IF(I1729="", "", I1729*$F1729)</f>
        <v/>
      </c>
      <c r="K1729" s="33" t="n"/>
      <c r="L1729" s="33">
        <f>IF(K1729="", "", K1729*$F1729)</f>
        <v/>
      </c>
      <c r="M1729" s="30">
        <f>IF(OR(H1729="",H1729=0),"",IF(K1729="",IF(J1729="","",J1729/H1729),L1729/H1729))</f>
        <v/>
      </c>
    </row>
    <row r="1730" ht="13.35" customHeight="1" s="162">
      <c r="B1730" s="307" t="n"/>
      <c r="C1730" s="307" t="n"/>
      <c r="E1730" s="307" t="n"/>
      <c r="F1730" s="32" t="n"/>
      <c r="G1730" s="33">
        <f>IF(F1730="", "", H1730/F1730)</f>
        <v/>
      </c>
      <c r="H1730" s="33" t="n"/>
      <c r="I1730" s="33" t="n"/>
      <c r="J1730" s="33">
        <f>IF(I1730="", "", I1730*$F1730)</f>
        <v/>
      </c>
      <c r="K1730" s="33" t="n"/>
      <c r="L1730" s="33">
        <f>IF(K1730="", "", K1730*$F1730)</f>
        <v/>
      </c>
      <c r="M1730" s="30">
        <f>IF(OR(H1730="",H1730=0),"",IF(K1730="",IF(J1730="","",J1730/H1730),L1730/H1730))</f>
        <v/>
      </c>
    </row>
    <row r="1731" ht="13.35" customHeight="1" s="162">
      <c r="B1731" s="307" t="n"/>
      <c r="C1731" s="307" t="n"/>
      <c r="E1731" s="307" t="n"/>
      <c r="F1731" s="32" t="n"/>
      <c r="G1731" s="33">
        <f>IF(F1731="", "", H1731/F1731)</f>
        <v/>
      </c>
      <c r="H1731" s="33" t="n"/>
      <c r="I1731" s="33" t="n"/>
      <c r="J1731" s="33">
        <f>IF(I1731="", "", I1731*$F1731)</f>
        <v/>
      </c>
      <c r="K1731" s="33" t="n"/>
      <c r="L1731" s="33">
        <f>IF(K1731="", "", K1731*$F1731)</f>
        <v/>
      </c>
      <c r="M1731" s="30">
        <f>IF(OR(H1731="",H1731=0),"",IF(K1731="",IF(J1731="","",J1731/H1731),L1731/H1731))</f>
        <v/>
      </c>
    </row>
    <row r="1732" ht="13.35" customHeight="1" s="162">
      <c r="B1732" s="307" t="n"/>
      <c r="C1732" s="307" t="n"/>
      <c r="E1732" s="307" t="n"/>
      <c r="F1732" s="32" t="n"/>
      <c r="G1732" s="33">
        <f>IF(F1732="", "", H1732/F1732)</f>
        <v/>
      </c>
      <c r="H1732" s="33" t="n"/>
      <c r="I1732" s="33" t="n"/>
      <c r="J1732" s="33">
        <f>IF(I1732="", "", I1732*$F1732)</f>
        <v/>
      </c>
      <c r="K1732" s="33" t="n"/>
      <c r="L1732" s="33">
        <f>IF(K1732="", "", K1732*$F1732)</f>
        <v/>
      </c>
      <c r="M1732" s="30">
        <f>IF(OR(H1732="",H1732=0),"",IF(K1732="",IF(J1732="","",J1732/H1732),L1732/H1732))</f>
        <v/>
      </c>
    </row>
    <row r="1733" ht="13.35" customHeight="1" s="162">
      <c r="B1733" s="307" t="n"/>
      <c r="C1733" s="307" t="n"/>
      <c r="E1733" s="307" t="n"/>
      <c r="F1733" s="32" t="n"/>
      <c r="G1733" s="33">
        <f>IF(F1733="", "", H1733/F1733)</f>
        <v/>
      </c>
      <c r="H1733" s="33" t="n"/>
      <c r="I1733" s="33" t="n"/>
      <c r="J1733" s="33">
        <f>IF(I1733="", "", I1733*$F1733)</f>
        <v/>
      </c>
      <c r="K1733" s="33" t="n"/>
      <c r="L1733" s="33">
        <f>IF(K1733="", "", K1733*$F1733)</f>
        <v/>
      </c>
      <c r="M1733" s="30">
        <f>IF(OR(H1733="",H1733=0),"",IF(K1733="",IF(J1733="","",J1733/H1733),L1733/H1733))</f>
        <v/>
      </c>
    </row>
    <row r="1734" ht="13.35" customHeight="1" s="162">
      <c r="B1734" s="307" t="n"/>
      <c r="C1734" s="307" t="n"/>
      <c r="E1734" s="307" t="n"/>
      <c r="F1734" s="32" t="n"/>
      <c r="G1734" s="33">
        <f>IF(F1734="", "", H1734/F1734)</f>
        <v/>
      </c>
      <c r="H1734" s="33" t="n"/>
      <c r="I1734" s="33" t="n"/>
      <c r="J1734" s="33">
        <f>IF(I1734="", "", I1734*$F1734)</f>
        <v/>
      </c>
      <c r="K1734" s="33" t="n"/>
      <c r="L1734" s="33">
        <f>IF(K1734="", "", K1734*$F1734)</f>
        <v/>
      </c>
      <c r="M1734" s="30">
        <f>IF(OR(H1734="",H1734=0),"",IF(K1734="",IF(J1734="","",J1734/H1734),L1734/H1734))</f>
        <v/>
      </c>
    </row>
    <row r="1735" ht="13.35" customHeight="1" s="162">
      <c r="B1735" s="307" t="n"/>
      <c r="C1735" s="307" t="n"/>
      <c r="E1735" s="307" t="n"/>
      <c r="F1735" s="32" t="n"/>
      <c r="G1735" s="33">
        <f>IF(F1735="", "", H1735/F1735)</f>
        <v/>
      </c>
      <c r="H1735" s="33" t="n"/>
      <c r="I1735" s="33" t="n"/>
      <c r="J1735" s="33">
        <f>IF(I1735="", "", I1735*$F1735)</f>
        <v/>
      </c>
      <c r="K1735" s="33" t="n"/>
      <c r="L1735" s="33">
        <f>IF(K1735="", "", K1735*$F1735)</f>
        <v/>
      </c>
      <c r="M1735" s="30">
        <f>IF(OR(H1735="",H1735=0),"",IF(K1735="",IF(J1735="","",J1735/H1735),L1735/H1735))</f>
        <v/>
      </c>
    </row>
    <row r="1736" ht="13.35" customHeight="1" s="162">
      <c r="B1736" s="307" t="n"/>
      <c r="C1736" s="307" t="n"/>
      <c r="E1736" s="307" t="n"/>
      <c r="F1736" s="32" t="n"/>
      <c r="G1736" s="33">
        <f>IF(F1736="", "", H1736/F1736)</f>
        <v/>
      </c>
      <c r="H1736" s="33" t="n"/>
      <c r="I1736" s="33" t="n"/>
      <c r="J1736" s="33">
        <f>IF(I1736="", "", I1736*$F1736)</f>
        <v/>
      </c>
      <c r="K1736" s="33" t="n"/>
      <c r="L1736" s="33">
        <f>IF(K1736="", "", K1736*$F1736)</f>
        <v/>
      </c>
      <c r="M1736" s="30">
        <f>IF(OR(H1736="",H1736=0),"",IF(K1736="",IF(J1736="","",J1736/H1736),L1736/H1736))</f>
        <v/>
      </c>
    </row>
    <row r="1737" ht="13.35" customHeight="1" s="162">
      <c r="B1737" s="307" t="n"/>
      <c r="C1737" s="307" t="n"/>
      <c r="E1737" s="307" t="n"/>
      <c r="F1737" s="32" t="n"/>
      <c r="G1737" s="33">
        <f>IF(F1737="", "", H1737/F1737)</f>
        <v/>
      </c>
      <c r="H1737" s="33" t="n"/>
      <c r="I1737" s="33" t="n"/>
      <c r="J1737" s="33">
        <f>IF(I1737="", "", I1737*$F1737)</f>
        <v/>
      </c>
      <c r="K1737" s="33" t="n"/>
      <c r="L1737" s="33">
        <f>IF(K1737="", "", K1737*$F1737)</f>
        <v/>
      </c>
      <c r="M1737" s="30">
        <f>IF(OR(H1737="",H1737=0),"",IF(K1737="",IF(J1737="","",J1737/H1737),L1737/H1737))</f>
        <v/>
      </c>
    </row>
    <row r="1738" ht="13.35" customHeight="1" s="162">
      <c r="B1738" s="307" t="n"/>
      <c r="C1738" s="307" t="n"/>
      <c r="E1738" s="307" t="n"/>
      <c r="F1738" s="32" t="n"/>
      <c r="G1738" s="33">
        <f>IF(F1738="", "", H1738/F1738)</f>
        <v/>
      </c>
      <c r="H1738" s="33" t="n"/>
      <c r="I1738" s="33" t="n"/>
      <c r="J1738" s="33">
        <f>IF(I1738="", "", I1738*$F1738)</f>
        <v/>
      </c>
      <c r="K1738" s="33" t="n"/>
      <c r="L1738" s="33">
        <f>IF(K1738="", "", K1738*$F1738)</f>
        <v/>
      </c>
      <c r="M1738" s="30">
        <f>IF(OR(H1738="",H1738=0),"",IF(K1738="",IF(J1738="","",J1738/H1738),L1738/H1738))</f>
        <v/>
      </c>
    </row>
    <row r="1739" ht="13.35" customHeight="1" s="162">
      <c r="B1739" s="307" t="n"/>
      <c r="C1739" s="307" t="n"/>
      <c r="E1739" s="307" t="n"/>
      <c r="F1739" s="32" t="n"/>
      <c r="G1739" s="33">
        <f>IF(F1739="", "", H1739/F1739)</f>
        <v/>
      </c>
      <c r="H1739" s="33" t="n"/>
      <c r="I1739" s="33" t="n"/>
      <c r="J1739" s="33">
        <f>IF(I1739="", "", I1739*$F1739)</f>
        <v/>
      </c>
      <c r="K1739" s="33" t="n"/>
      <c r="L1739" s="33">
        <f>IF(K1739="", "", K1739*$F1739)</f>
        <v/>
      </c>
      <c r="M1739" s="30">
        <f>IF(OR(H1739="",H1739=0),"",IF(K1739="",IF(J1739="","",J1739/H1739),L1739/H1739))</f>
        <v/>
      </c>
    </row>
    <row r="1740" ht="13.35" customHeight="1" s="162">
      <c r="B1740" s="307" t="n"/>
      <c r="C1740" s="307" t="n"/>
      <c r="E1740" s="307" t="n"/>
      <c r="F1740" s="32" t="n"/>
      <c r="G1740" s="33">
        <f>IF(F1740="", "", H1740/F1740)</f>
        <v/>
      </c>
      <c r="H1740" s="33" t="n"/>
      <c r="I1740" s="33" t="n"/>
      <c r="J1740" s="33">
        <f>IF(I1740="", "", I1740*$F1740)</f>
        <v/>
      </c>
      <c r="K1740" s="33" t="n"/>
      <c r="L1740" s="33">
        <f>IF(K1740="", "", K1740*$F1740)</f>
        <v/>
      </c>
      <c r="M1740" s="30">
        <f>IF(OR(H1740="",H1740=0),"",IF(K1740="",IF(J1740="","",J1740/H1740),L1740/H1740))</f>
        <v/>
      </c>
    </row>
    <row r="1741" ht="13.35" customHeight="1" s="162">
      <c r="B1741" s="307" t="n"/>
      <c r="C1741" s="307" t="n"/>
      <c r="E1741" s="307" t="n"/>
      <c r="F1741" s="32" t="n"/>
      <c r="G1741" s="33">
        <f>IF(F1741="", "", H1741/F1741)</f>
        <v/>
      </c>
      <c r="H1741" s="33" t="n"/>
      <c r="I1741" s="33" t="n"/>
      <c r="J1741" s="33">
        <f>IF(I1741="", "", I1741*$F1741)</f>
        <v/>
      </c>
      <c r="K1741" s="33" t="n"/>
      <c r="L1741" s="33">
        <f>IF(K1741="", "", K1741*$F1741)</f>
        <v/>
      </c>
      <c r="M1741" s="30">
        <f>IF(OR(H1741="",H1741=0),"",IF(K1741="",IF(J1741="","",J1741/H1741),L1741/H1741))</f>
        <v/>
      </c>
    </row>
    <row r="1742" ht="13.35" customHeight="1" s="162">
      <c r="B1742" s="307" t="n"/>
      <c r="C1742" s="307" t="n"/>
      <c r="E1742" s="307" t="n"/>
      <c r="F1742" s="32" t="n"/>
      <c r="G1742" s="33">
        <f>IF(F1742="", "", H1742/F1742)</f>
        <v/>
      </c>
      <c r="H1742" s="33" t="n"/>
      <c r="I1742" s="33" t="n"/>
      <c r="J1742" s="33">
        <f>IF(I1742="", "", I1742*$F1742)</f>
        <v/>
      </c>
      <c r="K1742" s="33" t="n"/>
      <c r="L1742" s="33">
        <f>IF(K1742="", "", K1742*$F1742)</f>
        <v/>
      </c>
      <c r="M1742" s="30">
        <f>IF(OR(H1742="",H1742=0),"",IF(K1742="",IF(J1742="","",J1742/H1742),L1742/H1742))</f>
        <v/>
      </c>
    </row>
    <row r="1743" ht="13.35" customHeight="1" s="162">
      <c r="B1743" s="307" t="n"/>
      <c r="C1743" s="307" t="n"/>
      <c r="E1743" s="307" t="n"/>
      <c r="F1743" s="32" t="n"/>
      <c r="G1743" s="33">
        <f>IF(F1743="", "", H1743/F1743)</f>
        <v/>
      </c>
      <c r="H1743" s="33" t="n"/>
      <c r="I1743" s="33" t="n"/>
      <c r="J1743" s="33">
        <f>IF(I1743="", "", I1743*$F1743)</f>
        <v/>
      </c>
      <c r="K1743" s="33" t="n"/>
      <c r="L1743" s="33">
        <f>IF(K1743="", "", K1743*$F1743)</f>
        <v/>
      </c>
      <c r="M1743" s="30">
        <f>IF(OR(H1743="",H1743=0),"",IF(K1743="",IF(J1743="","",J1743/H1743),L1743/H1743))</f>
        <v/>
      </c>
    </row>
    <row r="1744" ht="13.35" customHeight="1" s="162">
      <c r="B1744" s="307" t="n"/>
      <c r="C1744" s="307" t="n"/>
      <c r="E1744" s="307" t="n"/>
      <c r="F1744" s="32" t="n"/>
      <c r="G1744" s="33">
        <f>IF(F1744="", "", H1744/F1744)</f>
        <v/>
      </c>
      <c r="H1744" s="33" t="n"/>
      <c r="I1744" s="33" t="n"/>
      <c r="J1744" s="33">
        <f>IF(I1744="", "", I1744*$F1744)</f>
        <v/>
      </c>
      <c r="K1744" s="33" t="n"/>
      <c r="L1744" s="33">
        <f>IF(K1744="", "", K1744*$F1744)</f>
        <v/>
      </c>
      <c r="M1744" s="30">
        <f>IF(OR(H1744="",H1744=0),"",IF(K1744="",IF(J1744="","",J1744/H1744),L1744/H1744))</f>
        <v/>
      </c>
    </row>
    <row r="1745" ht="13.35" customHeight="1" s="162">
      <c r="B1745" s="307" t="n"/>
      <c r="C1745" s="307" t="n"/>
      <c r="E1745" s="307" t="n"/>
      <c r="F1745" s="32" t="n"/>
      <c r="G1745" s="33">
        <f>IF(F1745="", "", H1745/F1745)</f>
        <v/>
      </c>
      <c r="H1745" s="33" t="n"/>
      <c r="I1745" s="33" t="n"/>
      <c r="J1745" s="33">
        <f>IF(I1745="", "", I1745*$F1745)</f>
        <v/>
      </c>
      <c r="K1745" s="33" t="n"/>
      <c r="L1745" s="33">
        <f>IF(K1745="", "", K1745*$F1745)</f>
        <v/>
      </c>
      <c r="M1745" s="30">
        <f>IF(OR(H1745="",H1745=0),"",IF(K1745="",IF(J1745="","",J1745/H1745),L1745/H1745))</f>
        <v/>
      </c>
    </row>
    <row r="1746" ht="13.35" customHeight="1" s="162">
      <c r="B1746" s="307" t="n"/>
      <c r="C1746" s="307" t="n"/>
      <c r="E1746" s="307" t="n"/>
      <c r="F1746" s="32" t="n"/>
      <c r="G1746" s="33">
        <f>IF(F1746="", "", H1746/F1746)</f>
        <v/>
      </c>
      <c r="H1746" s="33" t="n"/>
      <c r="I1746" s="33" t="n"/>
      <c r="J1746" s="33">
        <f>IF(I1746="", "", I1746*$F1746)</f>
        <v/>
      </c>
      <c r="K1746" s="33" t="n"/>
      <c r="L1746" s="33">
        <f>IF(K1746="", "", K1746*$F1746)</f>
        <v/>
      </c>
      <c r="M1746" s="30">
        <f>IF(OR(H1746="",H1746=0),"",IF(K1746="",IF(J1746="","",J1746/H1746),L1746/H1746))</f>
        <v/>
      </c>
    </row>
    <row r="1747" ht="13.35" customHeight="1" s="162">
      <c r="B1747" s="307" t="n"/>
      <c r="C1747" s="307" t="n"/>
      <c r="E1747" s="307" t="n"/>
      <c r="F1747" s="32" t="n"/>
      <c r="G1747" s="33">
        <f>IF(F1747="", "", H1747/F1747)</f>
        <v/>
      </c>
      <c r="H1747" s="33" t="n"/>
      <c r="I1747" s="33" t="n"/>
      <c r="J1747" s="33">
        <f>IF(I1747="", "", I1747*$F1747)</f>
        <v/>
      </c>
      <c r="K1747" s="33" t="n"/>
      <c r="L1747" s="33">
        <f>IF(K1747="", "", K1747*$F1747)</f>
        <v/>
      </c>
      <c r="M1747" s="30">
        <f>IF(OR(H1747="",H1747=0),"",IF(K1747="",IF(J1747="","",J1747/H1747),L1747/H1747))</f>
        <v/>
      </c>
    </row>
    <row r="1748" ht="13.35" customHeight="1" s="162">
      <c r="B1748" s="307" t="n"/>
      <c r="C1748" s="307" t="n"/>
      <c r="E1748" s="307" t="n"/>
      <c r="F1748" s="32" t="n"/>
      <c r="G1748" s="33">
        <f>IF(F1748="", "", H1748/F1748)</f>
        <v/>
      </c>
      <c r="H1748" s="33" t="n"/>
      <c r="I1748" s="33" t="n"/>
      <c r="J1748" s="33">
        <f>IF(I1748="", "", I1748*$F1748)</f>
        <v/>
      </c>
      <c r="K1748" s="33" t="n"/>
      <c r="L1748" s="33">
        <f>IF(K1748="", "", K1748*$F1748)</f>
        <v/>
      </c>
      <c r="M1748" s="30">
        <f>IF(OR(H1748="",H1748=0),"",IF(K1748="",IF(J1748="","",J1748/H1748),L1748/H1748))</f>
        <v/>
      </c>
    </row>
    <row r="1749" ht="13.35" customHeight="1" s="162">
      <c r="B1749" s="307" t="n"/>
      <c r="C1749" s="307" t="n"/>
      <c r="E1749" s="307" t="n"/>
      <c r="F1749" s="32" t="n"/>
      <c r="G1749" s="33">
        <f>IF(F1749="", "", H1749/F1749)</f>
        <v/>
      </c>
      <c r="H1749" s="33" t="n"/>
      <c r="I1749" s="33" t="n"/>
      <c r="J1749" s="33">
        <f>IF(I1749="", "", I1749*$F1749)</f>
        <v/>
      </c>
      <c r="K1749" s="33" t="n"/>
      <c r="L1749" s="33">
        <f>IF(K1749="", "", K1749*$F1749)</f>
        <v/>
      </c>
      <c r="M1749" s="30">
        <f>IF(OR(H1749="",H1749=0),"",IF(K1749="",IF(J1749="","",J1749/H1749),L1749/H1749))</f>
        <v/>
      </c>
    </row>
    <row r="1750" ht="13.35" customHeight="1" s="162">
      <c r="B1750" s="307" t="n"/>
      <c r="C1750" s="307" t="n"/>
      <c r="E1750" s="307" t="n"/>
      <c r="F1750" s="32" t="n"/>
      <c r="G1750" s="33">
        <f>IF(F1750="", "", H1750/F1750)</f>
        <v/>
      </c>
      <c r="H1750" s="33" t="n"/>
      <c r="I1750" s="33" t="n"/>
      <c r="J1750" s="33">
        <f>IF(I1750="", "", I1750*$F1750)</f>
        <v/>
      </c>
      <c r="K1750" s="33" t="n"/>
      <c r="L1750" s="33">
        <f>IF(K1750="", "", K1750*$F1750)</f>
        <v/>
      </c>
      <c r="M1750" s="30">
        <f>IF(OR(H1750="",H1750=0),"",IF(K1750="",IF(J1750="","",J1750/H1750),L1750/H1750))</f>
        <v/>
      </c>
    </row>
    <row r="1751" ht="13.35" customHeight="1" s="162">
      <c r="B1751" s="307" t="n"/>
      <c r="C1751" s="307" t="n"/>
      <c r="E1751" s="307" t="n"/>
      <c r="F1751" s="32" t="n"/>
      <c r="G1751" s="33">
        <f>IF(F1751="", "", H1751/F1751)</f>
        <v/>
      </c>
      <c r="H1751" s="33" t="n"/>
      <c r="I1751" s="33" t="n"/>
      <c r="J1751" s="33">
        <f>IF(I1751="", "", I1751*$F1751)</f>
        <v/>
      </c>
      <c r="K1751" s="33" t="n"/>
      <c r="L1751" s="33">
        <f>IF(K1751="", "", K1751*$F1751)</f>
        <v/>
      </c>
      <c r="M1751" s="30">
        <f>IF(OR(H1751="",H1751=0),"",IF(K1751="",IF(J1751="","",J1751/H1751),L1751/H1751))</f>
        <v/>
      </c>
    </row>
    <row r="1752" ht="13.35" customHeight="1" s="162">
      <c r="B1752" s="307" t="n"/>
      <c r="C1752" s="307" t="n"/>
      <c r="E1752" s="307" t="n"/>
      <c r="F1752" s="32" t="n"/>
      <c r="G1752" s="33">
        <f>IF(F1752="", "", H1752/F1752)</f>
        <v/>
      </c>
      <c r="H1752" s="33" t="n"/>
      <c r="I1752" s="33" t="n"/>
      <c r="J1752" s="33">
        <f>IF(I1752="", "", I1752*$F1752)</f>
        <v/>
      </c>
      <c r="K1752" s="33" t="n"/>
      <c r="L1752" s="33">
        <f>IF(K1752="", "", K1752*$F1752)</f>
        <v/>
      </c>
      <c r="M1752" s="30">
        <f>IF(OR(H1752="",H1752=0),"",IF(K1752="",IF(J1752="","",J1752/H1752),L1752/H1752))</f>
        <v/>
      </c>
    </row>
    <row r="1753" ht="13.35" customHeight="1" s="162">
      <c r="B1753" s="307" t="n"/>
      <c r="C1753" s="307" t="n"/>
      <c r="E1753" s="307" t="n"/>
      <c r="F1753" s="32" t="n"/>
      <c r="G1753" s="33">
        <f>IF(F1753="", "", H1753/F1753)</f>
        <v/>
      </c>
      <c r="H1753" s="33" t="n"/>
      <c r="I1753" s="33" t="n"/>
      <c r="J1753" s="33">
        <f>IF(I1753="", "", I1753*$F1753)</f>
        <v/>
      </c>
      <c r="K1753" s="33" t="n"/>
      <c r="L1753" s="33">
        <f>IF(K1753="", "", K1753*$F1753)</f>
        <v/>
      </c>
      <c r="M1753" s="30">
        <f>IF(OR(H1753="",H1753=0),"",IF(K1753="",IF(J1753="","",J1753/H1753),L1753/H1753))</f>
        <v/>
      </c>
    </row>
    <row r="1754" ht="13.35" customHeight="1" s="162">
      <c r="B1754" s="307" t="n"/>
      <c r="C1754" s="307" t="n"/>
      <c r="E1754" s="307" t="n"/>
      <c r="F1754" s="32" t="n"/>
      <c r="G1754" s="33">
        <f>IF(F1754="", "", H1754/F1754)</f>
        <v/>
      </c>
      <c r="H1754" s="33" t="n"/>
      <c r="I1754" s="33" t="n"/>
      <c r="J1754" s="33">
        <f>IF(I1754="", "", I1754*$F1754)</f>
        <v/>
      </c>
      <c r="K1754" s="33" t="n"/>
      <c r="L1754" s="33">
        <f>IF(K1754="", "", K1754*$F1754)</f>
        <v/>
      </c>
      <c r="M1754" s="30">
        <f>IF(OR(H1754="",H1754=0),"",IF(K1754="",IF(J1754="","",J1754/H1754),L1754/H1754))</f>
        <v/>
      </c>
    </row>
    <row r="1755" ht="13.35" customHeight="1" s="162">
      <c r="B1755" s="307" t="n"/>
      <c r="C1755" s="307" t="n"/>
      <c r="E1755" s="307" t="n"/>
      <c r="F1755" s="32" t="n"/>
      <c r="G1755" s="33">
        <f>IF(F1755="", "", H1755/F1755)</f>
        <v/>
      </c>
      <c r="H1755" s="33" t="n"/>
      <c r="I1755" s="33" t="n"/>
      <c r="J1755" s="33">
        <f>IF(I1755="", "", I1755*$F1755)</f>
        <v/>
      </c>
      <c r="K1755" s="33" t="n"/>
      <c r="L1755" s="33">
        <f>IF(K1755="", "", K1755*$F1755)</f>
        <v/>
      </c>
      <c r="M1755" s="30">
        <f>IF(OR(H1755="",H1755=0),"",IF(K1755="",IF(J1755="","",J1755/H1755),L1755/H1755))</f>
        <v/>
      </c>
    </row>
    <row r="1756" ht="13.35" customHeight="1" s="162">
      <c r="B1756" s="307" t="n"/>
      <c r="C1756" s="307" t="n"/>
      <c r="E1756" s="307" t="n"/>
      <c r="F1756" s="32" t="n"/>
      <c r="G1756" s="33">
        <f>IF(F1756="", "", H1756/F1756)</f>
        <v/>
      </c>
      <c r="H1756" s="33" t="n"/>
      <c r="I1756" s="33" t="n"/>
      <c r="J1756" s="33">
        <f>IF(I1756="", "", I1756*$F1756)</f>
        <v/>
      </c>
      <c r="K1756" s="33" t="n"/>
      <c r="L1756" s="33">
        <f>IF(K1756="", "", K1756*$F1756)</f>
        <v/>
      </c>
      <c r="M1756" s="30">
        <f>IF(OR(H1756="",H1756=0),"",IF(K1756="",IF(J1756="","",J1756/H1756),L1756/H1756))</f>
        <v/>
      </c>
    </row>
    <row r="1757" ht="13.35" customHeight="1" s="162">
      <c r="B1757" s="307" t="n"/>
      <c r="C1757" s="307" t="n"/>
      <c r="E1757" s="307" t="n"/>
      <c r="F1757" s="32" t="n"/>
      <c r="G1757" s="33">
        <f>IF(F1757="", "", H1757/F1757)</f>
        <v/>
      </c>
      <c r="H1757" s="33" t="n"/>
      <c r="I1757" s="33" t="n"/>
      <c r="J1757" s="33">
        <f>IF(I1757="", "", I1757*$F1757)</f>
        <v/>
      </c>
      <c r="K1757" s="33" t="n"/>
      <c r="L1757" s="33">
        <f>IF(K1757="", "", K1757*$F1757)</f>
        <v/>
      </c>
      <c r="M1757" s="30">
        <f>IF(OR(H1757="",H1757=0),"",IF(K1757="",IF(J1757="","",J1757/H1757),L1757/H1757))</f>
        <v/>
      </c>
    </row>
    <row r="1758" ht="13.35" customHeight="1" s="162">
      <c r="B1758" s="307" t="n"/>
      <c r="C1758" s="307" t="n"/>
      <c r="E1758" s="307" t="n"/>
      <c r="F1758" s="32" t="n"/>
      <c r="G1758" s="33">
        <f>IF(F1758="", "", H1758/F1758)</f>
        <v/>
      </c>
      <c r="H1758" s="33" t="n"/>
      <c r="I1758" s="33" t="n"/>
      <c r="J1758" s="33">
        <f>IF(I1758="", "", I1758*$F1758)</f>
        <v/>
      </c>
      <c r="K1758" s="33" t="n"/>
      <c r="L1758" s="33">
        <f>IF(K1758="", "", K1758*$F1758)</f>
        <v/>
      </c>
      <c r="M1758" s="30">
        <f>IF(OR(H1758="",H1758=0),"",IF(K1758="",IF(J1758="","",J1758/H1758),L1758/H1758))</f>
        <v/>
      </c>
    </row>
    <row r="1759" ht="13.35" customHeight="1" s="162">
      <c r="B1759" s="307" t="n"/>
      <c r="C1759" s="307" t="n"/>
      <c r="E1759" s="307" t="n"/>
      <c r="F1759" s="32" t="n"/>
      <c r="G1759" s="33">
        <f>IF(F1759="", "", H1759/F1759)</f>
        <v/>
      </c>
      <c r="H1759" s="33" t="n"/>
      <c r="I1759" s="33" t="n"/>
      <c r="J1759" s="33">
        <f>IF(I1759="", "", I1759*$F1759)</f>
        <v/>
      </c>
      <c r="K1759" s="33" t="n"/>
      <c r="L1759" s="33">
        <f>IF(K1759="", "", K1759*$F1759)</f>
        <v/>
      </c>
      <c r="M1759" s="30">
        <f>IF(OR(H1759="",H1759=0),"",IF(K1759="",IF(J1759="","",J1759/H1759),L1759/H1759))</f>
        <v/>
      </c>
    </row>
    <row r="1760" ht="13.35" customHeight="1" s="162">
      <c r="B1760" s="307" t="n"/>
      <c r="C1760" s="307" t="n"/>
      <c r="E1760" s="307" t="n"/>
      <c r="F1760" s="32" t="n"/>
      <c r="G1760" s="33">
        <f>IF(F1760="", "", H1760/F1760)</f>
        <v/>
      </c>
      <c r="H1760" s="33" t="n"/>
      <c r="I1760" s="33" t="n"/>
      <c r="J1760" s="33">
        <f>IF(I1760="", "", I1760*$F1760)</f>
        <v/>
      </c>
      <c r="K1760" s="33" t="n"/>
      <c r="L1760" s="33">
        <f>IF(K1760="", "", K1760*$F1760)</f>
        <v/>
      </c>
      <c r="M1760" s="30">
        <f>IF(OR(H1760="",H1760=0),"",IF(K1760="",IF(J1760="","",J1760/H1760),L1760/H1760))</f>
        <v/>
      </c>
    </row>
    <row r="1761" ht="13.35" customHeight="1" s="162">
      <c r="B1761" s="307" t="n"/>
      <c r="C1761" s="307" t="n"/>
      <c r="E1761" s="307" t="n"/>
      <c r="F1761" s="32" t="n"/>
      <c r="G1761" s="33">
        <f>IF(F1761="", "", H1761/F1761)</f>
        <v/>
      </c>
      <c r="H1761" s="33" t="n"/>
      <c r="I1761" s="33" t="n"/>
      <c r="J1761" s="33">
        <f>IF(I1761="", "", I1761*$F1761)</f>
        <v/>
      </c>
      <c r="K1761" s="33" t="n"/>
      <c r="L1761" s="33">
        <f>IF(K1761="", "", K1761*$F1761)</f>
        <v/>
      </c>
      <c r="M1761" s="30">
        <f>IF(OR(H1761="",H1761=0),"",IF(K1761="",IF(J1761="","",J1761/H1761),L1761/H1761))</f>
        <v/>
      </c>
    </row>
    <row r="1762" ht="13.35" customHeight="1" s="162">
      <c r="B1762" s="307" t="n"/>
      <c r="C1762" s="307" t="n"/>
      <c r="E1762" s="307" t="n"/>
      <c r="F1762" s="32" t="n"/>
      <c r="G1762" s="33">
        <f>IF(F1762="", "", H1762/F1762)</f>
        <v/>
      </c>
      <c r="H1762" s="33" t="n"/>
      <c r="I1762" s="33" t="n"/>
      <c r="J1762" s="33">
        <f>IF(I1762="", "", I1762*$F1762)</f>
        <v/>
      </c>
      <c r="K1762" s="33" t="n"/>
      <c r="L1762" s="33">
        <f>IF(K1762="", "", K1762*$F1762)</f>
        <v/>
      </c>
      <c r="M1762" s="30">
        <f>IF(OR(H1762="",H1762=0),"",IF(K1762="",IF(J1762="","",J1762/H1762),L1762/H1762))</f>
        <v/>
      </c>
    </row>
    <row r="1763" ht="13.35" customHeight="1" s="162">
      <c r="B1763" s="307" t="n"/>
      <c r="C1763" s="307" t="n"/>
      <c r="E1763" s="307" t="n"/>
      <c r="F1763" s="32" t="n"/>
      <c r="G1763" s="33">
        <f>IF(F1763="", "", H1763/F1763)</f>
        <v/>
      </c>
      <c r="H1763" s="33" t="n"/>
      <c r="I1763" s="33" t="n"/>
      <c r="J1763" s="33">
        <f>IF(I1763="", "", I1763*$F1763)</f>
        <v/>
      </c>
      <c r="K1763" s="33" t="n"/>
      <c r="L1763" s="33">
        <f>IF(K1763="", "", K1763*$F1763)</f>
        <v/>
      </c>
      <c r="M1763" s="30">
        <f>IF(OR(H1763="",H1763=0),"",IF(K1763="",IF(J1763="","",J1763/H1763),L1763/H1763))</f>
        <v/>
      </c>
    </row>
    <row r="1764" ht="13.35" customHeight="1" s="162">
      <c r="B1764" s="42" t="n"/>
      <c r="C1764" s="231" t="inlineStr">
        <is>
          <t>Subtotal (this page)</t>
        </is>
      </c>
      <c r="D1764" s="159" t="n"/>
      <c r="E1764" s="42" t="n"/>
      <c r="F1764" s="42" t="n"/>
      <c r="G1764" s="43" t="n"/>
      <c r="H1764" s="43">
        <f>IF(SUM(H1724:H1763)=0,"",SUM(H1724:H1763))</f>
        <v/>
      </c>
      <c r="I1764" s="43" t="n"/>
      <c r="J1764" s="43">
        <f>IF(SUM(J1724:J1763)=0,"",SUM(J1724:J1763))</f>
        <v/>
      </c>
      <c r="K1764" s="43" t="n"/>
      <c r="L1764" s="43">
        <f>IF(SUM(L1724:L1763)=0,"",SUM(L1724:L1763))</f>
        <v/>
      </c>
      <c r="M1764" s="35">
        <f>IF(OR(H1764="",H1764=0),"",IF(L1764="",IF(J1764="","",J1764/H1764),L1764/H1764))</f>
        <v/>
      </c>
    </row>
    <row r="1765" ht="13.35" customHeight="1" s="162"/>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Entry}'!B98="","",'{Equipment Data Entry}'!B98)</f>
        <v/>
      </c>
      <c r="E1772" s="418" t="n"/>
      <c r="F1772" s="403" t="n"/>
      <c r="G1772" s="200" t="inlineStr">
        <is>
          <t>Service</t>
        </is>
      </c>
      <c r="H1772" s="403" t="n"/>
      <c r="I1772" s="210">
        <f>IF('{Equipment Data Entry}'!C98="","",'{Equipment Data Entry}'!C98)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37" t="inlineStr">
        <is>
          <t>Drive Type:</t>
        </is>
      </c>
      <c r="C1774" s="13" t="n"/>
      <c r="D1774" s="438" t="n"/>
      <c r="E1774" s="437" t="inlineStr">
        <is>
          <t>Rotation – Design:</t>
        </is>
      </c>
      <c r="F1774" s="13" t="n"/>
      <c r="G1774" s="438" t="n"/>
      <c r="H1774" s="13" t="n"/>
      <c r="I1774" s="437" t="inlineStr">
        <is>
          <t>Actual:</t>
        </is>
      </c>
      <c r="J1774" s="438" t="n"/>
      <c r="K1774" s="437" t="inlineStr">
        <is>
          <t>Shv Bore M/F:</t>
        </is>
      </c>
      <c r="L1774" s="13" t="n"/>
      <c r="M1774" s="438" t="n"/>
    </row>
    <row r="1775" ht="13.35" customHeight="1" s="162">
      <c r="B1775" s="200" t="inlineStr">
        <is>
          <t>Unit Data</t>
        </is>
      </c>
      <c r="C1775" s="400" t="n"/>
      <c r="D1775" s="400" t="n"/>
      <c r="E1775" s="400" t="n"/>
      <c r="F1775" s="400" t="n"/>
      <c r="G1775" s="401" t="n"/>
      <c r="H1775" s="13" t="n"/>
      <c r="I1775" s="200" t="inlineStr">
        <is>
          <t>Design and Performance Data</t>
        </is>
      </c>
      <c r="J1775" s="400" t="n"/>
      <c r="K1775" s="400" t="n"/>
      <c r="L1775" s="401" t="n"/>
      <c r="M1775" s="283" t="n"/>
    </row>
    <row r="1776" ht="13.35" customHeight="1" s="162">
      <c r="B1776" s="199" t="inlineStr">
        <is>
          <t>Manufacturer</t>
        </is>
      </c>
      <c r="C1776" s="401" t="n"/>
      <c r="D1776" s="204">
        <f>IF('{Equipment Data Entry}'!E98="","",'{Equipment Data Entry}'!E98)</f>
        <v/>
      </c>
      <c r="E1776" s="400" t="n"/>
      <c r="F1776" s="400" t="n"/>
      <c r="G1776" s="401" t="n"/>
      <c r="H1776" s="13" t="n"/>
      <c r="I1776" s="199" t="inlineStr">
        <is>
          <t>Design Criteria</t>
        </is>
      </c>
      <c r="J1776" s="401" t="n"/>
      <c r="K1776" s="199" t="inlineStr">
        <is>
          <t>Design</t>
        </is>
      </c>
      <c r="L1776" s="199" t="inlineStr">
        <is>
          <t>Actual</t>
        </is>
      </c>
      <c r="M1776" s="13" t="n"/>
    </row>
    <row r="1777" ht="13.35" customHeight="1" s="162">
      <c r="B1777" s="199" t="inlineStr">
        <is>
          <t>Model Number</t>
        </is>
      </c>
      <c r="C1777" s="401" t="n"/>
      <c r="D1777" s="204">
        <f>IF('{Equipment Data Entry}'!F98="","",'{Equipment Data Entry}'!F98)</f>
        <v/>
      </c>
      <c r="E1777" s="400" t="n"/>
      <c r="F1777" s="400" t="n"/>
      <c r="G1777" s="401" t="n"/>
      <c r="H1777" s="13" t="n"/>
      <c r="I1777" s="199" t="inlineStr">
        <is>
          <t>Total Airflow</t>
        </is>
      </c>
      <c r="J1777" s="401" t="n"/>
      <c r="K1777" s="24">
        <f>H1817</f>
        <v/>
      </c>
      <c r="L1777" s="24">
        <f>L1817</f>
        <v/>
      </c>
      <c r="M1777" s="22">
        <f>IF(OR(L1777="",K1777="",K1777=0),"",L1777/K1777)</f>
        <v/>
      </c>
    </row>
    <row r="1778" ht="13.35" customHeight="1" s="162">
      <c r="B1778" s="199" t="inlineStr">
        <is>
          <t>Serial Number</t>
        </is>
      </c>
      <c r="C1778" s="401" t="n"/>
      <c r="D1778" s="204" t="n"/>
      <c r="E1778" s="400" t="n"/>
      <c r="F1778" s="400" t="n"/>
      <c r="G1778" s="401" t="n"/>
      <c r="H1778" s="13" t="n"/>
      <c r="I1778" s="199" t="inlineStr">
        <is>
          <t>Unit ESP</t>
        </is>
      </c>
      <c r="J1778" s="401" t="n"/>
      <c r="K1778" s="71">
        <f>IF('{Equipment Data Entry}'!H98="","",'{Equipment Data Entry}'!H98)</f>
        <v/>
      </c>
      <c r="L1778" s="64">
        <f>F1793</f>
        <v/>
      </c>
      <c r="M1778" s="22" t="n"/>
    </row>
    <row r="1779" ht="13.35" customHeight="1" s="162">
      <c r="B1779" s="199" t="inlineStr">
        <is>
          <t>Area Served</t>
        </is>
      </c>
      <c r="C1779" s="401" t="n"/>
      <c r="D1779" s="204">
        <f>I1772</f>
        <v/>
      </c>
      <c r="E1779" s="400" t="n"/>
      <c r="F1779" s="400" t="n"/>
      <c r="G1779" s="401" t="n"/>
      <c r="H1779" s="13" t="n"/>
      <c r="I1779" s="199" t="inlineStr">
        <is>
          <t>Fan RPMs</t>
        </is>
      </c>
      <c r="J1779" s="401" t="n"/>
      <c r="K1779" s="24">
        <f>IF('{Equipment Data Entry}'!I98="","",'{Equipment Data Entry}'!I98)</f>
        <v/>
      </c>
      <c r="L1779" s="24">
        <f>IF(L1790="","",L1790)</f>
        <v/>
      </c>
      <c r="M1779" s="13" t="n"/>
    </row>
    <row r="1780" ht="13.35" customHeight="1" s="162">
      <c r="B1780" s="199" t="inlineStr">
        <is>
          <t>Location</t>
        </is>
      </c>
      <c r="C1780" s="401" t="n"/>
      <c r="D1780" s="204">
        <f>IF('{Equipment Data Entry}'!D98="","",'{Equipment Data Entry}'!D98)</f>
        <v/>
      </c>
      <c r="E1780" s="400" t="n"/>
      <c r="F1780" s="400" t="n"/>
      <c r="G1780" s="401" t="n"/>
      <c r="H1780" s="13" t="n"/>
      <c r="I1780" s="283" t="n"/>
      <c r="J1780" s="283" t="n"/>
      <c r="K1780" s="36" t="n"/>
      <c r="L1780" s="36" t="n"/>
      <c r="M1780" s="13" t="n"/>
    </row>
    <row r="1781" ht="13.35" customHeight="1" s="162">
      <c r="B1781" s="13" t="n"/>
      <c r="C1781" s="13" t="n"/>
      <c r="D1781" s="13" t="n"/>
      <c r="E1781" s="13" t="n"/>
      <c r="F1781" s="13" t="n"/>
      <c r="G1781" s="13" t="n"/>
      <c r="H1781" s="13" t="n"/>
      <c r="I1781" s="283" t="n"/>
      <c r="J1781" s="283" t="n"/>
      <c r="K1781" s="37" t="n"/>
      <c r="L1781" s="37" t="n"/>
      <c r="M1781" s="13" t="n"/>
    </row>
    <row r="1782" ht="13.35" customHeight="1" s="162">
      <c r="B1782" s="200" t="inlineStr">
        <is>
          <t>Motor Data</t>
        </is>
      </c>
      <c r="C1782" s="400" t="n"/>
      <c r="D1782" s="400" t="n"/>
      <c r="E1782" s="400" t="n"/>
      <c r="F1782" s="400" t="n"/>
      <c r="G1782" s="401" t="n"/>
      <c r="H1782" s="13" t="n"/>
      <c r="I1782" s="283" t="inlineStr">
        <is>
          <t>Filter Type/Size/Qty</t>
        </is>
      </c>
      <c r="J1782" s="404" t="n"/>
      <c r="K1782" s="404" t="n"/>
      <c r="L1782" s="37" t="n"/>
      <c r="M1782" s="404" t="n"/>
    </row>
    <row r="1783" ht="13.35" customHeight="1" s="162">
      <c r="B1783" s="199" t="inlineStr">
        <is>
          <t>Manufacturer</t>
        </is>
      </c>
      <c r="C1783" s="401" t="n"/>
      <c r="D1783" s="203" t="n"/>
      <c r="E1783" s="400" t="n"/>
      <c r="F1783" s="400" t="n"/>
      <c r="G1783" s="401" t="n"/>
      <c r="H1783" s="13" t="n"/>
      <c r="I1783" s="200" t="inlineStr">
        <is>
          <t>Drive Data</t>
        </is>
      </c>
      <c r="J1783" s="400" t="n"/>
      <c r="K1783" s="400" t="n"/>
      <c r="L1783" s="401" t="n"/>
      <c r="M1783" s="13" t="n"/>
    </row>
    <row r="1784" ht="13.35" customHeight="1" s="162">
      <c r="B1784" s="199" t="inlineStr">
        <is>
          <t>Horsepower</t>
        </is>
      </c>
      <c r="C1784" s="401" t="n"/>
      <c r="D1784" s="28">
        <f>IF('{Equipment Data Entry}'!G98="","",'{Equipment Data Entry}'!G98)</f>
        <v/>
      </c>
      <c r="E1784" s="21" t="inlineStr">
        <is>
          <t>RPM</t>
        </is>
      </c>
      <c r="F1784" s="24" t="n"/>
      <c r="G1784" s="199" t="inlineStr">
        <is>
          <t>SF</t>
        </is>
      </c>
      <c r="H1784" s="13" t="n"/>
      <c r="I1784" s="199" t="inlineStr">
        <is>
          <t>Motor Shv OD/Bore/PD</t>
        </is>
      </c>
      <c r="J1784" s="400" t="n"/>
      <c r="K1784" s="401" t="n"/>
      <c r="L1784">
        <f>IF('{Equipment Data Entry}'!J98="","",'{Equipment Data Entry}'!J98)</f>
        <v/>
      </c>
    </row>
    <row r="1785" ht="13.35" customHeight="1" s="162">
      <c r="B1785" s="198">
        <f>IF('{Equipment Data Entry}'!N98="","",'{Equipment Data Entry}'!N98)</f>
        <v/>
      </c>
      <c r="C1785" s="198">
        <f>IF('{Equipment Data Entry}'!O98="","",'{Equipment Data Entry}'!O98)</f>
        <v/>
      </c>
      <c r="D1785" s="21" t="inlineStr">
        <is>
          <t>FLA</t>
        </is>
      </c>
      <c r="E1785" s="67" t="n"/>
      <c r="F1785" s="21" t="inlineStr">
        <is>
          <t>Frame</t>
        </is>
      </c>
      <c r="G1785" s="208" t="n"/>
      <c r="H1785" s="13" t="n"/>
      <c r="I1785" s="199" t="inlineStr">
        <is>
          <t>Fan Sheave OD/Bore</t>
        </is>
      </c>
      <c r="J1785" s="400" t="n"/>
      <c r="K1785" s="401" t="n"/>
      <c r="L1785">
        <f>IF('{Equipment Data Entry}'!K98="","",'{Equipment Data Entry}'!K98)</f>
        <v/>
      </c>
    </row>
    <row r="1786" ht="13.35" customHeight="1" s="162">
      <c r="B1786" s="199" t="inlineStr">
        <is>
          <t>Corrected FLA</t>
        </is>
      </c>
      <c r="C1786" s="401" t="n"/>
      <c r="D1786" s="27">
        <f>IF(OR(E1787="",E1785="",B1785=""),"",B1785/AVERAGE(E1787:G1787)*E1785)</f>
        <v/>
      </c>
      <c r="E1786" s="199" t="inlineStr">
        <is>
          <t>Estimated BHP</t>
        </is>
      </c>
      <c r="F1786" s="401" t="n"/>
      <c r="G1786" s="27">
        <f>IF(OR(COUNT(E1787:G1787)=0,COUNT(E1788:G1788)=0),"",IF(C1785="1-phase", ((0.8*0.9*E1787*E1788)/746), AVERAGE(E1787:G1787)*AVERAGE(E1788:G1788)*0.8*0.9*1.732/746))</f>
        <v/>
      </c>
      <c r="H1786" s="13" t="n"/>
      <c r="I1786" s="199" t="inlineStr">
        <is>
          <t>Belt(s)</t>
        </is>
      </c>
      <c r="J1786" s="208">
        <f>IF('{Equipment Data Entry}'!L98="","",'{Equipment Data Entry}'!L98)</f>
        <v/>
      </c>
      <c r="K1786" s="199" t="inlineStr">
        <is>
          <t>C to C</t>
        </is>
      </c>
      <c r="L1786" s="64">
        <f>IF('{Equipment Data Entry}'!M98="","",'{Equipment Data Entry}'!M98)</f>
        <v/>
      </c>
      <c r="M1786" s="13" t="n"/>
    </row>
    <row r="1787" ht="13.35" customHeight="1" s="162">
      <c r="B1787" s="199" t="inlineStr">
        <is>
          <t>Measured Voltage</t>
        </is>
      </c>
      <c r="C1787" s="400" t="n"/>
      <c r="D1787" s="401" t="n"/>
      <c r="E1787" s="24" t="n"/>
      <c r="F1787" s="24" t="n"/>
      <c r="G1787" s="24" t="n"/>
      <c r="H1787" s="13" t="n"/>
      <c r="I1787" s="283" t="inlineStr">
        <is>
          <t>Final Settings</t>
        </is>
      </c>
      <c r="J1787" s="404" t="n"/>
      <c r="K1787" s="404" t="n"/>
      <c r="L1787" s="37" t="n"/>
      <c r="M1787" s="404" t="n"/>
    </row>
    <row r="1788" ht="13.35" customHeight="1" s="162">
      <c r="B1788" s="199" t="inlineStr">
        <is>
          <t>Measured Amperage</t>
        </is>
      </c>
      <c r="C1788" s="400" t="n"/>
      <c r="D1788" s="401" t="n"/>
      <c r="E1788" s="67" t="n"/>
      <c r="F1788" s="67" t="n"/>
      <c r="G1788" s="67" t="n"/>
      <c r="H1788" s="13" t="n"/>
      <c r="I1788" s="205" t="inlineStr">
        <is>
          <t>RPM Data</t>
        </is>
      </c>
      <c r="J1788" s="401" t="n"/>
      <c r="K1788" s="205" t="inlineStr">
        <is>
          <t>Initial</t>
        </is>
      </c>
      <c r="L1788" s="205" t="inlineStr">
        <is>
          <t>Final</t>
        </is>
      </c>
      <c r="M1788" s="13" t="n"/>
    </row>
    <row r="1789" ht="13.35" customHeight="1" s="162">
      <c r="B1789" s="13" t="n"/>
      <c r="C1789" s="13" t="n"/>
      <c r="D1789" s="13" t="n"/>
      <c r="E1789" s="13" t="n"/>
      <c r="F1789" s="13" t="n"/>
      <c r="G1789" s="13" t="n"/>
      <c r="H1789" s="13" t="n"/>
      <c r="I1789" s="199" t="inlineStr">
        <is>
          <t>Motor RPM</t>
        </is>
      </c>
      <c r="J1789" s="401" t="n"/>
      <c r="K1789" s="24" t="n"/>
      <c r="L1789" s="24" t="n"/>
      <c r="M1789" s="13" t="n"/>
    </row>
    <row r="1790" ht="13.35" customHeight="1" s="162">
      <c r="B1790" s="200" t="inlineStr">
        <is>
          <t xml:space="preserve">Static Pressures Profile </t>
        </is>
      </c>
      <c r="C1790" s="400" t="n"/>
      <c r="D1790" s="400" t="n"/>
      <c r="E1790" s="400" t="n"/>
      <c r="F1790" s="400" t="n"/>
      <c r="G1790" s="401" t="n"/>
      <c r="H1790" s="13" t="n"/>
      <c r="I1790" s="199" t="inlineStr">
        <is>
          <t>Fan RPM</t>
        </is>
      </c>
      <c r="J1790" s="401" t="n"/>
      <c r="K1790" s="24" t="n"/>
      <c r="L1790" s="24" t="n"/>
      <c r="M1790" s="13" t="n"/>
    </row>
    <row r="1791" ht="13.35" customHeight="1" s="162">
      <c r="B1791" s="432" t="n"/>
      <c r="C1791" s="401" t="n"/>
      <c r="D1791" s="205" t="inlineStr">
        <is>
          <t>Flt/Coil</t>
        </is>
      </c>
      <c r="E1791" s="205" t="inlineStr">
        <is>
          <t>Fan</t>
        </is>
      </c>
      <c r="F1791" s="432" t="n"/>
      <c r="G1791" s="401" t="n"/>
      <c r="H1791" s="13" t="n"/>
      <c r="I1791" s="246" t="inlineStr">
        <is>
          <t>VSD Frequency</t>
        </is>
      </c>
      <c r="J1791" s="403" t="n"/>
      <c r="K1791" s="65" t="n"/>
      <c r="L1791" s="65" t="n"/>
      <c r="M1791" s="13" t="n"/>
    </row>
    <row r="1792" ht="13.35" customHeight="1" s="162">
      <c r="B1792" s="198" t="inlineStr">
        <is>
          <t>Entering</t>
        </is>
      </c>
      <c r="C1792" s="401" t="n"/>
      <c r="D1792" s="19" t="n"/>
      <c r="E1792" s="19" t="n"/>
      <c r="F1792" s="19">
        <f>IF(E1792="", "", E1793-E1792)</f>
        <v/>
      </c>
      <c r="G1792" s="186" t="inlineStr">
        <is>
          <t>TSP</t>
        </is>
      </c>
      <c r="H1792" s="23" t="n"/>
      <c r="I1792" s="14" t="n"/>
      <c r="J1792" s="14" t="n"/>
      <c r="K1792" s="14" t="n"/>
      <c r="L1792" s="38" t="n"/>
      <c r="M1792" s="13" t="n"/>
    </row>
    <row r="1793" ht="13.35" customHeight="1" s="162">
      <c r="B1793" s="198" t="inlineStr">
        <is>
          <t>Exiting</t>
        </is>
      </c>
      <c r="C1793" s="401" t="n"/>
      <c r="D1793" s="55">
        <f>IF(E1792="", "", E1792)</f>
        <v/>
      </c>
      <c r="E1793" s="19" t="n"/>
      <c r="F1793" s="19">
        <f>IF(E1793="", "", E1793-D1792)</f>
        <v/>
      </c>
      <c r="G1793" s="186" t="inlineStr">
        <is>
          <t>ESP</t>
        </is>
      </c>
      <c r="H1793" s="23" t="n"/>
      <c r="I1793" s="13" t="n"/>
      <c r="J1793" s="13" t="n"/>
      <c r="K1793" s="13" t="n"/>
      <c r="L1793" s="13" t="n"/>
      <c r="M1793" s="13" t="n"/>
    </row>
    <row r="1794" ht="13.35" customHeight="1" s="162">
      <c r="B1794" s="453" t="inlineStr">
        <is>
          <t>Instrument:</t>
        </is>
      </c>
      <c r="C1794" s="5" t="n"/>
      <c r="D1794" s="493" t="n"/>
      <c r="E1794" s="414" t="n"/>
      <c r="F1794" s="414" t="n"/>
      <c r="G1794" s="425" t="inlineStr">
        <is>
          <t>Ak basis / notes:</t>
        </is>
      </c>
      <c r="I1794" s="494" t="n"/>
      <c r="J1794" s="414" t="n"/>
      <c r="K1794" s="414" t="n"/>
      <c r="L1794" s="414" t="n"/>
      <c r="M1794" s="414" t="n"/>
    </row>
    <row r="1795" ht="13.35" customHeight="1" s="162">
      <c r="B1795" s="188" t="inlineStr">
        <is>
          <t>Register / Grille / Diffuser Airflow</t>
        </is>
      </c>
      <c r="C1795" s="174" t="n"/>
      <c r="D1795" s="174" t="n"/>
      <c r="E1795" s="174" t="n"/>
      <c r="F1795" s="173" t="n"/>
      <c r="G1795" s="233" t="inlineStr">
        <is>
          <t>Design VEL</t>
        </is>
      </c>
      <c r="H1795" s="194" t="inlineStr">
        <is>
          <t>Design CFM</t>
        </is>
      </c>
      <c r="I1795" s="188" t="inlineStr">
        <is>
          <t>Initial</t>
        </is>
      </c>
      <c r="J1795" s="173" t="n"/>
      <c r="K1795" s="188" t="inlineStr">
        <is>
          <t>Final</t>
        </is>
      </c>
      <c r="L1795" s="173" t="n"/>
      <c r="M1795" s="188" t="inlineStr">
        <is>
          <t>%</t>
        </is>
      </c>
    </row>
    <row r="1796" ht="13.35" customHeight="1" s="162">
      <c r="B1796" s="153" t="inlineStr">
        <is>
          <t>No.</t>
        </is>
      </c>
      <c r="C1796" s="188" t="inlineStr">
        <is>
          <t>Area Served</t>
        </is>
      </c>
      <c r="D1796" s="188" t="inlineStr">
        <is>
          <t>Type</t>
        </is>
      </c>
      <c r="E1796" s="188" t="inlineStr">
        <is>
          <t>Size</t>
        </is>
      </c>
      <c r="F1796" s="188" t="inlineStr">
        <is>
          <t>Ak</t>
        </is>
      </c>
      <c r="G1796" s="440" t="n"/>
      <c r="H1796" s="440" t="n"/>
      <c r="I1796" s="188" t="inlineStr">
        <is>
          <t>VEL</t>
        </is>
      </c>
      <c r="J1796" s="188" t="inlineStr">
        <is>
          <t>CFM</t>
        </is>
      </c>
      <c r="K1796" s="188" t="inlineStr">
        <is>
          <t>VEL</t>
        </is>
      </c>
      <c r="L1796" s="188" t="inlineStr">
        <is>
          <t>CFM</t>
        </is>
      </c>
      <c r="M1796" s="440" t="n"/>
    </row>
    <row r="1797" ht="13.35" customHeight="1" s="162">
      <c r="B1797" s="307" t="n"/>
      <c r="C1797" s="307" t="n"/>
      <c r="E1797" s="307" t="n"/>
      <c r="F1797" s="32" t="n"/>
      <c r="G1797" s="33">
        <f>IF(F1797="", "", H1797/F1797)</f>
        <v/>
      </c>
      <c r="H1797" s="33" t="n"/>
      <c r="I1797" s="33" t="n"/>
      <c r="J1797" s="33">
        <f>IF(I1797="", "", I1797*$F1797)</f>
        <v/>
      </c>
      <c r="K1797" s="33" t="n"/>
      <c r="L1797" s="33">
        <f>IF(K1797="", "", K1797*$F1797)</f>
        <v/>
      </c>
      <c r="M1797" s="30">
        <f>IF(OR(H1797="",H1797=0),"",IF(K1797="",IF(J1797="","",J1797/H1797),L1797/H1797))</f>
        <v/>
      </c>
    </row>
    <row r="1798" ht="13.35" customHeight="1" s="162">
      <c r="B1798" s="307" t="n"/>
      <c r="C1798" s="307" t="n"/>
      <c r="E1798" s="307" t="n"/>
      <c r="F1798" s="32" t="n"/>
      <c r="G1798" s="33">
        <f>IF(F1798="", "", H1798/F1798)</f>
        <v/>
      </c>
      <c r="H1798" s="33" t="n"/>
      <c r="I1798" s="33" t="n"/>
      <c r="J1798" s="33">
        <f>IF(I1798="", "", I1798*$F1798)</f>
        <v/>
      </c>
      <c r="K1798" s="33" t="n"/>
      <c r="L1798" s="33">
        <f>IF(K1798="", "", K1798*$F1798)</f>
        <v/>
      </c>
      <c r="M1798" s="30">
        <f>IF(OR(H1798="",H1798=0),"",IF(K1798="",IF(J1798="","",J1798/H1798),L1798/H1798))</f>
        <v/>
      </c>
    </row>
    <row r="1799" ht="13.35" customHeight="1" s="162">
      <c r="B1799" s="307" t="n"/>
      <c r="C1799" s="307" t="n"/>
      <c r="E1799" s="307" t="n"/>
      <c r="F1799" s="32" t="n"/>
      <c r="G1799" s="33">
        <f>IF(F1799="", "", H1799/F1799)</f>
        <v/>
      </c>
      <c r="H1799" s="33" t="n"/>
      <c r="I1799" s="33" t="n"/>
      <c r="J1799" s="33">
        <f>IF(I1799="", "", I1799*$F1799)</f>
        <v/>
      </c>
      <c r="K1799" s="33" t="n"/>
      <c r="L1799" s="33">
        <f>IF(K1799="", "", K1799*$F1799)</f>
        <v/>
      </c>
      <c r="M1799" s="30">
        <f>IF(OR(H1799="",H1799=0),"",IF(K1799="",IF(J1799="","",J1799/H1799),L1799/H1799))</f>
        <v/>
      </c>
    </row>
    <row r="1800" ht="13.35" customHeight="1" s="162">
      <c r="B1800" s="307" t="n"/>
      <c r="C1800" s="307" t="n"/>
      <c r="E1800" s="307" t="n"/>
      <c r="F1800" s="32" t="n"/>
      <c r="G1800" s="33">
        <f>IF(F1800="", "", H1800/F1800)</f>
        <v/>
      </c>
      <c r="H1800" s="33" t="n"/>
      <c r="I1800" s="33" t="n"/>
      <c r="J1800" s="33">
        <f>IF(I1800="", "", I1800*$F1800)</f>
        <v/>
      </c>
      <c r="K1800" s="33" t="n"/>
      <c r="L1800" s="33">
        <f>IF(K1800="", "", K1800*$F1800)</f>
        <v/>
      </c>
      <c r="M1800" s="30">
        <f>IF(OR(H1800="",H1800=0),"",IF(K1800="",IF(J1800="","",J1800/H1800),L1800/H1800))</f>
        <v/>
      </c>
    </row>
    <row r="1801" ht="13.35" customHeight="1" s="162">
      <c r="B1801" s="307" t="n"/>
      <c r="C1801" s="307" t="n"/>
      <c r="E1801" s="307" t="n"/>
      <c r="F1801" s="32" t="n"/>
      <c r="G1801" s="33">
        <f>IF(F1801="", "", H1801/F1801)</f>
        <v/>
      </c>
      <c r="H1801" s="33" t="n"/>
      <c r="I1801" s="33" t="n"/>
      <c r="J1801" s="33">
        <f>IF(I1801="", "", I1801*$F1801)</f>
        <v/>
      </c>
      <c r="K1801" s="33" t="n"/>
      <c r="L1801" s="33">
        <f>IF(K1801="", "", K1801*$F1801)</f>
        <v/>
      </c>
      <c r="M1801" s="30">
        <f>IF(OR(H1801="",H1801=0),"",IF(K1801="",IF(J1801="","",J1801/H1801),L1801/H1801))</f>
        <v/>
      </c>
    </row>
    <row r="1802" ht="13.35" customHeight="1" s="162">
      <c r="B1802" s="307" t="n"/>
      <c r="C1802" s="307" t="n"/>
      <c r="E1802" s="307" t="n"/>
      <c r="F1802" s="32" t="n"/>
      <c r="G1802" s="33">
        <f>IF(F1802="", "", H1802/F1802)</f>
        <v/>
      </c>
      <c r="H1802" s="33" t="n"/>
      <c r="I1802" s="33" t="n"/>
      <c r="J1802" s="33">
        <f>IF(I1802="", "", I1802*$F1802)</f>
        <v/>
      </c>
      <c r="K1802" s="33" t="n"/>
      <c r="L1802" s="33">
        <f>IF(K1802="", "", K1802*$F1802)</f>
        <v/>
      </c>
      <c r="M1802" s="30">
        <f>IF(OR(H1802="",H1802=0),"",IF(K1802="",IF(J1802="","",J1802/H1802),L1802/H1802))</f>
        <v/>
      </c>
    </row>
    <row r="1803" ht="13.35" customHeight="1" s="162">
      <c r="B1803" s="307" t="n"/>
      <c r="C1803" s="307" t="n"/>
      <c r="E1803" s="307" t="n"/>
      <c r="F1803" s="32" t="n"/>
      <c r="G1803" s="33">
        <f>IF(F1803="", "", H1803/F1803)</f>
        <v/>
      </c>
      <c r="H1803" s="33" t="n"/>
      <c r="I1803" s="33" t="n"/>
      <c r="J1803" s="33">
        <f>IF(I1803="", "", I1803*$F1803)</f>
        <v/>
      </c>
      <c r="K1803" s="33" t="n"/>
      <c r="L1803" s="33">
        <f>IF(K1803="", "", K1803*$F1803)</f>
        <v/>
      </c>
      <c r="M1803" s="30">
        <f>IF(OR(H1803="",H1803=0),"",IF(K1803="",IF(J1803="","",J1803/H1803),L1803/H1803))</f>
        <v/>
      </c>
    </row>
    <row r="1804" ht="13.35" customHeight="1" s="162">
      <c r="B1804" s="307" t="n"/>
      <c r="C1804" s="307" t="n"/>
      <c r="E1804" s="307" t="n"/>
      <c r="F1804" s="32" t="n"/>
      <c r="G1804" s="33">
        <f>IF(F1804="", "", H1804/F1804)</f>
        <v/>
      </c>
      <c r="H1804" s="33" t="n"/>
      <c r="I1804" s="33" t="n"/>
      <c r="J1804" s="33">
        <f>IF(I1804="", "", I1804*$F1804)</f>
        <v/>
      </c>
      <c r="K1804" s="33" t="n"/>
      <c r="L1804" s="33">
        <f>IF(K1804="", "", K1804*$F1804)</f>
        <v/>
      </c>
      <c r="M1804" s="30">
        <f>IF(OR(H1804="",H1804=0),"",IF(K1804="",IF(J1804="","",J1804/H1804),L1804/H1804))</f>
        <v/>
      </c>
    </row>
    <row r="1805" ht="13.35" customHeight="1" s="162">
      <c r="B1805" s="307" t="n"/>
      <c r="C1805" s="307" t="n"/>
      <c r="E1805" s="307" t="n"/>
      <c r="F1805" s="32" t="n"/>
      <c r="G1805" s="33">
        <f>IF(F1805="", "", H1805/F1805)</f>
        <v/>
      </c>
      <c r="H1805" s="33" t="n"/>
      <c r="I1805" s="33" t="n"/>
      <c r="J1805" s="33">
        <f>IF(I1805="", "", I1805*$F1805)</f>
        <v/>
      </c>
      <c r="K1805" s="33" t="n"/>
      <c r="L1805" s="33">
        <f>IF(K1805="", "", K1805*$F1805)</f>
        <v/>
      </c>
      <c r="M1805" s="30">
        <f>IF(OR(H1805="",H1805=0),"",IF(K1805="",IF(J1805="","",J1805/H1805),L1805/H1805))</f>
        <v/>
      </c>
    </row>
    <row r="1806" ht="13.35" customHeight="1" s="162">
      <c r="B1806" s="307" t="n"/>
      <c r="C1806" s="307" t="n"/>
      <c r="E1806" s="307" t="n"/>
      <c r="F1806" s="32" t="n"/>
      <c r="G1806" s="33">
        <f>IF(F1806="", "", H1806/F1806)</f>
        <v/>
      </c>
      <c r="H1806" s="33" t="n"/>
      <c r="I1806" s="33" t="n"/>
      <c r="J1806" s="33">
        <f>IF(I1806="", "", I1806*$F1806)</f>
        <v/>
      </c>
      <c r="K1806" s="33" t="n"/>
      <c r="L1806" s="33">
        <f>IF(K1806="", "", K1806*$F1806)</f>
        <v/>
      </c>
      <c r="M1806" s="30">
        <f>IF(OR(H1806="",H1806=0),"",IF(K1806="",IF(J1806="","",J1806/H1806),L1806/H1806))</f>
        <v/>
      </c>
    </row>
    <row r="1807" ht="13.35" customHeight="1" s="162">
      <c r="B1807" s="307" t="n"/>
      <c r="C1807" s="307" t="n"/>
      <c r="E1807" s="307" t="n"/>
      <c r="F1807" s="32" t="n"/>
      <c r="G1807" s="33">
        <f>IF(F1807="", "", H1807/F1807)</f>
        <v/>
      </c>
      <c r="H1807" s="33" t="n"/>
      <c r="I1807" s="33" t="n"/>
      <c r="J1807" s="33">
        <f>IF(I1807="", "", I1807*$F1807)</f>
        <v/>
      </c>
      <c r="K1807" s="33" t="n"/>
      <c r="L1807" s="33">
        <f>IF(K1807="", "", K1807*$F1807)</f>
        <v/>
      </c>
      <c r="M1807" s="30">
        <f>IF(OR(H1807="",H1807=0),"",IF(K1807="",IF(J1807="","",J1807/H1807),L1807/H1807))</f>
        <v/>
      </c>
    </row>
    <row r="1808" ht="13.35" customHeight="1" s="162">
      <c r="B1808" s="307" t="n"/>
      <c r="C1808" s="307" t="n"/>
      <c r="E1808" s="307" t="n"/>
      <c r="F1808" s="32" t="n"/>
      <c r="G1808" s="33">
        <f>IF(F1808="", "", H1808/F1808)</f>
        <v/>
      </c>
      <c r="H1808" s="33" t="n"/>
      <c r="I1808" s="33" t="n"/>
      <c r="J1808" s="33">
        <f>IF(I1808="", "", I1808*$F1808)</f>
        <v/>
      </c>
      <c r="K1808" s="33" t="n"/>
      <c r="L1808" s="33">
        <f>IF(K1808="", "", K1808*$F1808)</f>
        <v/>
      </c>
      <c r="M1808" s="30">
        <f>IF(OR(H1808="",H1808=0),"",IF(K1808="",IF(J1808="","",J1808/H1808),L1808/H1808))</f>
        <v/>
      </c>
    </row>
    <row r="1809" ht="13.35" customHeight="1" s="162">
      <c r="B1809" s="307" t="n"/>
      <c r="C1809" s="307" t="n"/>
      <c r="E1809" s="307" t="n"/>
      <c r="F1809" s="32" t="n"/>
      <c r="G1809" s="33">
        <f>IF(F1809="", "", H1809/F1809)</f>
        <v/>
      </c>
      <c r="H1809" s="33" t="n"/>
      <c r="I1809" s="33" t="n"/>
      <c r="J1809" s="33">
        <f>IF(I1809="", "", I1809*$F1809)</f>
        <v/>
      </c>
      <c r="K1809" s="33" t="n"/>
      <c r="L1809" s="33">
        <f>IF(K1809="", "", K1809*$F1809)</f>
        <v/>
      </c>
      <c r="M1809" s="30">
        <f>IF(OR(H1809="",H1809=0),"",IF(K1809="",IF(J1809="","",J1809/H1809),L1809/H1809))</f>
        <v/>
      </c>
    </row>
    <row r="1810" ht="13.35" customHeight="1" s="162">
      <c r="B1810" s="307" t="n"/>
      <c r="C1810" s="307" t="n"/>
      <c r="E1810" s="307" t="n"/>
      <c r="F1810" s="32" t="n"/>
      <c r="G1810" s="33">
        <f>IF(F1810="", "", H1810/F1810)</f>
        <v/>
      </c>
      <c r="H1810" s="33" t="n"/>
      <c r="I1810" s="33" t="n"/>
      <c r="J1810" s="33">
        <f>IF(I1810="", "", I1810*$F1810)</f>
        <v/>
      </c>
      <c r="K1810" s="33" t="n"/>
      <c r="L1810" s="33">
        <f>IF(K1810="", "", K1810*$F1810)</f>
        <v/>
      </c>
      <c r="M1810" s="30">
        <f>IF(OR(H1810="",H1810=0),"",IF(K1810="",IF(J1810="","",J1810/H1810),L1810/H1810))</f>
        <v/>
      </c>
    </row>
    <row r="1811" ht="13.35" customHeight="1" s="162">
      <c r="B1811" s="307" t="n"/>
      <c r="C1811" s="307" t="n"/>
      <c r="E1811" s="307" t="n"/>
      <c r="F1811" s="32" t="n"/>
      <c r="G1811" s="33">
        <f>IF(F1811="", "", H1811/F1811)</f>
        <v/>
      </c>
      <c r="H1811" s="33" t="n"/>
      <c r="I1811" s="33" t="n"/>
      <c r="J1811" s="33">
        <f>IF(I1811="", "", I1811*$F1811)</f>
        <v/>
      </c>
      <c r="K1811" s="33" t="n"/>
      <c r="L1811" s="33">
        <f>IF(K1811="", "", K1811*$F1811)</f>
        <v/>
      </c>
      <c r="M1811" s="30">
        <f>IF(OR(H1811="",H1811=0),"",IF(K1811="",IF(J1811="","",J1811/H1811),L1811/H1811))</f>
        <v/>
      </c>
    </row>
    <row r="1812" ht="13.35" customHeight="1" s="162">
      <c r="B1812" s="307" t="n"/>
      <c r="C1812" s="307" t="n"/>
      <c r="E1812" s="307" t="n"/>
      <c r="F1812" s="32" t="n"/>
      <c r="G1812" s="33">
        <f>IF(F1812="", "", H1812/F1812)</f>
        <v/>
      </c>
      <c r="H1812" s="33" t="n"/>
      <c r="I1812" s="33" t="n"/>
      <c r="J1812" s="33">
        <f>IF(I1812="", "", I1812*$F1812)</f>
        <v/>
      </c>
      <c r="K1812" s="33" t="n"/>
      <c r="L1812" s="33">
        <f>IF(K1812="", "", K1812*$F1812)</f>
        <v/>
      </c>
      <c r="M1812" s="30">
        <f>IF(OR(H1812="",H1812=0),"",IF(K1812="",IF(J1812="","",J1812/H1812),L1812/H1812))</f>
        <v/>
      </c>
    </row>
    <row r="1813" ht="13.35" customHeight="1" s="162">
      <c r="B1813" s="307" t="n"/>
      <c r="C1813" s="307" t="n"/>
      <c r="E1813" s="307" t="n"/>
      <c r="F1813" s="32" t="n"/>
      <c r="G1813" s="33">
        <f>IF(F1813="", "", H1813/F1813)</f>
        <v/>
      </c>
      <c r="H1813" s="33" t="n"/>
      <c r="I1813" s="33" t="n"/>
      <c r="J1813" s="33">
        <f>IF(I1813="", "", I1813*$F1813)</f>
        <v/>
      </c>
      <c r="K1813" s="33" t="n"/>
      <c r="L1813" s="33">
        <f>IF(K1813="", "", K1813*$F1813)</f>
        <v/>
      </c>
      <c r="M1813" s="30">
        <f>IF(OR(H1813="",H1813=0),"",IF(K1813="",IF(J1813="","",J1813/H1813),L1813/H1813))</f>
        <v/>
      </c>
    </row>
    <row r="1814" ht="13.35" customHeight="1" s="162">
      <c r="B1814" s="307" t="n"/>
      <c r="C1814" s="307" t="n"/>
      <c r="E1814" s="307" t="n"/>
      <c r="F1814" s="32" t="n"/>
      <c r="G1814" s="33">
        <f>IF(F1814="", "", H1814/F1814)</f>
        <v/>
      </c>
      <c r="H1814" s="33" t="n"/>
      <c r="I1814" s="33" t="n"/>
      <c r="J1814" s="33">
        <f>IF(I1814="", "", I1814*$F1814)</f>
        <v/>
      </c>
      <c r="K1814" s="33" t="n"/>
      <c r="L1814" s="33">
        <f>IF(K1814="", "", K1814*$F1814)</f>
        <v/>
      </c>
      <c r="M1814" s="30">
        <f>IF(OR(H1814="",H1814=0),"",IF(K1814="",IF(J1814="","",J1814/H1814),L1814/H1814))</f>
        <v/>
      </c>
    </row>
    <row r="1815" ht="13.35" customHeight="1" s="162">
      <c r="B1815" s="307" t="n"/>
      <c r="C1815" s="307" t="n"/>
      <c r="E1815" s="307" t="n"/>
      <c r="F1815" s="32" t="n"/>
      <c r="G1815" s="33">
        <f>IF(F1815="", "", H1815/F1815)</f>
        <v/>
      </c>
      <c r="H1815" s="33" t="n"/>
      <c r="I1815" s="33" t="n"/>
      <c r="J1815" s="33">
        <f>IF(I1815="", "", I1815*$F1815)</f>
        <v/>
      </c>
      <c r="K1815" s="33" t="n"/>
      <c r="L1815" s="33">
        <f>IF(K1815="", "", K1815*$F1815)</f>
        <v/>
      </c>
      <c r="M1815" s="30">
        <f>IF(OR(H1815="",H1815=0),"",IF(K1815="",IF(J1815="","",J1815/H1815),L1815/H1815))</f>
        <v/>
      </c>
    </row>
    <row r="1816" ht="13.35" customHeight="1" s="162">
      <c r="B1816" s="307" t="n"/>
      <c r="C1816" s="307" t="n"/>
      <c r="E1816" s="307" t="n"/>
      <c r="F1816" s="32" t="n"/>
      <c r="G1816" s="33">
        <f>IF(F1816="", "", H1816/F1816)</f>
        <v/>
      </c>
      <c r="H1816" s="33" t="n"/>
      <c r="I1816" s="33" t="n"/>
      <c r="J1816" s="33">
        <f>IF(I1816="", "", I1816*$F1816)</f>
        <v/>
      </c>
      <c r="K1816" s="33" t="n"/>
      <c r="L1816" s="33">
        <f>IF(K1816="", "", K1816*$F1816)</f>
        <v/>
      </c>
      <c r="M1816" s="30">
        <f>IF(OR(H1816="",H1816=0),"",IF(K1816="",IF(J1816="","",J1816/H1816),L1816/H1816))</f>
        <v/>
      </c>
    </row>
    <row r="1817" ht="13.35" customHeight="1" s="162">
      <c r="B1817" s="42" t="n"/>
      <c r="C1817" s="231" t="inlineStr">
        <is>
          <t>Total</t>
        </is>
      </c>
      <c r="D1817" s="159" t="n"/>
      <c r="E1817" s="42" t="n"/>
      <c r="F1817" s="42" t="n"/>
      <c r="G1817" s="43" t="n"/>
      <c r="H1817" s="43">
        <f>IF(SUM(H1797:H1816)+SUM(H1828:H1867)=0,"",SUM(H1797:H1816)+SUM(H1828:H1867))</f>
        <v/>
      </c>
      <c r="I1817" s="43" t="n"/>
      <c r="J1817" s="43">
        <f>IF(SUM(J1797:J1816)+SUM(J1828:J1867)=0,"",SUM(J1797:J1816)+SUM(J1828:J1867))</f>
        <v/>
      </c>
      <c r="K1817" s="43" t="n"/>
      <c r="L1817" s="43">
        <f>IF(SUM(L1797:L1816)+SUM(L1828:L1867)=0,"",SUM(L1797:L1816)+SUM(L1828:L1867))</f>
        <v/>
      </c>
      <c r="M1817" s="35">
        <f>IF(OR(H1817="",H1817=0),"",IF(L1817="",IF(J1817="","",J1817/H1817),L1817/H1817))</f>
        <v/>
      </c>
    </row>
    <row r="1818" ht="13.35" customHeight="1" s="162"/>
    <row r="1819" ht="13.35" customHeight="1" s="162">
      <c r="B1819" s="188" t="inlineStr">
        <is>
          <t>Remarks</t>
        </is>
      </c>
      <c r="C1819" s="173" t="n"/>
      <c r="D1819" s="154" t="n"/>
      <c r="E1819" s="174" t="n"/>
      <c r="F1819" s="174" t="n"/>
      <c r="G1819" s="174" t="n"/>
      <c r="H1819" s="174" t="n"/>
      <c r="I1819" s="174" t="n"/>
      <c r="J1819" s="174" t="n"/>
      <c r="K1819" s="174" t="n"/>
      <c r="L1819" s="174" t="n"/>
      <c r="M1819" s="173" t="n"/>
    </row>
    <row r="1820" ht="13.35" customHeight="1" s="162">
      <c r="B1820" s="154" t="n"/>
      <c r="C1820" s="174" t="n"/>
      <c r="D1820" s="17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Entry}'!B98="","",'{Equipment Data Entry}'!B98)</f>
        <v/>
      </c>
      <c r="E1824" s="418" t="n"/>
      <c r="F1824" s="403" t="n"/>
      <c r="G1824" s="200" t="inlineStr">
        <is>
          <t>Service</t>
        </is>
      </c>
      <c r="H1824" s="403" t="n"/>
      <c r="I1824" s="210">
        <f>IF('{Equipment Data Entry}'!C98="","",'{Equipment Data Entry}'!C98)</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Registers / Grilles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H1828/F1828)</f>
        <v/>
      </c>
      <c r="H1828" s="33" t="n"/>
      <c r="I1828" s="33" t="n"/>
      <c r="J1828" s="33">
        <f>IF(I1828="", "", I1828*$F1828)</f>
        <v/>
      </c>
      <c r="K1828" s="33" t="n"/>
      <c r="L1828" s="33">
        <f>IF(K1828="", "", K1828*$F1828)</f>
        <v/>
      </c>
      <c r="M1828" s="30">
        <f>IF(OR(H1828="",H1828=0),"",IF(K1828="",IF(J1828="","",J1828/H1828),L1828/H1828))</f>
        <v/>
      </c>
    </row>
    <row r="1829" ht="13.35" customHeight="1" s="162">
      <c r="B1829" s="307" t="n"/>
      <c r="C1829" s="307" t="n"/>
      <c r="E1829" s="307" t="n"/>
      <c r="F1829" s="32" t="n"/>
      <c r="G1829" s="33">
        <f>IF(F1829="", "", H1829/F1829)</f>
        <v/>
      </c>
      <c r="H1829" s="33" t="n"/>
      <c r="I1829" s="33" t="n"/>
      <c r="J1829" s="33">
        <f>IF(I1829="", "", I1829*$F1829)</f>
        <v/>
      </c>
      <c r="K1829" s="33" t="n"/>
      <c r="L1829" s="33">
        <f>IF(K1829="", "", K1829*$F1829)</f>
        <v/>
      </c>
      <c r="M1829" s="30">
        <f>IF(OR(H1829="",H1829=0),"",IF(K1829="",IF(J1829="","",J1829/H1829),L1829/H1829))</f>
        <v/>
      </c>
    </row>
    <row r="1830" ht="13.35" customHeight="1" s="162">
      <c r="B1830" s="307" t="n"/>
      <c r="C1830" s="307" t="n"/>
      <c r="E1830" s="307" t="n"/>
      <c r="F1830" s="32" t="n"/>
      <c r="G1830" s="33">
        <f>IF(F1830="", "", H1830/F1830)</f>
        <v/>
      </c>
      <c r="H1830" s="33" t="n"/>
      <c r="I1830" s="33" t="n"/>
      <c r="J1830" s="33">
        <f>IF(I1830="", "", I1830*$F1830)</f>
        <v/>
      </c>
      <c r="K1830" s="33" t="n"/>
      <c r="L1830" s="33">
        <f>IF(K1830="", "", K1830*$F1830)</f>
        <v/>
      </c>
      <c r="M1830" s="30">
        <f>IF(OR(H1830="",H1830=0),"",IF(K1830="",IF(J1830="","",J1830/H1830),L1830/H1830))</f>
        <v/>
      </c>
    </row>
    <row r="1831" ht="13.35" customHeight="1" s="162">
      <c r="B1831" s="307" t="n"/>
      <c r="C1831" s="307" t="n"/>
      <c r="E1831" s="307" t="n"/>
      <c r="F1831" s="32" t="n"/>
      <c r="G1831" s="33">
        <f>IF(F1831="", "", H1831/F1831)</f>
        <v/>
      </c>
      <c r="H1831" s="33" t="n"/>
      <c r="I1831" s="33" t="n"/>
      <c r="J1831" s="33">
        <f>IF(I1831="", "", I1831*$F1831)</f>
        <v/>
      </c>
      <c r="K1831" s="33" t="n"/>
      <c r="L1831" s="33">
        <f>IF(K1831="", "", K1831*$F1831)</f>
        <v/>
      </c>
      <c r="M1831" s="30">
        <f>IF(OR(H1831="",H1831=0),"",IF(K1831="",IF(J1831="","",J1831/H1831),L1831/H1831))</f>
        <v/>
      </c>
    </row>
    <row r="1832" ht="13.35" customHeight="1" s="162">
      <c r="B1832" s="307" t="n"/>
      <c r="C1832" s="307" t="n"/>
      <c r="E1832" s="307" t="n"/>
      <c r="F1832" s="32" t="n"/>
      <c r="G1832" s="33">
        <f>IF(F1832="", "", H1832/F1832)</f>
        <v/>
      </c>
      <c r="H1832" s="33" t="n"/>
      <c r="I1832" s="33" t="n"/>
      <c r="J1832" s="33">
        <f>IF(I1832="", "", I1832*$F1832)</f>
        <v/>
      </c>
      <c r="K1832" s="33" t="n"/>
      <c r="L1832" s="33">
        <f>IF(K1832="", "", K1832*$F1832)</f>
        <v/>
      </c>
      <c r="M1832" s="30">
        <f>IF(OR(H1832="",H1832=0),"",IF(K1832="",IF(J1832="","",J1832/H1832),L1832/H1832))</f>
        <v/>
      </c>
    </row>
    <row r="1833" ht="13.35" customHeight="1" s="162">
      <c r="B1833" s="307" t="n"/>
      <c r="C1833" s="307" t="n"/>
      <c r="E1833" s="307" t="n"/>
      <c r="F1833" s="32" t="n"/>
      <c r="G1833" s="33">
        <f>IF(F1833="", "", H1833/F1833)</f>
        <v/>
      </c>
      <c r="H1833" s="33" t="n"/>
      <c r="I1833" s="33" t="n"/>
      <c r="J1833" s="33">
        <f>IF(I1833="", "", I1833*$F1833)</f>
        <v/>
      </c>
      <c r="K1833" s="33" t="n"/>
      <c r="L1833" s="33">
        <f>IF(K1833="", "", K1833*$F1833)</f>
        <v/>
      </c>
      <c r="M1833" s="30">
        <f>IF(OR(H1833="",H1833=0),"",IF(K1833="",IF(J1833="","",J1833/H1833),L1833/H1833))</f>
        <v/>
      </c>
    </row>
    <row r="1834" ht="13.35" customHeight="1" s="162">
      <c r="B1834" s="307" t="n"/>
      <c r="C1834" s="307" t="n"/>
      <c r="E1834" s="307" t="n"/>
      <c r="F1834" s="32" t="n"/>
      <c r="G1834" s="33">
        <f>IF(F1834="", "", H1834/F1834)</f>
        <v/>
      </c>
      <c r="H1834" s="33" t="n"/>
      <c r="I1834" s="33" t="n"/>
      <c r="J1834" s="33">
        <f>IF(I1834="", "", I1834*$F1834)</f>
        <v/>
      </c>
      <c r="K1834" s="33" t="n"/>
      <c r="L1834" s="33">
        <f>IF(K1834="", "", K1834*$F1834)</f>
        <v/>
      </c>
      <c r="M1834" s="30">
        <f>IF(OR(H1834="",H1834=0),"",IF(K1834="",IF(J1834="","",J1834/H1834),L1834/H1834))</f>
        <v/>
      </c>
    </row>
    <row r="1835" ht="13.35" customHeight="1" s="162">
      <c r="B1835" s="307" t="n"/>
      <c r="C1835" s="307" t="n"/>
      <c r="E1835" s="307" t="n"/>
      <c r="F1835" s="32" t="n"/>
      <c r="G1835" s="33">
        <f>IF(F1835="", "", H1835/F1835)</f>
        <v/>
      </c>
      <c r="H1835" s="33" t="n"/>
      <c r="I1835" s="33" t="n"/>
      <c r="J1835" s="33">
        <f>IF(I1835="", "", I1835*$F1835)</f>
        <v/>
      </c>
      <c r="K1835" s="33" t="n"/>
      <c r="L1835" s="33">
        <f>IF(K1835="", "", K1835*$F1835)</f>
        <v/>
      </c>
      <c r="M1835" s="30">
        <f>IF(OR(H1835="",H1835=0),"",IF(K1835="",IF(J1835="","",J1835/H1835),L1835/H1835))</f>
        <v/>
      </c>
    </row>
    <row r="1836" ht="13.35" customHeight="1" s="162">
      <c r="B1836" s="307" t="n"/>
      <c r="C1836" s="307" t="n"/>
      <c r="E1836" s="307" t="n"/>
      <c r="F1836" s="32" t="n"/>
      <c r="G1836" s="33">
        <f>IF(F1836="", "", H1836/F1836)</f>
        <v/>
      </c>
      <c r="H1836" s="33" t="n"/>
      <c r="I1836" s="33" t="n"/>
      <c r="J1836" s="33">
        <f>IF(I1836="", "", I1836*$F1836)</f>
        <v/>
      </c>
      <c r="K1836" s="33" t="n"/>
      <c r="L1836" s="33">
        <f>IF(K1836="", "", K1836*$F1836)</f>
        <v/>
      </c>
      <c r="M1836" s="30">
        <f>IF(OR(H1836="",H1836=0),"",IF(K1836="",IF(J1836="","",J1836/H1836),L1836/H1836))</f>
        <v/>
      </c>
    </row>
    <row r="1837" ht="13.35" customHeight="1" s="162">
      <c r="B1837" s="307" t="n"/>
      <c r="C1837" s="307" t="n"/>
      <c r="E1837" s="307" t="n"/>
      <c r="F1837" s="32" t="n"/>
      <c r="G1837" s="33">
        <f>IF(F1837="", "", H1837/F1837)</f>
        <v/>
      </c>
      <c r="H1837" s="33" t="n"/>
      <c r="I1837" s="33" t="n"/>
      <c r="J1837" s="33">
        <f>IF(I1837="", "", I1837*$F1837)</f>
        <v/>
      </c>
      <c r="K1837" s="33" t="n"/>
      <c r="L1837" s="33">
        <f>IF(K1837="", "", K1837*$F1837)</f>
        <v/>
      </c>
      <c r="M1837" s="30">
        <f>IF(OR(H1837="",H1837=0),"",IF(K1837="",IF(J1837="","",J1837/H1837),L1837/H1837))</f>
        <v/>
      </c>
    </row>
    <row r="1838" ht="13.35" customHeight="1" s="162">
      <c r="B1838" s="307" t="n"/>
      <c r="C1838" s="307" t="n"/>
      <c r="E1838" s="307" t="n"/>
      <c r="F1838" s="32" t="n"/>
      <c r="G1838" s="33">
        <f>IF(F1838="", "", H1838/F1838)</f>
        <v/>
      </c>
      <c r="H1838" s="33" t="n"/>
      <c r="I1838" s="33" t="n"/>
      <c r="J1838" s="33">
        <f>IF(I1838="", "", I1838*$F1838)</f>
        <v/>
      </c>
      <c r="K1838" s="33" t="n"/>
      <c r="L1838" s="33">
        <f>IF(K1838="", "", K1838*$F1838)</f>
        <v/>
      </c>
      <c r="M1838" s="30">
        <f>IF(OR(H1838="",H1838=0),"",IF(K1838="",IF(J1838="","",J1838/H1838),L1838/H1838))</f>
        <v/>
      </c>
    </row>
    <row r="1839" ht="13.35" customHeight="1" s="162">
      <c r="B1839" s="307" t="n"/>
      <c r="C1839" s="307" t="n"/>
      <c r="E1839" s="307" t="n"/>
      <c r="F1839" s="32" t="n"/>
      <c r="G1839" s="33">
        <f>IF(F1839="", "", H1839/F1839)</f>
        <v/>
      </c>
      <c r="H1839" s="33" t="n"/>
      <c r="I1839" s="33" t="n"/>
      <c r="J1839" s="33">
        <f>IF(I1839="", "", I1839*$F1839)</f>
        <v/>
      </c>
      <c r="K1839" s="33" t="n"/>
      <c r="L1839" s="33">
        <f>IF(K1839="", "", K1839*$F1839)</f>
        <v/>
      </c>
      <c r="M1839" s="30">
        <f>IF(OR(H1839="",H1839=0),"",IF(K1839="",IF(J1839="","",J1839/H1839),L1839/H1839))</f>
        <v/>
      </c>
    </row>
    <row r="1840" ht="13.35" customHeight="1" s="162">
      <c r="B1840" s="307" t="n"/>
      <c r="C1840" s="307" t="n"/>
      <c r="E1840" s="307" t="n"/>
      <c r="F1840" s="32" t="n"/>
      <c r="G1840" s="33">
        <f>IF(F1840="", "", H1840/F1840)</f>
        <v/>
      </c>
      <c r="H1840" s="33" t="n"/>
      <c r="I1840" s="33" t="n"/>
      <c r="J1840" s="33">
        <f>IF(I1840="", "", I1840*$F1840)</f>
        <v/>
      </c>
      <c r="K1840" s="33" t="n"/>
      <c r="L1840" s="33">
        <f>IF(K1840="", "", K1840*$F1840)</f>
        <v/>
      </c>
      <c r="M1840" s="30">
        <f>IF(OR(H1840="",H1840=0),"",IF(K1840="",IF(J1840="","",J1840/H1840),L1840/H1840))</f>
        <v/>
      </c>
    </row>
    <row r="1841" ht="13.35" customHeight="1" s="162">
      <c r="B1841" s="307" t="n"/>
      <c r="C1841" s="307" t="n"/>
      <c r="E1841" s="307" t="n"/>
      <c r="F1841" s="32" t="n"/>
      <c r="G1841" s="33">
        <f>IF(F1841="", "", H1841/F1841)</f>
        <v/>
      </c>
      <c r="H1841" s="33" t="n"/>
      <c r="I1841" s="33" t="n"/>
      <c r="J1841" s="33">
        <f>IF(I1841="", "", I1841*$F1841)</f>
        <v/>
      </c>
      <c r="K1841" s="33" t="n"/>
      <c r="L1841" s="33">
        <f>IF(K1841="", "", K1841*$F1841)</f>
        <v/>
      </c>
      <c r="M1841" s="30">
        <f>IF(OR(H1841="",H1841=0),"",IF(K1841="",IF(J1841="","",J1841/H1841),L1841/H1841))</f>
        <v/>
      </c>
    </row>
    <row r="1842" ht="13.35" customHeight="1" s="162">
      <c r="B1842" s="307" t="n"/>
      <c r="C1842" s="307" t="n"/>
      <c r="E1842" s="307" t="n"/>
      <c r="F1842" s="32" t="n"/>
      <c r="G1842" s="33">
        <f>IF(F1842="", "", H1842/F1842)</f>
        <v/>
      </c>
      <c r="H1842" s="33" t="n"/>
      <c r="I1842" s="33" t="n"/>
      <c r="J1842" s="33">
        <f>IF(I1842="", "", I1842*$F1842)</f>
        <v/>
      </c>
      <c r="K1842" s="33" t="n"/>
      <c r="L1842" s="33">
        <f>IF(K1842="", "", K1842*$F1842)</f>
        <v/>
      </c>
      <c r="M1842" s="30">
        <f>IF(OR(H1842="",H1842=0),"",IF(K1842="",IF(J1842="","",J1842/H1842),L1842/H1842))</f>
        <v/>
      </c>
    </row>
    <row r="1843" ht="13.35" customHeight="1" s="162">
      <c r="B1843" s="307" t="n"/>
      <c r="C1843" s="307" t="n"/>
      <c r="E1843" s="307" t="n"/>
      <c r="F1843" s="32" t="n"/>
      <c r="G1843" s="33">
        <f>IF(F1843="", "", H1843/F1843)</f>
        <v/>
      </c>
      <c r="H1843" s="33" t="n"/>
      <c r="I1843" s="33" t="n"/>
      <c r="J1843" s="33">
        <f>IF(I1843="", "", I1843*$F1843)</f>
        <v/>
      </c>
      <c r="K1843" s="33" t="n"/>
      <c r="L1843" s="33">
        <f>IF(K1843="", "", K1843*$F1843)</f>
        <v/>
      </c>
      <c r="M1843" s="30">
        <f>IF(OR(H1843="",H1843=0),"",IF(K1843="",IF(J1843="","",J1843/H1843),L1843/H1843))</f>
        <v/>
      </c>
    </row>
    <row r="1844" ht="13.35" customHeight="1" s="162">
      <c r="B1844" s="307" t="n"/>
      <c r="C1844" s="307" t="n"/>
      <c r="E1844" s="307" t="n"/>
      <c r="F1844" s="32" t="n"/>
      <c r="G1844" s="33">
        <f>IF(F1844="", "", H1844/F1844)</f>
        <v/>
      </c>
      <c r="H1844" s="33" t="n"/>
      <c r="I1844" s="33" t="n"/>
      <c r="J1844" s="33">
        <f>IF(I1844="", "", I1844*$F1844)</f>
        <v/>
      </c>
      <c r="K1844" s="33" t="n"/>
      <c r="L1844" s="33">
        <f>IF(K1844="", "", K1844*$F1844)</f>
        <v/>
      </c>
      <c r="M1844" s="30">
        <f>IF(OR(H1844="",H1844=0),"",IF(K1844="",IF(J1844="","",J1844/H1844),L1844/H1844))</f>
        <v/>
      </c>
    </row>
    <row r="1845" ht="13.35" customHeight="1" s="162">
      <c r="B1845" s="307" t="n"/>
      <c r="C1845" s="307" t="n"/>
      <c r="E1845" s="307" t="n"/>
      <c r="F1845" s="32" t="n"/>
      <c r="G1845" s="33">
        <f>IF(F1845="", "", H1845/F1845)</f>
        <v/>
      </c>
      <c r="H1845" s="33" t="n"/>
      <c r="I1845" s="33" t="n"/>
      <c r="J1845" s="33">
        <f>IF(I1845="", "", I1845*$F1845)</f>
        <v/>
      </c>
      <c r="K1845" s="33" t="n"/>
      <c r="L1845" s="33">
        <f>IF(K1845="", "", K1845*$F1845)</f>
        <v/>
      </c>
      <c r="M1845" s="30">
        <f>IF(OR(H1845="",H1845=0),"",IF(K1845="",IF(J1845="","",J1845/H1845),L1845/H1845))</f>
        <v/>
      </c>
    </row>
    <row r="1846" ht="13.35" customHeight="1" s="162">
      <c r="B1846" s="307" t="n"/>
      <c r="C1846" s="307" t="n"/>
      <c r="E1846" s="307" t="n"/>
      <c r="F1846" s="32" t="n"/>
      <c r="G1846" s="33">
        <f>IF(F1846="", "", H1846/F1846)</f>
        <v/>
      </c>
      <c r="H1846" s="33" t="n"/>
      <c r="I1846" s="33" t="n"/>
      <c r="J1846" s="33">
        <f>IF(I1846="", "", I1846*$F1846)</f>
        <v/>
      </c>
      <c r="K1846" s="33" t="n"/>
      <c r="L1846" s="33">
        <f>IF(K1846="", "", K1846*$F1846)</f>
        <v/>
      </c>
      <c r="M1846" s="30">
        <f>IF(OR(H1846="",H1846=0),"",IF(K1846="",IF(J1846="","",J1846/H1846),L1846/H1846))</f>
        <v/>
      </c>
    </row>
    <row r="1847" ht="13.35" customHeight="1" s="162">
      <c r="B1847" s="307" t="n"/>
      <c r="C1847" s="307" t="n"/>
      <c r="E1847" s="307" t="n"/>
      <c r="F1847" s="32" t="n"/>
      <c r="G1847" s="33">
        <f>IF(F1847="", "", H1847/F1847)</f>
        <v/>
      </c>
      <c r="H1847" s="33" t="n"/>
      <c r="I1847" s="33" t="n"/>
      <c r="J1847" s="33">
        <f>IF(I1847="", "", I1847*$F1847)</f>
        <v/>
      </c>
      <c r="K1847" s="33" t="n"/>
      <c r="L1847" s="33">
        <f>IF(K1847="", "", K1847*$F1847)</f>
        <v/>
      </c>
      <c r="M1847" s="30">
        <f>IF(OR(H1847="",H1847=0),"",IF(K1847="",IF(J1847="","",J1847/H1847),L1847/H1847))</f>
        <v/>
      </c>
    </row>
    <row r="1848" ht="13.35" customHeight="1" s="162">
      <c r="B1848" s="307" t="n"/>
      <c r="C1848" s="307" t="n"/>
      <c r="E1848" s="307" t="n"/>
      <c r="F1848" s="32" t="n"/>
      <c r="G1848" s="33">
        <f>IF(F1848="", "", H1848/F1848)</f>
        <v/>
      </c>
      <c r="H1848" s="33" t="n"/>
      <c r="I1848" s="33" t="n"/>
      <c r="J1848" s="33">
        <f>IF(I1848="", "", I1848*$F1848)</f>
        <v/>
      </c>
      <c r="K1848" s="33" t="n"/>
      <c r="L1848" s="33">
        <f>IF(K1848="", "", K1848*$F1848)</f>
        <v/>
      </c>
      <c r="M1848" s="30">
        <f>IF(OR(H1848="",H1848=0),"",IF(K1848="",IF(J1848="","",J1848/H1848),L1848/H1848))</f>
        <v/>
      </c>
    </row>
    <row r="1849" ht="13.35" customHeight="1" s="162">
      <c r="B1849" s="307" t="n"/>
      <c r="C1849" s="307" t="n"/>
      <c r="E1849" s="307" t="n"/>
      <c r="F1849" s="32" t="n"/>
      <c r="G1849" s="33">
        <f>IF(F1849="", "", H1849/F1849)</f>
        <v/>
      </c>
      <c r="H1849" s="33" t="n"/>
      <c r="I1849" s="33" t="n"/>
      <c r="J1849" s="33">
        <f>IF(I1849="", "", I1849*$F1849)</f>
        <v/>
      </c>
      <c r="K1849" s="33" t="n"/>
      <c r="L1849" s="33">
        <f>IF(K1849="", "", K1849*$F1849)</f>
        <v/>
      </c>
      <c r="M1849" s="30">
        <f>IF(OR(H1849="",H1849=0),"",IF(K1849="",IF(J1849="","",J1849/H1849),L1849/H1849))</f>
        <v/>
      </c>
    </row>
    <row r="1850" ht="13.35" customHeight="1" s="162">
      <c r="B1850" s="307" t="n"/>
      <c r="C1850" s="307" t="n"/>
      <c r="E1850" s="307" t="n"/>
      <c r="F1850" s="32" t="n"/>
      <c r="G1850" s="33">
        <f>IF(F1850="", "", H1850/F1850)</f>
        <v/>
      </c>
      <c r="H1850" s="33" t="n"/>
      <c r="I1850" s="33" t="n"/>
      <c r="J1850" s="33">
        <f>IF(I1850="", "", I1850*$F1850)</f>
        <v/>
      </c>
      <c r="K1850" s="33" t="n"/>
      <c r="L1850" s="33">
        <f>IF(K1850="", "", K1850*$F1850)</f>
        <v/>
      </c>
      <c r="M1850" s="30">
        <f>IF(OR(H1850="",H1850=0),"",IF(K1850="",IF(J1850="","",J1850/H1850),L1850/H1850))</f>
        <v/>
      </c>
    </row>
    <row r="1851" ht="13.35" customHeight="1" s="162">
      <c r="B1851" s="307" t="n"/>
      <c r="C1851" s="307" t="n"/>
      <c r="E1851" s="307" t="n"/>
      <c r="F1851" s="32" t="n"/>
      <c r="G1851" s="33">
        <f>IF(F1851="", "", H1851/F1851)</f>
        <v/>
      </c>
      <c r="H1851" s="33" t="n"/>
      <c r="I1851" s="33" t="n"/>
      <c r="J1851" s="33">
        <f>IF(I1851="", "", I1851*$F1851)</f>
        <v/>
      </c>
      <c r="K1851" s="33" t="n"/>
      <c r="L1851" s="33">
        <f>IF(K1851="", "", K1851*$F1851)</f>
        <v/>
      </c>
      <c r="M1851" s="30">
        <f>IF(OR(H1851="",H1851=0),"",IF(K1851="",IF(J1851="","",J1851/H1851),L1851/H1851))</f>
        <v/>
      </c>
    </row>
    <row r="1852" ht="13.35" customHeight="1" s="162">
      <c r="B1852" s="307" t="n"/>
      <c r="C1852" s="307" t="n"/>
      <c r="E1852" s="307" t="n"/>
      <c r="F1852" s="32" t="n"/>
      <c r="G1852" s="33">
        <f>IF(F1852="", "", H1852/F1852)</f>
        <v/>
      </c>
      <c r="H1852" s="33" t="n"/>
      <c r="I1852" s="33" t="n"/>
      <c r="J1852" s="33">
        <f>IF(I1852="", "", I1852*$F1852)</f>
        <v/>
      </c>
      <c r="K1852" s="33" t="n"/>
      <c r="L1852" s="33">
        <f>IF(K1852="", "", K1852*$F1852)</f>
        <v/>
      </c>
      <c r="M1852" s="30">
        <f>IF(OR(H1852="",H1852=0),"",IF(K1852="",IF(J1852="","",J1852/H1852),L1852/H1852))</f>
        <v/>
      </c>
    </row>
    <row r="1853" ht="13.35" customHeight="1" s="162">
      <c r="B1853" s="307" t="n"/>
      <c r="C1853" s="307" t="n"/>
      <c r="E1853" s="307" t="n"/>
      <c r="F1853" s="32" t="n"/>
      <c r="G1853" s="33">
        <f>IF(F1853="", "", H1853/F1853)</f>
        <v/>
      </c>
      <c r="H1853" s="33" t="n"/>
      <c r="I1853" s="33" t="n"/>
      <c r="J1853" s="33">
        <f>IF(I1853="", "", I1853*$F1853)</f>
        <v/>
      </c>
      <c r="K1853" s="33" t="n"/>
      <c r="L1853" s="33">
        <f>IF(K1853="", "", K1853*$F1853)</f>
        <v/>
      </c>
      <c r="M1853" s="30">
        <f>IF(OR(H1853="",H1853=0),"",IF(K1853="",IF(J1853="","",J1853/H1853),L1853/H1853))</f>
        <v/>
      </c>
    </row>
    <row r="1854" ht="13.35" customHeight="1" s="162">
      <c r="B1854" s="307" t="n"/>
      <c r="C1854" s="307" t="n"/>
      <c r="E1854" s="307" t="n"/>
      <c r="F1854" s="32" t="n"/>
      <c r="G1854" s="33">
        <f>IF(F1854="", "", H1854/F1854)</f>
        <v/>
      </c>
      <c r="H1854" s="33" t="n"/>
      <c r="I1854" s="33" t="n"/>
      <c r="J1854" s="33">
        <f>IF(I1854="", "", I1854*$F1854)</f>
        <v/>
      </c>
      <c r="K1854" s="33" t="n"/>
      <c r="L1854" s="33">
        <f>IF(K1854="", "", K1854*$F1854)</f>
        <v/>
      </c>
      <c r="M1854" s="30">
        <f>IF(OR(H1854="",H1854=0),"",IF(K1854="",IF(J1854="","",J1854/H1854),L1854/H1854))</f>
        <v/>
      </c>
    </row>
    <row r="1855" ht="13.35" customHeight="1" s="162">
      <c r="B1855" s="307" t="n"/>
      <c r="C1855" s="307" t="n"/>
      <c r="E1855" s="307" t="n"/>
      <c r="F1855" s="32" t="n"/>
      <c r="G1855" s="33">
        <f>IF(F1855="", "", H1855/F1855)</f>
        <v/>
      </c>
      <c r="H1855" s="33" t="n"/>
      <c r="I1855" s="33" t="n"/>
      <c r="J1855" s="33">
        <f>IF(I1855="", "", I1855*$F1855)</f>
        <v/>
      </c>
      <c r="K1855" s="33" t="n"/>
      <c r="L1855" s="33">
        <f>IF(K1855="", "", K1855*$F1855)</f>
        <v/>
      </c>
      <c r="M1855" s="30">
        <f>IF(OR(H1855="",H1855=0),"",IF(K1855="",IF(J1855="","",J1855/H1855),L1855/H1855))</f>
        <v/>
      </c>
    </row>
    <row r="1856" ht="13.35" customHeight="1" s="162">
      <c r="B1856" s="307" t="n"/>
      <c r="C1856" s="307" t="n"/>
      <c r="E1856" s="307" t="n"/>
      <c r="F1856" s="32" t="n"/>
      <c r="G1856" s="33">
        <f>IF(F1856="", "", H1856/F1856)</f>
        <v/>
      </c>
      <c r="H1856" s="33" t="n"/>
      <c r="I1856" s="33" t="n"/>
      <c r="J1856" s="33">
        <f>IF(I1856="", "", I1856*$F1856)</f>
        <v/>
      </c>
      <c r="K1856" s="33" t="n"/>
      <c r="L1856" s="33">
        <f>IF(K1856="", "", K1856*$F1856)</f>
        <v/>
      </c>
      <c r="M1856" s="30">
        <f>IF(OR(H1856="",H1856=0),"",IF(K1856="",IF(J1856="","",J1856/H1856),L1856/H1856))</f>
        <v/>
      </c>
    </row>
    <row r="1857" ht="13.35" customHeight="1" s="162">
      <c r="B1857" s="307" t="n"/>
      <c r="C1857" s="307" t="n"/>
      <c r="E1857" s="307" t="n"/>
      <c r="F1857" s="32" t="n"/>
      <c r="G1857" s="33">
        <f>IF(F1857="", "", H1857/F1857)</f>
        <v/>
      </c>
      <c r="H1857" s="33" t="n"/>
      <c r="I1857" s="33" t="n"/>
      <c r="J1857" s="33">
        <f>IF(I1857="", "", I1857*$F1857)</f>
        <v/>
      </c>
      <c r="K1857" s="33" t="n"/>
      <c r="L1857" s="33">
        <f>IF(K1857="", "", K1857*$F1857)</f>
        <v/>
      </c>
      <c r="M1857" s="30">
        <f>IF(OR(H1857="",H1857=0),"",IF(K1857="",IF(J1857="","",J1857/H1857),L1857/H1857))</f>
        <v/>
      </c>
    </row>
    <row r="1858" ht="13.35" customHeight="1" s="162">
      <c r="B1858" s="307" t="n"/>
      <c r="C1858" s="307" t="n"/>
      <c r="E1858" s="307" t="n"/>
      <c r="F1858" s="32" t="n"/>
      <c r="G1858" s="33">
        <f>IF(F1858="", "", H1858/F1858)</f>
        <v/>
      </c>
      <c r="H1858" s="33" t="n"/>
      <c r="I1858" s="33" t="n"/>
      <c r="J1858" s="33">
        <f>IF(I1858="", "", I1858*$F1858)</f>
        <v/>
      </c>
      <c r="K1858" s="33" t="n"/>
      <c r="L1858" s="33">
        <f>IF(K1858="", "", K1858*$F1858)</f>
        <v/>
      </c>
      <c r="M1858" s="30">
        <f>IF(OR(H1858="",H1858=0),"",IF(K1858="",IF(J1858="","",J1858/H1858),L1858/H1858))</f>
        <v/>
      </c>
    </row>
    <row r="1859" ht="13.35" customHeight="1" s="162">
      <c r="B1859" s="307" t="n"/>
      <c r="C1859" s="307" t="n"/>
      <c r="E1859" s="307" t="n"/>
      <c r="F1859" s="32" t="n"/>
      <c r="G1859" s="33">
        <f>IF(F1859="", "", H1859/F1859)</f>
        <v/>
      </c>
      <c r="H1859" s="33" t="n"/>
      <c r="I1859" s="33" t="n"/>
      <c r="J1859" s="33">
        <f>IF(I1859="", "", I1859*$F1859)</f>
        <v/>
      </c>
      <c r="K1859" s="33" t="n"/>
      <c r="L1859" s="33">
        <f>IF(K1859="", "", K1859*$F1859)</f>
        <v/>
      </c>
      <c r="M1859" s="30">
        <f>IF(OR(H1859="",H1859=0),"",IF(K1859="",IF(J1859="","",J1859/H1859),L1859/H1859))</f>
        <v/>
      </c>
    </row>
    <row r="1860" ht="13.35" customHeight="1" s="162">
      <c r="B1860" s="307" t="n"/>
      <c r="C1860" s="307" t="n"/>
      <c r="E1860" s="307" t="n"/>
      <c r="F1860" s="32" t="n"/>
      <c r="G1860" s="33">
        <f>IF(F1860="", "", H1860/F1860)</f>
        <v/>
      </c>
      <c r="H1860" s="33" t="n"/>
      <c r="I1860" s="33" t="n"/>
      <c r="J1860" s="33">
        <f>IF(I1860="", "", I1860*$F1860)</f>
        <v/>
      </c>
      <c r="K1860" s="33" t="n"/>
      <c r="L1860" s="33">
        <f>IF(K1860="", "", K1860*$F1860)</f>
        <v/>
      </c>
      <c r="M1860" s="30">
        <f>IF(OR(H1860="",H1860=0),"",IF(K1860="",IF(J1860="","",J1860/H1860),L1860/H1860))</f>
        <v/>
      </c>
    </row>
    <row r="1861" ht="13.35" customHeight="1" s="162">
      <c r="B1861" s="307" t="n"/>
      <c r="C1861" s="307" t="n"/>
      <c r="E1861" s="307" t="n"/>
      <c r="F1861" s="32" t="n"/>
      <c r="G1861" s="33">
        <f>IF(F1861="", "", H1861/F1861)</f>
        <v/>
      </c>
      <c r="H1861" s="33" t="n"/>
      <c r="I1861" s="33" t="n"/>
      <c r="J1861" s="33">
        <f>IF(I1861="", "", I1861*$F1861)</f>
        <v/>
      </c>
      <c r="K1861" s="33" t="n"/>
      <c r="L1861" s="33">
        <f>IF(K1861="", "", K1861*$F1861)</f>
        <v/>
      </c>
      <c r="M1861" s="30">
        <f>IF(OR(H1861="",H1861=0),"",IF(K1861="",IF(J1861="","",J1861/H1861),L1861/H1861))</f>
        <v/>
      </c>
    </row>
    <row r="1862" ht="13.35" customHeight="1" s="162">
      <c r="B1862" s="307" t="n"/>
      <c r="C1862" s="307" t="n"/>
      <c r="E1862" s="307" t="n"/>
      <c r="F1862" s="32" t="n"/>
      <c r="G1862" s="33">
        <f>IF(F1862="", "", H1862/F1862)</f>
        <v/>
      </c>
      <c r="H1862" s="33" t="n"/>
      <c r="I1862" s="33" t="n"/>
      <c r="J1862" s="33">
        <f>IF(I1862="", "", I1862*$F1862)</f>
        <v/>
      </c>
      <c r="K1862" s="33" t="n"/>
      <c r="L1862" s="33">
        <f>IF(K1862="", "", K1862*$F1862)</f>
        <v/>
      </c>
      <c r="M1862" s="30">
        <f>IF(OR(H1862="",H1862=0),"",IF(K1862="",IF(J1862="","",J1862/H1862),L1862/H1862))</f>
        <v/>
      </c>
    </row>
    <row r="1863" ht="13.35" customHeight="1" s="162">
      <c r="B1863" s="307" t="n"/>
      <c r="C1863" s="307" t="n"/>
      <c r="E1863" s="307" t="n"/>
      <c r="F1863" s="32" t="n"/>
      <c r="G1863" s="33">
        <f>IF(F1863="", "", H1863/F1863)</f>
        <v/>
      </c>
      <c r="H1863" s="33" t="n"/>
      <c r="I1863" s="33" t="n"/>
      <c r="J1863" s="33">
        <f>IF(I1863="", "", I1863*$F1863)</f>
        <v/>
      </c>
      <c r="K1863" s="33" t="n"/>
      <c r="L1863" s="33">
        <f>IF(K1863="", "", K1863*$F1863)</f>
        <v/>
      </c>
      <c r="M1863" s="30">
        <f>IF(OR(H1863="",H1863=0),"",IF(K1863="",IF(J1863="","",J1863/H1863),L1863/H1863))</f>
        <v/>
      </c>
    </row>
    <row r="1864" ht="13.35" customHeight="1" s="162">
      <c r="B1864" s="307" t="n"/>
      <c r="C1864" s="307" t="n"/>
      <c r="E1864" s="307" t="n"/>
      <c r="F1864" s="32" t="n"/>
      <c r="G1864" s="33">
        <f>IF(F1864="", "", H1864/F1864)</f>
        <v/>
      </c>
      <c r="H1864" s="33" t="n"/>
      <c r="I1864" s="33" t="n"/>
      <c r="J1864" s="33">
        <f>IF(I1864="", "", I1864*$F1864)</f>
        <v/>
      </c>
      <c r="K1864" s="33" t="n"/>
      <c r="L1864" s="33">
        <f>IF(K1864="", "", K1864*$F1864)</f>
        <v/>
      </c>
      <c r="M1864" s="30">
        <f>IF(OR(H1864="",H1864=0),"",IF(K1864="",IF(J1864="","",J1864/H1864),L1864/H1864))</f>
        <v/>
      </c>
    </row>
    <row r="1865" ht="13.35" customHeight="1" s="162">
      <c r="B1865" s="307" t="n"/>
      <c r="C1865" s="307" t="n"/>
      <c r="E1865" s="307" t="n"/>
      <c r="F1865" s="32" t="n"/>
      <c r="G1865" s="33">
        <f>IF(F1865="", "", H1865/F1865)</f>
        <v/>
      </c>
      <c r="H1865" s="33" t="n"/>
      <c r="I1865" s="33" t="n"/>
      <c r="J1865" s="33">
        <f>IF(I1865="", "", I1865*$F1865)</f>
        <v/>
      </c>
      <c r="K1865" s="33" t="n"/>
      <c r="L1865" s="33">
        <f>IF(K1865="", "", K1865*$F1865)</f>
        <v/>
      </c>
      <c r="M1865" s="30">
        <f>IF(OR(H1865="",H1865=0),"",IF(K1865="",IF(J1865="","",J1865/H1865),L1865/H1865))</f>
        <v/>
      </c>
    </row>
    <row r="1866" ht="13.35" customHeight="1" s="162">
      <c r="B1866" s="307" t="n"/>
      <c r="C1866" s="307" t="n"/>
      <c r="E1866" s="307" t="n"/>
      <c r="F1866" s="32" t="n"/>
      <c r="G1866" s="33">
        <f>IF(F1866="", "", H1866/F1866)</f>
        <v/>
      </c>
      <c r="H1866" s="33" t="n"/>
      <c r="I1866" s="33" t="n"/>
      <c r="J1866" s="33">
        <f>IF(I1866="", "", I1866*$F1866)</f>
        <v/>
      </c>
      <c r="K1866" s="33" t="n"/>
      <c r="L1866" s="33">
        <f>IF(K1866="", "", K1866*$F1866)</f>
        <v/>
      </c>
      <c r="M1866" s="30">
        <f>IF(OR(H1866="",H1866=0),"",IF(K1866="",IF(J1866="","",J1866/H1866),L1866/H1866))</f>
        <v/>
      </c>
    </row>
    <row r="1867" ht="13.35" customHeight="1" s="162">
      <c r="B1867" s="307" t="n"/>
      <c r="C1867" s="307" t="n"/>
      <c r="E1867" s="307" t="n"/>
      <c r="F1867" s="32" t="n"/>
      <c r="G1867" s="33">
        <f>IF(F1867="", "", H1867/F1867)</f>
        <v/>
      </c>
      <c r="H1867" s="33" t="n"/>
      <c r="I1867" s="33" t="n"/>
      <c r="J1867" s="33">
        <f>IF(I1867="", "", I1867*$F1867)</f>
        <v/>
      </c>
      <c r="K1867" s="33" t="n"/>
      <c r="L1867" s="33">
        <f>IF(K1867="", "", K1867*$F1867)</f>
        <v/>
      </c>
      <c r="M1867" s="30">
        <f>IF(OR(H1867="",H1867=0),"",IF(K1867="",IF(J1867="","",J1867/H1867),L1867/H1867))</f>
        <v/>
      </c>
    </row>
    <row r="1868" ht="13.35" customHeight="1" s="162">
      <c r="B1868" s="42" t="n"/>
      <c r="C1868" s="231" t="inlineStr">
        <is>
          <t>Subtotal (this page)</t>
        </is>
      </c>
      <c r="D1868" s="159" t="n"/>
      <c r="E1868" s="42" t="n"/>
      <c r="F1868" s="42" t="n"/>
      <c r="G1868" s="43" t="n"/>
      <c r="H1868" s="43">
        <f>IF(SUM(H1828:H1867)=0,"",SUM(H1828:H1867))</f>
        <v/>
      </c>
      <c r="I1868" s="43" t="n"/>
      <c r="J1868" s="43">
        <f>IF(SUM(J1828:J1867)=0,"",SUM(J1828:J1867))</f>
        <v/>
      </c>
      <c r="K1868" s="43" t="n"/>
      <c r="L1868" s="43">
        <f>IF(SUM(L1828:L1867)=0,"",SUM(L1828:L1867))</f>
        <v/>
      </c>
      <c r="M1868" s="35">
        <f>IF(OR(H1868="",H1868=0),"",IF(L1868="",IF(J1868="","",J1868/H1868),L1868/H1868))</f>
        <v/>
      </c>
    </row>
    <row r="1869" ht="13.35" customHeight="1" s="162"/>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Entry}'!B99="","",'{Equipment Data Entry}'!B99)</f>
        <v/>
      </c>
      <c r="E1876" s="418" t="n"/>
      <c r="F1876" s="403" t="n"/>
      <c r="G1876" s="200" t="inlineStr">
        <is>
          <t>Service</t>
        </is>
      </c>
      <c r="H1876" s="403" t="n"/>
      <c r="I1876" s="210">
        <f>IF('{Equipment Data Entry}'!C99="","",'{Equipment Data Entry}'!C99)</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37" t="inlineStr">
        <is>
          <t>Drive Type:</t>
        </is>
      </c>
      <c r="C1878" s="13" t="n"/>
      <c r="D1878" s="438" t="n"/>
      <c r="E1878" s="437" t="inlineStr">
        <is>
          <t>Rotation – Design:</t>
        </is>
      </c>
      <c r="F1878" s="13" t="n"/>
      <c r="G1878" s="438" t="n"/>
      <c r="H1878" s="13" t="n"/>
      <c r="I1878" s="437" t="inlineStr">
        <is>
          <t>Actual:</t>
        </is>
      </c>
      <c r="J1878" s="438" t="n"/>
      <c r="K1878" s="437" t="inlineStr">
        <is>
          <t>Shv Bore M/F:</t>
        </is>
      </c>
      <c r="L1878" s="13" t="n"/>
      <c r="M1878" s="438" t="n"/>
    </row>
    <row r="1879" ht="13.35" customHeight="1" s="162">
      <c r="B1879" s="200" t="inlineStr">
        <is>
          <t>Unit Data</t>
        </is>
      </c>
      <c r="C1879" s="400" t="n"/>
      <c r="D1879" s="400" t="n"/>
      <c r="E1879" s="400" t="n"/>
      <c r="F1879" s="400" t="n"/>
      <c r="G1879" s="401" t="n"/>
      <c r="H1879" s="13" t="n"/>
      <c r="I1879" s="200" t="inlineStr">
        <is>
          <t>Design and Performance Data</t>
        </is>
      </c>
      <c r="J1879" s="400" t="n"/>
      <c r="K1879" s="400" t="n"/>
      <c r="L1879" s="401" t="n"/>
      <c r="M1879" s="283" t="n"/>
    </row>
    <row r="1880" ht="13.35" customHeight="1" s="162">
      <c r="B1880" s="199" t="inlineStr">
        <is>
          <t>Manufacturer</t>
        </is>
      </c>
      <c r="C1880" s="401" t="n"/>
      <c r="D1880" s="204">
        <f>IF('{Equipment Data Entry}'!E99="","",'{Equipment Data Entry}'!E99)</f>
        <v/>
      </c>
      <c r="E1880" s="400" t="n"/>
      <c r="F1880" s="400" t="n"/>
      <c r="G1880" s="401" t="n"/>
      <c r="H1880" s="13" t="n"/>
      <c r="I1880" s="199" t="inlineStr">
        <is>
          <t>Design Criteria</t>
        </is>
      </c>
      <c r="J1880" s="401" t="n"/>
      <c r="K1880" s="199" t="inlineStr">
        <is>
          <t>Design</t>
        </is>
      </c>
      <c r="L1880" s="199" t="inlineStr">
        <is>
          <t>Actual</t>
        </is>
      </c>
      <c r="M1880" s="13" t="n"/>
    </row>
    <row r="1881" ht="13.35" customHeight="1" s="162">
      <c r="B1881" s="199" t="inlineStr">
        <is>
          <t>Model Number</t>
        </is>
      </c>
      <c r="C1881" s="401" t="n"/>
      <c r="D1881" s="204">
        <f>IF('{Equipment Data Entry}'!F99="","",'{Equipment Data Entry}'!F99)</f>
        <v/>
      </c>
      <c r="E1881" s="400" t="n"/>
      <c r="F1881" s="400" t="n"/>
      <c r="G1881" s="401" t="n"/>
      <c r="H1881" s="13" t="n"/>
      <c r="I1881" s="199" t="inlineStr">
        <is>
          <t>Total Airflow</t>
        </is>
      </c>
      <c r="J1881" s="401" t="n"/>
      <c r="K1881" s="24">
        <f>H1921</f>
        <v/>
      </c>
      <c r="L1881" s="24">
        <f>L1921</f>
        <v/>
      </c>
      <c r="M1881" s="22">
        <f>IF(OR(L1881="",K1881="",K1881=0),"",L1881/K1881)</f>
        <v/>
      </c>
    </row>
    <row r="1882" ht="13.35" customHeight="1" s="162">
      <c r="B1882" s="199" t="inlineStr">
        <is>
          <t>Serial Number</t>
        </is>
      </c>
      <c r="C1882" s="401" t="n"/>
      <c r="D1882" s="204" t="n"/>
      <c r="E1882" s="400" t="n"/>
      <c r="F1882" s="400" t="n"/>
      <c r="G1882" s="401" t="n"/>
      <c r="H1882" s="13" t="n"/>
      <c r="I1882" s="199" t="inlineStr">
        <is>
          <t>Unit ESP</t>
        </is>
      </c>
      <c r="J1882" s="401" t="n"/>
      <c r="K1882" s="71">
        <f>IF('{Equipment Data Entry}'!H99="","",'{Equipment Data Entry}'!H99)</f>
        <v/>
      </c>
      <c r="L1882" s="64">
        <f>F1897</f>
        <v/>
      </c>
      <c r="M1882" s="22" t="n"/>
    </row>
    <row r="1883" ht="13.35" customHeight="1" s="162">
      <c r="B1883" s="199" t="inlineStr">
        <is>
          <t>Area Served</t>
        </is>
      </c>
      <c r="C1883" s="401" t="n"/>
      <c r="D1883" s="204">
        <f>I1876</f>
        <v/>
      </c>
      <c r="E1883" s="400" t="n"/>
      <c r="F1883" s="400" t="n"/>
      <c r="G1883" s="401" t="n"/>
      <c r="H1883" s="13" t="n"/>
      <c r="I1883" s="199" t="inlineStr">
        <is>
          <t>Fan RPMs</t>
        </is>
      </c>
      <c r="J1883" s="401" t="n"/>
      <c r="K1883" s="24">
        <f>IF('{Equipment Data Entry}'!I99="","",'{Equipment Data Entry}'!I99)</f>
        <v/>
      </c>
      <c r="L1883" s="24">
        <f>IF(L1894="","",L1894)</f>
        <v/>
      </c>
      <c r="M1883" s="13" t="n"/>
    </row>
    <row r="1884" ht="13.35" customHeight="1" s="162">
      <c r="B1884" s="199" t="inlineStr">
        <is>
          <t>Location</t>
        </is>
      </c>
      <c r="C1884" s="401" t="n"/>
      <c r="D1884" s="204">
        <f>IF('{Equipment Data Entry}'!D99="","",'{Equipment Data Entry}'!D99)</f>
        <v/>
      </c>
      <c r="E1884" s="400" t="n"/>
      <c r="F1884" s="400" t="n"/>
      <c r="G1884" s="401" t="n"/>
      <c r="H1884" s="13" t="n"/>
      <c r="I1884" s="283" t="n"/>
      <c r="J1884" s="283" t="n"/>
      <c r="K1884" s="36" t="n"/>
      <c r="L1884" s="36" t="n"/>
      <c r="M1884" s="13" t="n"/>
    </row>
    <row r="1885" ht="13.35" customHeight="1" s="162">
      <c r="B1885" s="13" t="n"/>
      <c r="C1885" s="13" t="n"/>
      <c r="D1885" s="13" t="n"/>
      <c r="E1885" s="13" t="n"/>
      <c r="F1885" s="13" t="n"/>
      <c r="G1885" s="13" t="n"/>
      <c r="H1885" s="13" t="n"/>
      <c r="I1885" s="283" t="n"/>
      <c r="J1885" s="283" t="n"/>
      <c r="K1885" s="37" t="n"/>
      <c r="L1885" s="37" t="n"/>
      <c r="M1885" s="13" t="n"/>
    </row>
    <row r="1886" ht="13.35" customHeight="1" s="162">
      <c r="B1886" s="200" t="inlineStr">
        <is>
          <t>Motor Data</t>
        </is>
      </c>
      <c r="C1886" s="400" t="n"/>
      <c r="D1886" s="400" t="n"/>
      <c r="E1886" s="400" t="n"/>
      <c r="F1886" s="400" t="n"/>
      <c r="G1886" s="401" t="n"/>
      <c r="H1886" s="13" t="n"/>
      <c r="I1886" s="283" t="inlineStr">
        <is>
          <t>Filter Type/Size/Qty</t>
        </is>
      </c>
      <c r="J1886" s="404" t="n"/>
      <c r="K1886" s="404" t="n"/>
      <c r="L1886" s="37" t="n"/>
      <c r="M1886" s="404" t="n"/>
    </row>
    <row r="1887" ht="13.35" customHeight="1" s="162">
      <c r="B1887" s="199" t="inlineStr">
        <is>
          <t>Manufacturer</t>
        </is>
      </c>
      <c r="C1887" s="401" t="n"/>
      <c r="D1887" s="203" t="n"/>
      <c r="E1887" s="400" t="n"/>
      <c r="F1887" s="400" t="n"/>
      <c r="G1887" s="401" t="n"/>
      <c r="H1887" s="13" t="n"/>
      <c r="I1887" s="200" t="inlineStr">
        <is>
          <t>Drive Data</t>
        </is>
      </c>
      <c r="J1887" s="400" t="n"/>
      <c r="K1887" s="400" t="n"/>
      <c r="L1887" s="401" t="n"/>
      <c r="M1887" s="13" t="n"/>
    </row>
    <row r="1888" ht="13.35" customHeight="1" s="162">
      <c r="B1888" s="199" t="inlineStr">
        <is>
          <t>Horsepower</t>
        </is>
      </c>
      <c r="C1888" s="401" t="n"/>
      <c r="D1888" s="28">
        <f>IF('{Equipment Data Entry}'!G99="","",'{Equipment Data Entry}'!G99)</f>
        <v/>
      </c>
      <c r="E1888" s="21" t="inlineStr">
        <is>
          <t>RPM</t>
        </is>
      </c>
      <c r="F1888" s="24" t="n"/>
      <c r="G1888" s="199" t="inlineStr">
        <is>
          <t>SF</t>
        </is>
      </c>
      <c r="H1888" s="13" t="n"/>
      <c r="I1888" s="199" t="inlineStr">
        <is>
          <t>Motor Shv OD/Bore/PD</t>
        </is>
      </c>
      <c r="J1888" s="400" t="n"/>
      <c r="K1888" s="401" t="n"/>
      <c r="L1888">
        <f>IF('{Equipment Data Entry}'!J99="","",'{Equipment Data Entry}'!J99)</f>
        <v/>
      </c>
    </row>
    <row r="1889" ht="13.35" customHeight="1" s="162">
      <c r="B1889" s="198">
        <f>IF('{Equipment Data Entry}'!N99="","",'{Equipment Data Entry}'!N99)</f>
        <v/>
      </c>
      <c r="C1889" s="198">
        <f>IF('{Equipment Data Entry}'!O99="","",'{Equipment Data Entry}'!O99)</f>
        <v/>
      </c>
      <c r="D1889" s="21" t="inlineStr">
        <is>
          <t>FLA</t>
        </is>
      </c>
      <c r="E1889" s="67" t="n"/>
      <c r="F1889" s="21" t="inlineStr">
        <is>
          <t>Frame</t>
        </is>
      </c>
      <c r="G1889" s="208" t="n"/>
      <c r="H1889" s="13" t="n"/>
      <c r="I1889" s="199" t="inlineStr">
        <is>
          <t>Fan Sheave OD/Bore</t>
        </is>
      </c>
      <c r="J1889" s="400" t="n"/>
      <c r="K1889" s="401" t="n"/>
      <c r="L1889">
        <f>IF('{Equipment Data Entry}'!K99="","",'{Equipment Data Entry}'!K99)</f>
        <v/>
      </c>
    </row>
    <row r="1890" ht="13.35" customHeight="1" s="162">
      <c r="B1890" s="199" t="inlineStr">
        <is>
          <t>Corrected FLA</t>
        </is>
      </c>
      <c r="C1890" s="401" t="n"/>
      <c r="D1890" s="27">
        <f>IF(OR(E1891="",E1889="",B1889=""),"",B1889/AVERAGE(E1891:G1891)*E1889)</f>
        <v/>
      </c>
      <c r="E1890" s="199" t="inlineStr">
        <is>
          <t>Estimated BHP</t>
        </is>
      </c>
      <c r="F1890" s="401" t="n"/>
      <c r="G1890" s="27">
        <f>IF(OR(COUNT(E1891:G1891)=0,COUNT(E1892:G1892)=0),"",IF(C1889="1-phase", ((0.8*0.9*E1891*E1892)/746), AVERAGE(E1891:G1891)*AVERAGE(E1892:G1892)*0.8*0.9*1.732/746))</f>
        <v/>
      </c>
      <c r="H1890" s="13" t="n"/>
      <c r="I1890" s="199" t="inlineStr">
        <is>
          <t>Belt(s)</t>
        </is>
      </c>
      <c r="J1890" s="208">
        <f>IF('{Equipment Data Entry}'!L99="","",'{Equipment Data Entry}'!L99)</f>
        <v/>
      </c>
      <c r="K1890" s="199" t="inlineStr">
        <is>
          <t>C to C</t>
        </is>
      </c>
      <c r="L1890" s="64">
        <f>IF('{Equipment Data Entry}'!M99="","",'{Equipment Data Entry}'!M99)</f>
        <v/>
      </c>
      <c r="M1890" s="13" t="n"/>
    </row>
    <row r="1891" ht="13.35" customHeight="1" s="162">
      <c r="B1891" s="199" t="inlineStr">
        <is>
          <t>Measured Voltage</t>
        </is>
      </c>
      <c r="C1891" s="400" t="n"/>
      <c r="D1891" s="401" t="n"/>
      <c r="E1891" s="24" t="n"/>
      <c r="F1891" s="24" t="n"/>
      <c r="G1891" s="24" t="n"/>
      <c r="H1891" s="13" t="n"/>
      <c r="I1891" s="283" t="inlineStr">
        <is>
          <t>Final Settings</t>
        </is>
      </c>
      <c r="J1891" s="404" t="n"/>
      <c r="K1891" s="404" t="n"/>
      <c r="L1891" s="37" t="n"/>
      <c r="M1891" s="404" t="n"/>
    </row>
    <row r="1892" ht="13.35" customHeight="1" s="162">
      <c r="B1892" s="199" t="inlineStr">
        <is>
          <t>Measured Amperage</t>
        </is>
      </c>
      <c r="C1892" s="400" t="n"/>
      <c r="D1892" s="401" t="n"/>
      <c r="E1892" s="67" t="n"/>
      <c r="F1892" s="67" t="n"/>
      <c r="G1892" s="67" t="n"/>
      <c r="H1892" s="13" t="n"/>
      <c r="I1892" s="205" t="inlineStr">
        <is>
          <t>RPM Data</t>
        </is>
      </c>
      <c r="J1892" s="401" t="n"/>
      <c r="K1892" s="205" t="inlineStr">
        <is>
          <t>Initial</t>
        </is>
      </c>
      <c r="L1892" s="205" t="inlineStr">
        <is>
          <t>Final</t>
        </is>
      </c>
      <c r="M1892" s="13" t="n"/>
    </row>
    <row r="1893" ht="13.35" customHeight="1" s="162">
      <c r="B1893" s="13" t="n"/>
      <c r="C1893" s="13" t="n"/>
      <c r="D1893" s="13" t="n"/>
      <c r="E1893" s="13" t="n"/>
      <c r="F1893" s="13" t="n"/>
      <c r="G1893" s="13" t="n"/>
      <c r="H1893" s="13" t="n"/>
      <c r="I1893" s="199" t="inlineStr">
        <is>
          <t>Motor RPM</t>
        </is>
      </c>
      <c r="J1893" s="401" t="n"/>
      <c r="K1893" s="24" t="n"/>
      <c r="L1893" s="24" t="n"/>
      <c r="M1893" s="13" t="n"/>
    </row>
    <row r="1894" ht="13.35" customHeight="1" s="162">
      <c r="B1894" s="200" t="inlineStr">
        <is>
          <t xml:space="preserve">Static Pressures Profile </t>
        </is>
      </c>
      <c r="C1894" s="400" t="n"/>
      <c r="D1894" s="400" t="n"/>
      <c r="E1894" s="400" t="n"/>
      <c r="F1894" s="400" t="n"/>
      <c r="G1894" s="401" t="n"/>
      <c r="H1894" s="13" t="n"/>
      <c r="I1894" s="199" t="inlineStr">
        <is>
          <t>Fan RPM</t>
        </is>
      </c>
      <c r="J1894" s="401" t="n"/>
      <c r="K1894" s="24" t="n"/>
      <c r="L1894" s="24" t="n"/>
      <c r="M1894" s="13" t="n"/>
    </row>
    <row r="1895" ht="13.35" customHeight="1" s="162">
      <c r="B1895" s="432" t="n"/>
      <c r="C1895" s="401" t="n"/>
      <c r="D1895" s="205" t="inlineStr">
        <is>
          <t>Flt/Coil</t>
        </is>
      </c>
      <c r="E1895" s="205" t="inlineStr">
        <is>
          <t>Fan</t>
        </is>
      </c>
      <c r="F1895" s="432" t="n"/>
      <c r="G1895" s="401" t="n"/>
      <c r="H1895" s="13" t="n"/>
      <c r="I1895" s="246" t="inlineStr">
        <is>
          <t>VSD Frequency</t>
        </is>
      </c>
      <c r="J1895" s="403" t="n"/>
      <c r="K1895" s="65" t="n"/>
      <c r="L1895" s="65" t="n"/>
      <c r="M1895" s="13" t="n"/>
    </row>
    <row r="1896" ht="13.35" customHeight="1" s="162">
      <c r="B1896" s="198" t="inlineStr">
        <is>
          <t>Entering</t>
        </is>
      </c>
      <c r="C1896" s="401" t="n"/>
      <c r="D1896" s="19" t="n"/>
      <c r="E1896" s="19" t="n"/>
      <c r="F1896" s="19">
        <f>IF(E1896="", "", E1897-E1896)</f>
        <v/>
      </c>
      <c r="G1896" s="186" t="inlineStr">
        <is>
          <t>TSP</t>
        </is>
      </c>
      <c r="H1896" s="23" t="n"/>
      <c r="I1896" s="14" t="n"/>
      <c r="J1896" s="14" t="n"/>
      <c r="K1896" s="14" t="n"/>
      <c r="L1896" s="38" t="n"/>
      <c r="M1896" s="13" t="n"/>
    </row>
    <row r="1897" ht="13.35" customHeight="1" s="162">
      <c r="B1897" s="198" t="inlineStr">
        <is>
          <t>Exiting</t>
        </is>
      </c>
      <c r="C1897" s="401" t="n"/>
      <c r="D1897" s="55">
        <f>IF(E1896="", "", E1896)</f>
        <v/>
      </c>
      <c r="E1897" s="19" t="n"/>
      <c r="F1897" s="19">
        <f>IF(E1897="", "", E1897-D1896)</f>
        <v/>
      </c>
      <c r="G1897" s="186" t="inlineStr">
        <is>
          <t>ESP</t>
        </is>
      </c>
      <c r="H1897" s="23" t="n"/>
      <c r="I1897" s="13" t="n"/>
      <c r="J1897" s="13" t="n"/>
      <c r="K1897" s="13" t="n"/>
      <c r="L1897" s="13" t="n"/>
      <c r="M1897" s="13" t="n"/>
    </row>
    <row r="1898" ht="13.35" customHeight="1" s="162">
      <c r="B1898" s="453" t="inlineStr">
        <is>
          <t>Instrument:</t>
        </is>
      </c>
      <c r="C1898" s="5" t="n"/>
      <c r="D1898" s="493" t="n"/>
      <c r="E1898" s="414" t="n"/>
      <c r="F1898" s="414" t="n"/>
      <c r="G1898" s="425" t="inlineStr">
        <is>
          <t>Ak basis / notes:</t>
        </is>
      </c>
      <c r="I1898" s="494" t="n"/>
      <c r="J1898" s="414" t="n"/>
      <c r="K1898" s="414" t="n"/>
      <c r="L1898" s="414" t="n"/>
      <c r="M1898" s="414" t="n"/>
    </row>
    <row r="1899" ht="13.35" customHeight="1" s="162">
      <c r="B1899" s="188" t="inlineStr">
        <is>
          <t>Register / Grille / Diffuser Airflow</t>
        </is>
      </c>
      <c r="C1899" s="174" t="n"/>
      <c r="D1899" s="174" t="n"/>
      <c r="E1899" s="174" t="n"/>
      <c r="F1899" s="173" t="n"/>
      <c r="G1899" s="233" t="inlineStr">
        <is>
          <t>Design VEL</t>
        </is>
      </c>
      <c r="H1899" s="194" t="inlineStr">
        <is>
          <t>Design CFM</t>
        </is>
      </c>
      <c r="I1899" s="188" t="inlineStr">
        <is>
          <t>Initial</t>
        </is>
      </c>
      <c r="J1899" s="173" t="n"/>
      <c r="K1899" s="188" t="inlineStr">
        <is>
          <t>Final</t>
        </is>
      </c>
      <c r="L1899" s="173" t="n"/>
      <c r="M1899" s="188" t="inlineStr">
        <is>
          <t>%</t>
        </is>
      </c>
    </row>
    <row r="1900" ht="13.35" customHeight="1" s="162">
      <c r="B1900" s="153" t="inlineStr">
        <is>
          <t>No.</t>
        </is>
      </c>
      <c r="C1900" s="188" t="inlineStr">
        <is>
          <t>Area Served</t>
        </is>
      </c>
      <c r="D1900" s="188" t="inlineStr">
        <is>
          <t>Type</t>
        </is>
      </c>
      <c r="E1900" s="188" t="inlineStr">
        <is>
          <t>Size</t>
        </is>
      </c>
      <c r="F1900" s="188" t="inlineStr">
        <is>
          <t>Ak</t>
        </is>
      </c>
      <c r="G1900" s="440" t="n"/>
      <c r="H1900" s="440" t="n"/>
      <c r="I1900" s="188" t="inlineStr">
        <is>
          <t>VEL</t>
        </is>
      </c>
      <c r="J1900" s="188" t="inlineStr">
        <is>
          <t>CFM</t>
        </is>
      </c>
      <c r="K1900" s="188" t="inlineStr">
        <is>
          <t>VEL</t>
        </is>
      </c>
      <c r="L1900" s="188" t="inlineStr">
        <is>
          <t>CFM</t>
        </is>
      </c>
      <c r="M1900" s="440" t="n"/>
    </row>
    <row r="1901" ht="13.35" customHeight="1" s="162">
      <c r="B1901" s="307" t="n"/>
      <c r="C1901" s="307" t="n"/>
      <c r="E1901" s="307" t="n"/>
      <c r="F1901" s="32" t="n"/>
      <c r="G1901" s="33">
        <f>IF(F1901="", "", H1901/F1901)</f>
        <v/>
      </c>
      <c r="H1901" s="33" t="n"/>
      <c r="I1901" s="33" t="n"/>
      <c r="J1901" s="33">
        <f>IF(I1901="", "", I1901*$F1901)</f>
        <v/>
      </c>
      <c r="K1901" s="33" t="n"/>
      <c r="L1901" s="33">
        <f>IF(K1901="", "", K1901*$F1901)</f>
        <v/>
      </c>
      <c r="M1901" s="30">
        <f>IF(OR(H1901="",H1901=0),"",IF(K1901="",IF(J1901="","",J1901/H1901),L1901/H1901))</f>
        <v/>
      </c>
    </row>
    <row r="1902" ht="13.35" customHeight="1" s="162">
      <c r="B1902" s="307" t="n"/>
      <c r="C1902" s="307" t="n"/>
      <c r="E1902" s="307" t="n"/>
      <c r="F1902" s="32" t="n"/>
      <c r="G1902" s="33">
        <f>IF(F1902="", "", H1902/F1902)</f>
        <v/>
      </c>
      <c r="H1902" s="33" t="n"/>
      <c r="I1902" s="33" t="n"/>
      <c r="J1902" s="33">
        <f>IF(I1902="", "", I1902*$F1902)</f>
        <v/>
      </c>
      <c r="K1902" s="33" t="n"/>
      <c r="L1902" s="33">
        <f>IF(K1902="", "", K1902*$F1902)</f>
        <v/>
      </c>
      <c r="M1902" s="30">
        <f>IF(OR(H1902="",H1902=0),"",IF(K1902="",IF(J1902="","",J1902/H1902),L1902/H1902))</f>
        <v/>
      </c>
    </row>
    <row r="1903" ht="13.35" customHeight="1" s="162">
      <c r="B1903" s="307" t="n"/>
      <c r="C1903" s="307" t="n"/>
      <c r="E1903" s="307" t="n"/>
      <c r="F1903" s="32" t="n"/>
      <c r="G1903" s="33">
        <f>IF(F1903="", "", H1903/F1903)</f>
        <v/>
      </c>
      <c r="H1903" s="33" t="n"/>
      <c r="I1903" s="33" t="n"/>
      <c r="J1903" s="33">
        <f>IF(I1903="", "", I1903*$F1903)</f>
        <v/>
      </c>
      <c r="K1903" s="33" t="n"/>
      <c r="L1903" s="33">
        <f>IF(K1903="", "", K1903*$F1903)</f>
        <v/>
      </c>
      <c r="M1903" s="30">
        <f>IF(OR(H1903="",H1903=0),"",IF(K1903="",IF(J1903="","",J1903/H1903),L1903/H1903))</f>
        <v/>
      </c>
    </row>
    <row r="1904" ht="13.35" customHeight="1" s="162">
      <c r="B1904" s="307" t="n"/>
      <c r="C1904" s="307" t="n"/>
      <c r="E1904" s="307" t="n"/>
      <c r="F1904" s="32" t="n"/>
      <c r="G1904" s="33">
        <f>IF(F1904="", "", H1904/F1904)</f>
        <v/>
      </c>
      <c r="H1904" s="33" t="n"/>
      <c r="I1904" s="33" t="n"/>
      <c r="J1904" s="33">
        <f>IF(I1904="", "", I1904*$F1904)</f>
        <v/>
      </c>
      <c r="K1904" s="33" t="n"/>
      <c r="L1904" s="33">
        <f>IF(K1904="", "", K1904*$F1904)</f>
        <v/>
      </c>
      <c r="M1904" s="30">
        <f>IF(OR(H1904="",H1904=0),"",IF(K1904="",IF(J1904="","",J1904/H1904),L1904/H1904))</f>
        <v/>
      </c>
    </row>
    <row r="1905" ht="13.35" customHeight="1" s="162">
      <c r="B1905" s="307" t="n"/>
      <c r="C1905" s="307" t="n"/>
      <c r="E1905" s="307" t="n"/>
      <c r="F1905" s="32" t="n"/>
      <c r="G1905" s="33">
        <f>IF(F1905="", "", H1905/F1905)</f>
        <v/>
      </c>
      <c r="H1905" s="33" t="n"/>
      <c r="I1905" s="33" t="n"/>
      <c r="J1905" s="33">
        <f>IF(I1905="", "", I1905*$F1905)</f>
        <v/>
      </c>
      <c r="K1905" s="33" t="n"/>
      <c r="L1905" s="33">
        <f>IF(K1905="", "", K1905*$F1905)</f>
        <v/>
      </c>
      <c r="M1905" s="30">
        <f>IF(OR(H1905="",H1905=0),"",IF(K1905="",IF(J1905="","",J1905/H1905),L1905/H1905))</f>
        <v/>
      </c>
    </row>
    <row r="1906" ht="13.35" customHeight="1" s="162">
      <c r="B1906" s="307" t="n"/>
      <c r="C1906" s="307" t="n"/>
      <c r="E1906" s="307" t="n"/>
      <c r="F1906" s="32" t="n"/>
      <c r="G1906" s="33">
        <f>IF(F1906="", "", H1906/F1906)</f>
        <v/>
      </c>
      <c r="H1906" s="33" t="n"/>
      <c r="I1906" s="33" t="n"/>
      <c r="J1906" s="33">
        <f>IF(I1906="", "", I1906*$F1906)</f>
        <v/>
      </c>
      <c r="K1906" s="33" t="n"/>
      <c r="L1906" s="33">
        <f>IF(K1906="", "", K1906*$F1906)</f>
        <v/>
      </c>
      <c r="M1906" s="30">
        <f>IF(OR(H1906="",H1906=0),"",IF(K1906="",IF(J1906="","",J1906/H1906),L1906/H1906))</f>
        <v/>
      </c>
    </row>
    <row r="1907" ht="13.35" customHeight="1" s="162">
      <c r="B1907" s="307" t="n"/>
      <c r="C1907" s="307" t="n"/>
      <c r="E1907" s="307" t="n"/>
      <c r="F1907" s="32" t="n"/>
      <c r="G1907" s="33">
        <f>IF(F1907="", "", H1907/F1907)</f>
        <v/>
      </c>
      <c r="H1907" s="33" t="n"/>
      <c r="I1907" s="33" t="n"/>
      <c r="J1907" s="33">
        <f>IF(I1907="", "", I1907*$F1907)</f>
        <v/>
      </c>
      <c r="K1907" s="33" t="n"/>
      <c r="L1907" s="33">
        <f>IF(K1907="", "", K1907*$F1907)</f>
        <v/>
      </c>
      <c r="M1907" s="30">
        <f>IF(OR(H1907="",H1907=0),"",IF(K1907="",IF(J1907="","",J1907/H1907),L1907/H1907))</f>
        <v/>
      </c>
    </row>
    <row r="1908" ht="13.35" customHeight="1" s="162">
      <c r="B1908" s="307" t="n"/>
      <c r="C1908" s="307" t="n"/>
      <c r="E1908" s="307" t="n"/>
      <c r="F1908" s="32" t="n"/>
      <c r="G1908" s="33">
        <f>IF(F1908="", "", H1908/F1908)</f>
        <v/>
      </c>
      <c r="H1908" s="33" t="n"/>
      <c r="I1908" s="33" t="n"/>
      <c r="J1908" s="33">
        <f>IF(I1908="", "", I1908*$F1908)</f>
        <v/>
      </c>
      <c r="K1908" s="33" t="n"/>
      <c r="L1908" s="33">
        <f>IF(K1908="", "", K1908*$F1908)</f>
        <v/>
      </c>
      <c r="M1908" s="30">
        <f>IF(OR(H1908="",H1908=0),"",IF(K1908="",IF(J1908="","",J1908/H1908),L1908/H1908))</f>
        <v/>
      </c>
    </row>
    <row r="1909" ht="13.35" customHeight="1" s="162">
      <c r="B1909" s="307" t="n"/>
      <c r="C1909" s="307" t="n"/>
      <c r="E1909" s="307" t="n"/>
      <c r="F1909" s="32" t="n"/>
      <c r="G1909" s="33">
        <f>IF(F1909="", "", H1909/F1909)</f>
        <v/>
      </c>
      <c r="H1909" s="33" t="n"/>
      <c r="I1909" s="33" t="n"/>
      <c r="J1909" s="33">
        <f>IF(I1909="", "", I1909*$F1909)</f>
        <v/>
      </c>
      <c r="K1909" s="33" t="n"/>
      <c r="L1909" s="33">
        <f>IF(K1909="", "", K1909*$F1909)</f>
        <v/>
      </c>
      <c r="M1909" s="30">
        <f>IF(OR(H1909="",H1909=0),"",IF(K1909="",IF(J1909="","",J1909/H1909),L1909/H1909))</f>
        <v/>
      </c>
    </row>
    <row r="1910" ht="13.35" customHeight="1" s="162">
      <c r="B1910" s="307" t="n"/>
      <c r="C1910" s="307" t="n"/>
      <c r="E1910" s="307" t="n"/>
      <c r="F1910" s="32" t="n"/>
      <c r="G1910" s="33">
        <f>IF(F1910="", "", H1910/F1910)</f>
        <v/>
      </c>
      <c r="H1910" s="33" t="n"/>
      <c r="I1910" s="33" t="n"/>
      <c r="J1910" s="33">
        <f>IF(I1910="", "", I1910*$F1910)</f>
        <v/>
      </c>
      <c r="K1910" s="33" t="n"/>
      <c r="L1910" s="33">
        <f>IF(K1910="", "", K1910*$F1910)</f>
        <v/>
      </c>
      <c r="M1910" s="30">
        <f>IF(OR(H1910="",H1910=0),"",IF(K1910="",IF(J1910="","",J1910/H1910),L1910/H1910))</f>
        <v/>
      </c>
    </row>
    <row r="1911" ht="13.35" customHeight="1" s="162">
      <c r="B1911" s="307" t="n"/>
      <c r="C1911" s="307" t="n"/>
      <c r="E1911" s="307" t="n"/>
      <c r="F1911" s="32" t="n"/>
      <c r="G1911" s="33">
        <f>IF(F1911="", "", H1911/F1911)</f>
        <v/>
      </c>
      <c r="H1911" s="33" t="n"/>
      <c r="I1911" s="33" t="n"/>
      <c r="J1911" s="33">
        <f>IF(I1911="", "", I1911*$F1911)</f>
        <v/>
      </c>
      <c r="K1911" s="33" t="n"/>
      <c r="L1911" s="33">
        <f>IF(K1911="", "", K1911*$F1911)</f>
        <v/>
      </c>
      <c r="M1911" s="30">
        <f>IF(OR(H1911="",H1911=0),"",IF(K1911="",IF(J1911="","",J1911/H1911),L1911/H1911))</f>
        <v/>
      </c>
    </row>
    <row r="1912" ht="13.35" customHeight="1" s="162">
      <c r="B1912" s="307" t="n"/>
      <c r="C1912" s="307" t="n"/>
      <c r="E1912" s="307" t="n"/>
      <c r="F1912" s="32" t="n"/>
      <c r="G1912" s="33">
        <f>IF(F1912="", "", H1912/F1912)</f>
        <v/>
      </c>
      <c r="H1912" s="33" t="n"/>
      <c r="I1912" s="33" t="n"/>
      <c r="J1912" s="33">
        <f>IF(I1912="", "", I1912*$F1912)</f>
        <v/>
      </c>
      <c r="K1912" s="33" t="n"/>
      <c r="L1912" s="33">
        <f>IF(K1912="", "", K1912*$F1912)</f>
        <v/>
      </c>
      <c r="M1912" s="30">
        <f>IF(OR(H1912="",H1912=0),"",IF(K1912="",IF(J1912="","",J1912/H1912),L1912/H1912))</f>
        <v/>
      </c>
    </row>
    <row r="1913" ht="13.35" customHeight="1" s="162">
      <c r="B1913" s="307" t="n"/>
      <c r="C1913" s="307" t="n"/>
      <c r="E1913" s="307" t="n"/>
      <c r="F1913" s="32" t="n"/>
      <c r="G1913" s="33">
        <f>IF(F1913="", "", H1913/F1913)</f>
        <v/>
      </c>
      <c r="H1913" s="33" t="n"/>
      <c r="I1913" s="33" t="n"/>
      <c r="J1913" s="33">
        <f>IF(I1913="", "", I1913*$F1913)</f>
        <v/>
      </c>
      <c r="K1913" s="33" t="n"/>
      <c r="L1913" s="33">
        <f>IF(K1913="", "", K1913*$F1913)</f>
        <v/>
      </c>
      <c r="M1913" s="30">
        <f>IF(OR(H1913="",H1913=0),"",IF(K1913="",IF(J1913="","",J1913/H1913),L1913/H1913))</f>
        <v/>
      </c>
    </row>
    <row r="1914" ht="13.35" customHeight="1" s="162">
      <c r="B1914" s="307" t="n"/>
      <c r="C1914" s="307" t="n"/>
      <c r="E1914" s="307" t="n"/>
      <c r="F1914" s="32" t="n"/>
      <c r="G1914" s="33">
        <f>IF(F1914="", "", H1914/F1914)</f>
        <v/>
      </c>
      <c r="H1914" s="33" t="n"/>
      <c r="I1914" s="33" t="n"/>
      <c r="J1914" s="33">
        <f>IF(I1914="", "", I1914*$F1914)</f>
        <v/>
      </c>
      <c r="K1914" s="33" t="n"/>
      <c r="L1914" s="33">
        <f>IF(K1914="", "", K1914*$F1914)</f>
        <v/>
      </c>
      <c r="M1914" s="30">
        <f>IF(OR(H1914="",H1914=0),"",IF(K1914="",IF(J1914="","",J1914/H1914),L1914/H1914))</f>
        <v/>
      </c>
    </row>
    <row r="1915" ht="13.35" customHeight="1" s="162">
      <c r="B1915" s="307" t="n"/>
      <c r="C1915" s="307" t="n"/>
      <c r="E1915" s="307" t="n"/>
      <c r="F1915" s="32" t="n"/>
      <c r="G1915" s="33">
        <f>IF(F1915="", "", H1915/F1915)</f>
        <v/>
      </c>
      <c r="H1915" s="33" t="n"/>
      <c r="I1915" s="33" t="n"/>
      <c r="J1915" s="33">
        <f>IF(I1915="", "", I1915*$F1915)</f>
        <v/>
      </c>
      <c r="K1915" s="33" t="n"/>
      <c r="L1915" s="33">
        <f>IF(K1915="", "", K1915*$F1915)</f>
        <v/>
      </c>
      <c r="M1915" s="30">
        <f>IF(OR(H1915="",H1915=0),"",IF(K1915="",IF(J1915="","",J1915/H1915),L1915/H1915))</f>
        <v/>
      </c>
    </row>
    <row r="1916" ht="13.35" customHeight="1" s="162">
      <c r="B1916" s="307" t="n"/>
      <c r="C1916" s="307" t="n"/>
      <c r="E1916" s="307" t="n"/>
      <c r="F1916" s="32" t="n"/>
      <c r="G1916" s="33">
        <f>IF(F1916="", "", H1916/F1916)</f>
        <v/>
      </c>
      <c r="H1916" s="33" t="n"/>
      <c r="I1916" s="33" t="n"/>
      <c r="J1916" s="33">
        <f>IF(I1916="", "", I1916*$F1916)</f>
        <v/>
      </c>
      <c r="K1916" s="33" t="n"/>
      <c r="L1916" s="33">
        <f>IF(K1916="", "", K1916*$F1916)</f>
        <v/>
      </c>
      <c r="M1916" s="30">
        <f>IF(OR(H1916="",H1916=0),"",IF(K1916="",IF(J1916="","",J1916/H1916),L1916/H1916))</f>
        <v/>
      </c>
    </row>
    <row r="1917" ht="13.35" customHeight="1" s="162">
      <c r="B1917" s="307" t="n"/>
      <c r="C1917" s="307" t="n"/>
      <c r="E1917" s="307" t="n"/>
      <c r="F1917" s="32" t="n"/>
      <c r="G1917" s="33">
        <f>IF(F1917="", "", H1917/F1917)</f>
        <v/>
      </c>
      <c r="H1917" s="33" t="n"/>
      <c r="I1917" s="33" t="n"/>
      <c r="J1917" s="33">
        <f>IF(I1917="", "", I1917*$F1917)</f>
        <v/>
      </c>
      <c r="K1917" s="33" t="n"/>
      <c r="L1917" s="33">
        <f>IF(K1917="", "", K1917*$F1917)</f>
        <v/>
      </c>
      <c r="M1917" s="30">
        <f>IF(OR(H1917="",H1917=0),"",IF(K1917="",IF(J1917="","",J1917/H1917),L1917/H1917))</f>
        <v/>
      </c>
    </row>
    <row r="1918" ht="13.35" customHeight="1" s="162">
      <c r="B1918" s="307" t="n"/>
      <c r="C1918" s="307" t="n"/>
      <c r="E1918" s="307" t="n"/>
      <c r="F1918" s="32" t="n"/>
      <c r="G1918" s="33">
        <f>IF(F1918="", "", H1918/F1918)</f>
        <v/>
      </c>
      <c r="H1918" s="33" t="n"/>
      <c r="I1918" s="33" t="n"/>
      <c r="J1918" s="33">
        <f>IF(I1918="", "", I1918*$F1918)</f>
        <v/>
      </c>
      <c r="K1918" s="33" t="n"/>
      <c r="L1918" s="33">
        <f>IF(K1918="", "", K1918*$F1918)</f>
        <v/>
      </c>
      <c r="M1918" s="30">
        <f>IF(OR(H1918="",H1918=0),"",IF(K1918="",IF(J1918="","",J1918/H1918),L1918/H1918))</f>
        <v/>
      </c>
    </row>
    <row r="1919" ht="13.35" customHeight="1" s="162">
      <c r="B1919" s="307" t="n"/>
      <c r="C1919" s="307" t="n"/>
      <c r="E1919" s="307" t="n"/>
      <c r="F1919" s="32" t="n"/>
      <c r="G1919" s="33">
        <f>IF(F1919="", "", H1919/F1919)</f>
        <v/>
      </c>
      <c r="H1919" s="33" t="n"/>
      <c r="I1919" s="33" t="n"/>
      <c r="J1919" s="33">
        <f>IF(I1919="", "", I1919*$F1919)</f>
        <v/>
      </c>
      <c r="K1919" s="33" t="n"/>
      <c r="L1919" s="33">
        <f>IF(K1919="", "", K1919*$F1919)</f>
        <v/>
      </c>
      <c r="M1919" s="30">
        <f>IF(OR(H1919="",H1919=0),"",IF(K1919="",IF(J1919="","",J1919/H1919),L1919/H1919))</f>
        <v/>
      </c>
    </row>
    <row r="1920" ht="13.35" customHeight="1" s="162">
      <c r="B1920" s="307" t="n"/>
      <c r="C1920" s="307" t="n"/>
      <c r="E1920" s="307" t="n"/>
      <c r="F1920" s="32" t="n"/>
      <c r="G1920" s="33">
        <f>IF(F1920="", "", H1920/F1920)</f>
        <v/>
      </c>
      <c r="H1920" s="33" t="n"/>
      <c r="I1920" s="33" t="n"/>
      <c r="J1920" s="33">
        <f>IF(I1920="", "", I1920*$F1920)</f>
        <v/>
      </c>
      <c r="K1920" s="33" t="n"/>
      <c r="L1920" s="33">
        <f>IF(K1920="", "", K1920*$F1920)</f>
        <v/>
      </c>
      <c r="M1920" s="30">
        <f>IF(OR(H1920="",H1920=0),"",IF(K1920="",IF(J1920="","",J1920/H1920),L1920/H1920))</f>
        <v/>
      </c>
    </row>
    <row r="1921" ht="13.35" customHeight="1" s="162">
      <c r="B1921" s="42" t="n"/>
      <c r="C1921" s="231" t="inlineStr">
        <is>
          <t>Total</t>
        </is>
      </c>
      <c r="D1921" s="159" t="n"/>
      <c r="E1921" s="42" t="n"/>
      <c r="F1921" s="42" t="n"/>
      <c r="G1921" s="43" t="n"/>
      <c r="H1921" s="43">
        <f>IF(SUM(H1901:H1920)+SUM(H1932:H1971)=0,"",SUM(H1901:H1920)+SUM(H1932:H1971))</f>
        <v/>
      </c>
      <c r="I1921" s="43" t="n"/>
      <c r="J1921" s="43">
        <f>IF(SUM(J1901:J1920)+SUM(J1932:J1971)=0,"",SUM(J1901:J1920)+SUM(J1932:J1971))</f>
        <v/>
      </c>
      <c r="K1921" s="43" t="n"/>
      <c r="L1921" s="43">
        <f>IF(SUM(L1901:L1920)+SUM(L1932:L1971)=0,"",SUM(L1901:L1920)+SUM(L1932:L1971))</f>
        <v/>
      </c>
      <c r="M1921" s="35">
        <f>IF(OR(H1921="",H1921=0),"",IF(L1921="",IF(J1921="","",J1921/H1921),L1921/H1921))</f>
        <v/>
      </c>
    </row>
    <row r="1922" ht="13.35" customHeight="1" s="162"/>
    <row r="1923" ht="13.35" customHeight="1" s="162">
      <c r="B1923" s="188" t="inlineStr">
        <is>
          <t>Remarks</t>
        </is>
      </c>
      <c r="C1923" s="173" t="n"/>
      <c r="D1923" s="154" t="n"/>
      <c r="E1923" s="174" t="n"/>
      <c r="F1923" s="174" t="n"/>
      <c r="G1923" s="174" t="n"/>
      <c r="H1923" s="174" t="n"/>
      <c r="I1923" s="174" t="n"/>
      <c r="J1923" s="174" t="n"/>
      <c r="K1923" s="174" t="n"/>
      <c r="L1923" s="174" t="n"/>
      <c r="M1923" s="173" t="n"/>
    </row>
    <row r="1924" ht="13.35" customHeight="1" s="162">
      <c r="B1924" s="154" t="n"/>
      <c r="C1924" s="174" t="n"/>
      <c r="D1924" s="17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Entry}'!B99="","",'{Equipment Data Entry}'!B99)</f>
        <v/>
      </c>
      <c r="E1928" s="418" t="n"/>
      <c r="F1928" s="403" t="n"/>
      <c r="G1928" s="200" t="inlineStr">
        <is>
          <t>Service</t>
        </is>
      </c>
      <c r="H1928" s="403" t="n"/>
      <c r="I1928" s="210">
        <f>IF('{Equipment Data Entry}'!C99="","",'{Equipment Data Entry}'!C99)</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Registers / Grilles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H1932/F1932)</f>
        <v/>
      </c>
      <c r="H1932" s="33" t="n"/>
      <c r="I1932" s="33" t="n"/>
      <c r="J1932" s="33">
        <f>IF(I1932="", "", I1932*$F1932)</f>
        <v/>
      </c>
      <c r="K1932" s="33" t="n"/>
      <c r="L1932" s="33">
        <f>IF(K1932="", "", K1932*$F1932)</f>
        <v/>
      </c>
      <c r="M1932" s="30">
        <f>IF(OR(H1932="",H1932=0),"",IF(K1932="",IF(J1932="","",J1932/H1932),L1932/H1932))</f>
        <v/>
      </c>
    </row>
    <row r="1933" ht="13.35" customHeight="1" s="162">
      <c r="B1933" s="307" t="n"/>
      <c r="C1933" s="307" t="n"/>
      <c r="E1933" s="307" t="n"/>
      <c r="F1933" s="32" t="n"/>
      <c r="G1933" s="33">
        <f>IF(F1933="", "", H1933/F1933)</f>
        <v/>
      </c>
      <c r="H1933" s="33" t="n"/>
      <c r="I1933" s="33" t="n"/>
      <c r="J1933" s="33">
        <f>IF(I1933="", "", I1933*$F1933)</f>
        <v/>
      </c>
      <c r="K1933" s="33" t="n"/>
      <c r="L1933" s="33">
        <f>IF(K1933="", "", K1933*$F1933)</f>
        <v/>
      </c>
      <c r="M1933" s="30">
        <f>IF(OR(H1933="",H1933=0),"",IF(K1933="",IF(J1933="","",J1933/H1933),L1933/H1933))</f>
        <v/>
      </c>
    </row>
    <row r="1934" ht="13.35" customHeight="1" s="162">
      <c r="B1934" s="307" t="n"/>
      <c r="C1934" s="307" t="n"/>
      <c r="E1934" s="307" t="n"/>
      <c r="F1934" s="32" t="n"/>
      <c r="G1934" s="33">
        <f>IF(F1934="", "", H1934/F1934)</f>
        <v/>
      </c>
      <c r="H1934" s="33" t="n"/>
      <c r="I1934" s="33" t="n"/>
      <c r="J1934" s="33">
        <f>IF(I1934="", "", I1934*$F1934)</f>
        <v/>
      </c>
      <c r="K1934" s="33" t="n"/>
      <c r="L1934" s="33">
        <f>IF(K1934="", "", K1934*$F1934)</f>
        <v/>
      </c>
      <c r="M1934" s="30">
        <f>IF(OR(H1934="",H1934=0),"",IF(K1934="",IF(J1934="","",J1934/H1934),L1934/H1934))</f>
        <v/>
      </c>
    </row>
    <row r="1935" ht="13.35" customHeight="1" s="162">
      <c r="B1935" s="307" t="n"/>
      <c r="C1935" s="307" t="n"/>
      <c r="E1935" s="307" t="n"/>
      <c r="F1935" s="32" t="n"/>
      <c r="G1935" s="33">
        <f>IF(F1935="", "", H1935/F1935)</f>
        <v/>
      </c>
      <c r="H1935" s="33" t="n"/>
      <c r="I1935" s="33" t="n"/>
      <c r="J1935" s="33">
        <f>IF(I1935="", "", I1935*$F1935)</f>
        <v/>
      </c>
      <c r="K1935" s="33" t="n"/>
      <c r="L1935" s="33">
        <f>IF(K1935="", "", K1935*$F1935)</f>
        <v/>
      </c>
      <c r="M1935" s="30">
        <f>IF(OR(H1935="",H1935=0),"",IF(K1935="",IF(J1935="","",J1935/H1935),L1935/H1935))</f>
        <v/>
      </c>
    </row>
    <row r="1936" ht="13.35" customHeight="1" s="162">
      <c r="B1936" s="307" t="n"/>
      <c r="C1936" s="307" t="n"/>
      <c r="E1936" s="307" t="n"/>
      <c r="F1936" s="32" t="n"/>
      <c r="G1936" s="33">
        <f>IF(F1936="", "", H1936/F1936)</f>
        <v/>
      </c>
      <c r="H1936" s="33" t="n"/>
      <c r="I1936" s="33" t="n"/>
      <c r="J1936" s="33">
        <f>IF(I1936="", "", I1936*$F1936)</f>
        <v/>
      </c>
      <c r="K1936" s="33" t="n"/>
      <c r="L1936" s="33">
        <f>IF(K1936="", "", K1936*$F1936)</f>
        <v/>
      </c>
      <c r="M1936" s="30">
        <f>IF(OR(H1936="",H1936=0),"",IF(K1936="",IF(J1936="","",J1936/H1936),L1936/H1936))</f>
        <v/>
      </c>
    </row>
    <row r="1937" ht="13.35" customHeight="1" s="162">
      <c r="B1937" s="307" t="n"/>
      <c r="C1937" s="307" t="n"/>
      <c r="E1937" s="307" t="n"/>
      <c r="F1937" s="32" t="n"/>
      <c r="G1937" s="33">
        <f>IF(F1937="", "", H1937/F1937)</f>
        <v/>
      </c>
      <c r="H1937" s="33" t="n"/>
      <c r="I1937" s="33" t="n"/>
      <c r="J1937" s="33">
        <f>IF(I1937="", "", I1937*$F1937)</f>
        <v/>
      </c>
      <c r="K1937" s="33" t="n"/>
      <c r="L1937" s="33">
        <f>IF(K1937="", "", K1937*$F1937)</f>
        <v/>
      </c>
      <c r="M1937" s="30">
        <f>IF(OR(H1937="",H1937=0),"",IF(K1937="",IF(J1937="","",J1937/H1937),L1937/H1937))</f>
        <v/>
      </c>
    </row>
    <row r="1938" ht="13.35" customHeight="1" s="162">
      <c r="B1938" s="307" t="n"/>
      <c r="C1938" s="307" t="n"/>
      <c r="E1938" s="307" t="n"/>
      <c r="F1938" s="32" t="n"/>
      <c r="G1938" s="33">
        <f>IF(F1938="", "", H1938/F1938)</f>
        <v/>
      </c>
      <c r="H1938" s="33" t="n"/>
      <c r="I1938" s="33" t="n"/>
      <c r="J1938" s="33">
        <f>IF(I1938="", "", I1938*$F1938)</f>
        <v/>
      </c>
      <c r="K1938" s="33" t="n"/>
      <c r="L1938" s="33">
        <f>IF(K1938="", "", K1938*$F1938)</f>
        <v/>
      </c>
      <c r="M1938" s="30">
        <f>IF(OR(H1938="",H1938=0),"",IF(K1938="",IF(J1938="","",J1938/H1938),L1938/H1938))</f>
        <v/>
      </c>
    </row>
    <row r="1939" ht="13.35" customHeight="1" s="162">
      <c r="B1939" s="307" t="n"/>
      <c r="C1939" s="307" t="n"/>
      <c r="E1939" s="307" t="n"/>
      <c r="F1939" s="32" t="n"/>
      <c r="G1939" s="33">
        <f>IF(F1939="", "", H1939/F1939)</f>
        <v/>
      </c>
      <c r="H1939" s="33" t="n"/>
      <c r="I1939" s="33" t="n"/>
      <c r="J1939" s="33">
        <f>IF(I1939="", "", I1939*$F1939)</f>
        <v/>
      </c>
      <c r="K1939" s="33" t="n"/>
      <c r="L1939" s="33">
        <f>IF(K1939="", "", K1939*$F1939)</f>
        <v/>
      </c>
      <c r="M1939" s="30">
        <f>IF(OR(H1939="",H1939=0),"",IF(K1939="",IF(J1939="","",J1939/H1939),L1939/H1939))</f>
        <v/>
      </c>
    </row>
    <row r="1940" ht="13.35" customHeight="1" s="162">
      <c r="B1940" s="307" t="n"/>
      <c r="C1940" s="307" t="n"/>
      <c r="E1940" s="307" t="n"/>
      <c r="F1940" s="32" t="n"/>
      <c r="G1940" s="33">
        <f>IF(F1940="", "", H1940/F1940)</f>
        <v/>
      </c>
      <c r="H1940" s="33" t="n"/>
      <c r="I1940" s="33" t="n"/>
      <c r="J1940" s="33">
        <f>IF(I1940="", "", I1940*$F1940)</f>
        <v/>
      </c>
      <c r="K1940" s="33" t="n"/>
      <c r="L1940" s="33">
        <f>IF(K1940="", "", K1940*$F1940)</f>
        <v/>
      </c>
      <c r="M1940" s="30">
        <f>IF(OR(H1940="",H1940=0),"",IF(K1940="",IF(J1940="","",J1940/H1940),L1940/H1940))</f>
        <v/>
      </c>
    </row>
    <row r="1941" ht="13.35" customHeight="1" s="162">
      <c r="B1941" s="307" t="n"/>
      <c r="C1941" s="307" t="n"/>
      <c r="E1941" s="307" t="n"/>
      <c r="F1941" s="32" t="n"/>
      <c r="G1941" s="33">
        <f>IF(F1941="", "", H1941/F1941)</f>
        <v/>
      </c>
      <c r="H1941" s="33" t="n"/>
      <c r="I1941" s="33" t="n"/>
      <c r="J1941" s="33">
        <f>IF(I1941="", "", I1941*$F1941)</f>
        <v/>
      </c>
      <c r="K1941" s="33" t="n"/>
      <c r="L1941" s="33">
        <f>IF(K1941="", "", K1941*$F1941)</f>
        <v/>
      </c>
      <c r="M1941" s="30">
        <f>IF(OR(H1941="",H1941=0),"",IF(K1941="",IF(J1941="","",J1941/H1941),L1941/H1941))</f>
        <v/>
      </c>
    </row>
    <row r="1942" ht="13.35" customHeight="1" s="162">
      <c r="B1942" s="307" t="n"/>
      <c r="C1942" s="307" t="n"/>
      <c r="E1942" s="307" t="n"/>
      <c r="F1942" s="32" t="n"/>
      <c r="G1942" s="33">
        <f>IF(F1942="", "", H1942/F1942)</f>
        <v/>
      </c>
      <c r="H1942" s="33" t="n"/>
      <c r="I1942" s="33" t="n"/>
      <c r="J1942" s="33">
        <f>IF(I1942="", "", I1942*$F1942)</f>
        <v/>
      </c>
      <c r="K1942" s="33" t="n"/>
      <c r="L1942" s="33">
        <f>IF(K1942="", "", K1942*$F1942)</f>
        <v/>
      </c>
      <c r="M1942" s="30">
        <f>IF(OR(H1942="",H1942=0),"",IF(K1942="",IF(J1942="","",J1942/H1942),L1942/H1942))</f>
        <v/>
      </c>
    </row>
    <row r="1943" ht="13.35" customHeight="1" s="162">
      <c r="B1943" s="307" t="n"/>
      <c r="C1943" s="307" t="n"/>
      <c r="E1943" s="307" t="n"/>
      <c r="F1943" s="32" t="n"/>
      <c r="G1943" s="33">
        <f>IF(F1943="", "", H1943/F1943)</f>
        <v/>
      </c>
      <c r="H1943" s="33" t="n"/>
      <c r="I1943" s="33" t="n"/>
      <c r="J1943" s="33">
        <f>IF(I1943="", "", I1943*$F1943)</f>
        <v/>
      </c>
      <c r="K1943" s="33" t="n"/>
      <c r="L1943" s="33">
        <f>IF(K1943="", "", K1943*$F1943)</f>
        <v/>
      </c>
      <c r="M1943" s="30">
        <f>IF(OR(H1943="",H1943=0),"",IF(K1943="",IF(J1943="","",J1943/H1943),L1943/H1943))</f>
        <v/>
      </c>
    </row>
    <row r="1944" ht="13.35" customHeight="1" s="162">
      <c r="B1944" s="307" t="n"/>
      <c r="C1944" s="307" t="n"/>
      <c r="E1944" s="307" t="n"/>
      <c r="F1944" s="32" t="n"/>
      <c r="G1944" s="33">
        <f>IF(F1944="", "", H1944/F1944)</f>
        <v/>
      </c>
      <c r="H1944" s="33" t="n"/>
      <c r="I1944" s="33" t="n"/>
      <c r="J1944" s="33">
        <f>IF(I1944="", "", I1944*$F1944)</f>
        <v/>
      </c>
      <c r="K1944" s="33" t="n"/>
      <c r="L1944" s="33">
        <f>IF(K1944="", "", K1944*$F1944)</f>
        <v/>
      </c>
      <c r="M1944" s="30">
        <f>IF(OR(H1944="",H1944=0),"",IF(K1944="",IF(J1944="","",J1944/H1944),L1944/H1944))</f>
        <v/>
      </c>
    </row>
    <row r="1945" ht="13.35" customHeight="1" s="162">
      <c r="B1945" s="307" t="n"/>
      <c r="C1945" s="307" t="n"/>
      <c r="E1945" s="307" t="n"/>
      <c r="F1945" s="32" t="n"/>
      <c r="G1945" s="33">
        <f>IF(F1945="", "", H1945/F1945)</f>
        <v/>
      </c>
      <c r="H1945" s="33" t="n"/>
      <c r="I1945" s="33" t="n"/>
      <c r="J1945" s="33">
        <f>IF(I1945="", "", I1945*$F1945)</f>
        <v/>
      </c>
      <c r="K1945" s="33" t="n"/>
      <c r="L1945" s="33">
        <f>IF(K1945="", "", K1945*$F1945)</f>
        <v/>
      </c>
      <c r="M1945" s="30">
        <f>IF(OR(H1945="",H1945=0),"",IF(K1945="",IF(J1945="","",J1945/H1945),L1945/H1945))</f>
        <v/>
      </c>
    </row>
    <row r="1946" ht="13.35" customHeight="1" s="162">
      <c r="B1946" s="307" t="n"/>
      <c r="C1946" s="307" t="n"/>
      <c r="E1946" s="307" t="n"/>
      <c r="F1946" s="32" t="n"/>
      <c r="G1946" s="33">
        <f>IF(F1946="", "", H1946/F1946)</f>
        <v/>
      </c>
      <c r="H1946" s="33" t="n"/>
      <c r="I1946" s="33" t="n"/>
      <c r="J1946" s="33">
        <f>IF(I1946="", "", I1946*$F1946)</f>
        <v/>
      </c>
      <c r="K1946" s="33" t="n"/>
      <c r="L1946" s="33">
        <f>IF(K1946="", "", K1946*$F1946)</f>
        <v/>
      </c>
      <c r="M1946" s="30">
        <f>IF(OR(H1946="",H1946=0),"",IF(K1946="",IF(J1946="","",J1946/H1946),L1946/H1946))</f>
        <v/>
      </c>
    </row>
    <row r="1947" ht="13.35" customHeight="1" s="162">
      <c r="B1947" s="307" t="n"/>
      <c r="C1947" s="307" t="n"/>
      <c r="E1947" s="307" t="n"/>
      <c r="F1947" s="32" t="n"/>
      <c r="G1947" s="33">
        <f>IF(F1947="", "", H1947/F1947)</f>
        <v/>
      </c>
      <c r="H1947" s="33" t="n"/>
      <c r="I1947" s="33" t="n"/>
      <c r="J1947" s="33">
        <f>IF(I1947="", "", I1947*$F1947)</f>
        <v/>
      </c>
      <c r="K1947" s="33" t="n"/>
      <c r="L1947" s="33">
        <f>IF(K1947="", "", K1947*$F1947)</f>
        <v/>
      </c>
      <c r="M1947" s="30">
        <f>IF(OR(H1947="",H1947=0),"",IF(K1947="",IF(J1947="","",J1947/H1947),L1947/H1947))</f>
        <v/>
      </c>
    </row>
    <row r="1948" ht="13.35" customHeight="1" s="162">
      <c r="B1948" s="307" t="n"/>
      <c r="C1948" s="307" t="n"/>
      <c r="E1948" s="307" t="n"/>
      <c r="F1948" s="32" t="n"/>
      <c r="G1948" s="33">
        <f>IF(F1948="", "", H1948/F1948)</f>
        <v/>
      </c>
      <c r="H1948" s="33" t="n"/>
      <c r="I1948" s="33" t="n"/>
      <c r="J1948" s="33">
        <f>IF(I1948="", "", I1948*$F1948)</f>
        <v/>
      </c>
      <c r="K1948" s="33" t="n"/>
      <c r="L1948" s="33">
        <f>IF(K1948="", "", K1948*$F1948)</f>
        <v/>
      </c>
      <c r="M1948" s="30">
        <f>IF(OR(H1948="",H1948=0),"",IF(K1948="",IF(J1948="","",J1948/H1948),L1948/H1948))</f>
        <v/>
      </c>
    </row>
    <row r="1949" ht="13.35" customHeight="1" s="162">
      <c r="B1949" s="307" t="n"/>
      <c r="C1949" s="307" t="n"/>
      <c r="E1949" s="307" t="n"/>
      <c r="F1949" s="32" t="n"/>
      <c r="G1949" s="33">
        <f>IF(F1949="", "", H1949/F1949)</f>
        <v/>
      </c>
      <c r="H1949" s="33" t="n"/>
      <c r="I1949" s="33" t="n"/>
      <c r="J1949" s="33">
        <f>IF(I1949="", "", I1949*$F1949)</f>
        <v/>
      </c>
      <c r="K1949" s="33" t="n"/>
      <c r="L1949" s="33">
        <f>IF(K1949="", "", K1949*$F1949)</f>
        <v/>
      </c>
      <c r="M1949" s="30">
        <f>IF(OR(H1949="",H1949=0),"",IF(K1949="",IF(J1949="","",J1949/H1949),L1949/H1949))</f>
        <v/>
      </c>
    </row>
    <row r="1950" ht="13.35" customHeight="1" s="162">
      <c r="B1950" s="307" t="n"/>
      <c r="C1950" s="307" t="n"/>
      <c r="E1950" s="307" t="n"/>
      <c r="F1950" s="32" t="n"/>
      <c r="G1950" s="33">
        <f>IF(F1950="", "", H1950/F1950)</f>
        <v/>
      </c>
      <c r="H1950" s="33" t="n"/>
      <c r="I1950" s="33" t="n"/>
      <c r="J1950" s="33">
        <f>IF(I1950="", "", I1950*$F1950)</f>
        <v/>
      </c>
      <c r="K1950" s="33" t="n"/>
      <c r="L1950" s="33">
        <f>IF(K1950="", "", K1950*$F1950)</f>
        <v/>
      </c>
      <c r="M1950" s="30">
        <f>IF(OR(H1950="",H1950=0),"",IF(K1950="",IF(J1950="","",J1950/H1950),L1950/H1950))</f>
        <v/>
      </c>
    </row>
    <row r="1951" ht="13.35" customHeight="1" s="162">
      <c r="B1951" s="307" t="n"/>
      <c r="C1951" s="307" t="n"/>
      <c r="E1951" s="307" t="n"/>
      <c r="F1951" s="32" t="n"/>
      <c r="G1951" s="33">
        <f>IF(F1951="", "", H1951/F1951)</f>
        <v/>
      </c>
      <c r="H1951" s="33" t="n"/>
      <c r="I1951" s="33" t="n"/>
      <c r="J1951" s="33">
        <f>IF(I1951="", "", I1951*$F1951)</f>
        <v/>
      </c>
      <c r="K1951" s="33" t="n"/>
      <c r="L1951" s="33">
        <f>IF(K1951="", "", K1951*$F1951)</f>
        <v/>
      </c>
      <c r="M1951" s="30">
        <f>IF(OR(H1951="",H1951=0),"",IF(K1951="",IF(J1951="","",J1951/H1951),L1951/H1951))</f>
        <v/>
      </c>
    </row>
    <row r="1952" ht="13.35" customHeight="1" s="162">
      <c r="B1952" s="307" t="n"/>
      <c r="C1952" s="307" t="n"/>
      <c r="E1952" s="307" t="n"/>
      <c r="F1952" s="32" t="n"/>
      <c r="G1952" s="33">
        <f>IF(F1952="", "", H1952/F1952)</f>
        <v/>
      </c>
      <c r="H1952" s="33" t="n"/>
      <c r="I1952" s="33" t="n"/>
      <c r="J1952" s="33">
        <f>IF(I1952="", "", I1952*$F1952)</f>
        <v/>
      </c>
      <c r="K1952" s="33" t="n"/>
      <c r="L1952" s="33">
        <f>IF(K1952="", "", K1952*$F1952)</f>
        <v/>
      </c>
      <c r="M1952" s="30">
        <f>IF(OR(H1952="",H1952=0),"",IF(K1952="",IF(J1952="","",J1952/H1952),L1952/H1952))</f>
        <v/>
      </c>
    </row>
    <row r="1953" ht="13.35" customHeight="1" s="162">
      <c r="B1953" s="307" t="n"/>
      <c r="C1953" s="307" t="n"/>
      <c r="E1953" s="307" t="n"/>
      <c r="F1953" s="32" t="n"/>
      <c r="G1953" s="33">
        <f>IF(F1953="", "", H1953/F1953)</f>
        <v/>
      </c>
      <c r="H1953" s="33" t="n"/>
      <c r="I1953" s="33" t="n"/>
      <c r="J1953" s="33">
        <f>IF(I1953="", "", I1953*$F1953)</f>
        <v/>
      </c>
      <c r="K1953" s="33" t="n"/>
      <c r="L1953" s="33">
        <f>IF(K1953="", "", K1953*$F1953)</f>
        <v/>
      </c>
      <c r="M1953" s="30">
        <f>IF(OR(H1953="",H1953=0),"",IF(K1953="",IF(J1953="","",J1953/H1953),L1953/H1953))</f>
        <v/>
      </c>
    </row>
    <row r="1954" ht="13.35" customHeight="1" s="162">
      <c r="B1954" s="307" t="n"/>
      <c r="C1954" s="307" t="n"/>
      <c r="E1954" s="307" t="n"/>
      <c r="F1954" s="32" t="n"/>
      <c r="G1954" s="33">
        <f>IF(F1954="", "", H1954/F1954)</f>
        <v/>
      </c>
      <c r="H1954" s="33" t="n"/>
      <c r="I1954" s="33" t="n"/>
      <c r="J1954" s="33">
        <f>IF(I1954="", "", I1954*$F1954)</f>
        <v/>
      </c>
      <c r="K1954" s="33" t="n"/>
      <c r="L1954" s="33">
        <f>IF(K1954="", "", K1954*$F1954)</f>
        <v/>
      </c>
      <c r="M1954" s="30">
        <f>IF(OR(H1954="",H1954=0),"",IF(K1954="",IF(J1954="","",J1954/H1954),L1954/H1954))</f>
        <v/>
      </c>
    </row>
    <row r="1955" ht="13.35" customHeight="1" s="162">
      <c r="B1955" s="307" t="n"/>
      <c r="C1955" s="307" t="n"/>
      <c r="E1955" s="307" t="n"/>
      <c r="F1955" s="32" t="n"/>
      <c r="G1955" s="33">
        <f>IF(F1955="", "", H1955/F1955)</f>
        <v/>
      </c>
      <c r="H1955" s="33" t="n"/>
      <c r="I1955" s="33" t="n"/>
      <c r="J1955" s="33">
        <f>IF(I1955="", "", I1955*$F1955)</f>
        <v/>
      </c>
      <c r="K1955" s="33" t="n"/>
      <c r="L1955" s="33">
        <f>IF(K1955="", "", K1955*$F1955)</f>
        <v/>
      </c>
      <c r="M1955" s="30">
        <f>IF(OR(H1955="",H1955=0),"",IF(K1955="",IF(J1955="","",J1955/H1955),L1955/H1955))</f>
        <v/>
      </c>
    </row>
    <row r="1956" ht="13.35" customHeight="1" s="162">
      <c r="B1956" s="307" t="n"/>
      <c r="C1956" s="307" t="n"/>
      <c r="E1956" s="307" t="n"/>
      <c r="F1956" s="32" t="n"/>
      <c r="G1956" s="33">
        <f>IF(F1956="", "", H1956/F1956)</f>
        <v/>
      </c>
      <c r="H1956" s="33" t="n"/>
      <c r="I1956" s="33" t="n"/>
      <c r="J1956" s="33">
        <f>IF(I1956="", "", I1956*$F1956)</f>
        <v/>
      </c>
      <c r="K1956" s="33" t="n"/>
      <c r="L1956" s="33">
        <f>IF(K1956="", "", K1956*$F1956)</f>
        <v/>
      </c>
      <c r="M1956" s="30">
        <f>IF(OR(H1956="",H1956=0),"",IF(K1956="",IF(J1956="","",J1956/H1956),L1956/H1956))</f>
        <v/>
      </c>
    </row>
    <row r="1957" ht="13.35" customHeight="1" s="162">
      <c r="B1957" s="307" t="n"/>
      <c r="C1957" s="307" t="n"/>
      <c r="E1957" s="307" t="n"/>
      <c r="F1957" s="32" t="n"/>
      <c r="G1957" s="33">
        <f>IF(F1957="", "", H1957/F1957)</f>
        <v/>
      </c>
      <c r="H1957" s="33" t="n"/>
      <c r="I1957" s="33" t="n"/>
      <c r="J1957" s="33">
        <f>IF(I1957="", "", I1957*$F1957)</f>
        <v/>
      </c>
      <c r="K1957" s="33" t="n"/>
      <c r="L1957" s="33">
        <f>IF(K1957="", "", K1957*$F1957)</f>
        <v/>
      </c>
      <c r="M1957" s="30">
        <f>IF(OR(H1957="",H1957=0),"",IF(K1957="",IF(J1957="","",J1957/H1957),L1957/H1957))</f>
        <v/>
      </c>
    </row>
    <row r="1958" ht="13.35" customHeight="1" s="162">
      <c r="B1958" s="307" t="n"/>
      <c r="C1958" s="307" t="n"/>
      <c r="E1958" s="307" t="n"/>
      <c r="F1958" s="32" t="n"/>
      <c r="G1958" s="33">
        <f>IF(F1958="", "", H1958/F1958)</f>
        <v/>
      </c>
      <c r="H1958" s="33" t="n"/>
      <c r="I1958" s="33" t="n"/>
      <c r="J1958" s="33">
        <f>IF(I1958="", "", I1958*$F1958)</f>
        <v/>
      </c>
      <c r="K1958" s="33" t="n"/>
      <c r="L1958" s="33">
        <f>IF(K1958="", "", K1958*$F1958)</f>
        <v/>
      </c>
      <c r="M1958" s="30">
        <f>IF(OR(H1958="",H1958=0),"",IF(K1958="",IF(J1958="","",J1958/H1958),L1958/H1958))</f>
        <v/>
      </c>
    </row>
    <row r="1959" ht="13.35" customHeight="1" s="162">
      <c r="B1959" s="307" t="n"/>
      <c r="C1959" s="307" t="n"/>
      <c r="E1959" s="307" t="n"/>
      <c r="F1959" s="32" t="n"/>
      <c r="G1959" s="33">
        <f>IF(F1959="", "", H1959/F1959)</f>
        <v/>
      </c>
      <c r="H1959" s="33" t="n"/>
      <c r="I1959" s="33" t="n"/>
      <c r="J1959" s="33">
        <f>IF(I1959="", "", I1959*$F1959)</f>
        <v/>
      </c>
      <c r="K1959" s="33" t="n"/>
      <c r="L1959" s="33">
        <f>IF(K1959="", "", K1959*$F1959)</f>
        <v/>
      </c>
      <c r="M1959" s="30">
        <f>IF(OR(H1959="",H1959=0),"",IF(K1959="",IF(J1959="","",J1959/H1959),L1959/H1959))</f>
        <v/>
      </c>
    </row>
    <row r="1960" ht="13.35" customHeight="1" s="162">
      <c r="B1960" s="307" t="n"/>
      <c r="C1960" s="307" t="n"/>
      <c r="E1960" s="307" t="n"/>
      <c r="F1960" s="32" t="n"/>
      <c r="G1960" s="33">
        <f>IF(F1960="", "", H1960/F1960)</f>
        <v/>
      </c>
      <c r="H1960" s="33" t="n"/>
      <c r="I1960" s="33" t="n"/>
      <c r="J1960" s="33">
        <f>IF(I1960="", "", I1960*$F1960)</f>
        <v/>
      </c>
      <c r="K1960" s="33" t="n"/>
      <c r="L1960" s="33">
        <f>IF(K1960="", "", K1960*$F1960)</f>
        <v/>
      </c>
      <c r="M1960" s="30">
        <f>IF(OR(H1960="",H1960=0),"",IF(K1960="",IF(J1960="","",J1960/H1960),L1960/H1960))</f>
        <v/>
      </c>
    </row>
    <row r="1961" ht="13.35" customHeight="1" s="162">
      <c r="B1961" s="307" t="n"/>
      <c r="C1961" s="307" t="n"/>
      <c r="E1961" s="307" t="n"/>
      <c r="F1961" s="32" t="n"/>
      <c r="G1961" s="33">
        <f>IF(F1961="", "", H1961/F1961)</f>
        <v/>
      </c>
      <c r="H1961" s="33" t="n"/>
      <c r="I1961" s="33" t="n"/>
      <c r="J1961" s="33">
        <f>IF(I1961="", "", I1961*$F1961)</f>
        <v/>
      </c>
      <c r="K1961" s="33" t="n"/>
      <c r="L1961" s="33">
        <f>IF(K1961="", "", K1961*$F1961)</f>
        <v/>
      </c>
      <c r="M1961" s="30">
        <f>IF(OR(H1961="",H1961=0),"",IF(K1961="",IF(J1961="","",J1961/H1961),L1961/H1961))</f>
        <v/>
      </c>
    </row>
    <row r="1962" ht="13.35" customHeight="1" s="162">
      <c r="B1962" s="307" t="n"/>
      <c r="C1962" s="307" t="n"/>
      <c r="E1962" s="307" t="n"/>
      <c r="F1962" s="32" t="n"/>
      <c r="G1962" s="33">
        <f>IF(F1962="", "", H1962/F1962)</f>
        <v/>
      </c>
      <c r="H1962" s="33" t="n"/>
      <c r="I1962" s="33" t="n"/>
      <c r="J1962" s="33">
        <f>IF(I1962="", "", I1962*$F1962)</f>
        <v/>
      </c>
      <c r="K1962" s="33" t="n"/>
      <c r="L1962" s="33">
        <f>IF(K1962="", "", K1962*$F1962)</f>
        <v/>
      </c>
      <c r="M1962" s="30">
        <f>IF(OR(H1962="",H1962=0),"",IF(K1962="",IF(J1962="","",J1962/H1962),L1962/H1962))</f>
        <v/>
      </c>
    </row>
    <row r="1963" ht="13.35" customHeight="1" s="162">
      <c r="B1963" s="307" t="n"/>
      <c r="C1963" s="307" t="n"/>
      <c r="E1963" s="307" t="n"/>
      <c r="F1963" s="32" t="n"/>
      <c r="G1963" s="33">
        <f>IF(F1963="", "", H1963/F1963)</f>
        <v/>
      </c>
      <c r="H1963" s="33" t="n"/>
      <c r="I1963" s="33" t="n"/>
      <c r="J1963" s="33">
        <f>IF(I1963="", "", I1963*$F1963)</f>
        <v/>
      </c>
      <c r="K1963" s="33" t="n"/>
      <c r="L1963" s="33">
        <f>IF(K1963="", "", K1963*$F1963)</f>
        <v/>
      </c>
      <c r="M1963" s="30">
        <f>IF(OR(H1963="",H1963=0),"",IF(K1963="",IF(J1963="","",J1963/H1963),L1963/H1963))</f>
        <v/>
      </c>
    </row>
    <row r="1964" ht="13.35" customHeight="1" s="162">
      <c r="B1964" s="307" t="n"/>
      <c r="C1964" s="307" t="n"/>
      <c r="E1964" s="307" t="n"/>
      <c r="F1964" s="32" t="n"/>
      <c r="G1964" s="33">
        <f>IF(F1964="", "", H1964/F1964)</f>
        <v/>
      </c>
      <c r="H1964" s="33" t="n"/>
      <c r="I1964" s="33" t="n"/>
      <c r="J1964" s="33">
        <f>IF(I1964="", "", I1964*$F1964)</f>
        <v/>
      </c>
      <c r="K1964" s="33" t="n"/>
      <c r="L1964" s="33">
        <f>IF(K1964="", "", K1964*$F1964)</f>
        <v/>
      </c>
      <c r="M1964" s="30">
        <f>IF(OR(H1964="",H1964=0),"",IF(K1964="",IF(J1964="","",J1964/H1964),L1964/H1964))</f>
        <v/>
      </c>
    </row>
    <row r="1965" ht="13.35" customHeight="1" s="162">
      <c r="B1965" s="307" t="n"/>
      <c r="C1965" s="307" t="n"/>
      <c r="E1965" s="307" t="n"/>
      <c r="F1965" s="32" t="n"/>
      <c r="G1965" s="33">
        <f>IF(F1965="", "", H1965/F1965)</f>
        <v/>
      </c>
      <c r="H1965" s="33" t="n"/>
      <c r="I1965" s="33" t="n"/>
      <c r="J1965" s="33">
        <f>IF(I1965="", "", I1965*$F1965)</f>
        <v/>
      </c>
      <c r="K1965" s="33" t="n"/>
      <c r="L1965" s="33">
        <f>IF(K1965="", "", K1965*$F1965)</f>
        <v/>
      </c>
      <c r="M1965" s="30">
        <f>IF(OR(H1965="",H1965=0),"",IF(K1965="",IF(J1965="","",J1965/H1965),L1965/H1965))</f>
        <v/>
      </c>
    </row>
    <row r="1966" ht="13.35" customHeight="1" s="162">
      <c r="B1966" s="307" t="n"/>
      <c r="C1966" s="307" t="n"/>
      <c r="E1966" s="307" t="n"/>
      <c r="F1966" s="32" t="n"/>
      <c r="G1966" s="33">
        <f>IF(F1966="", "", H1966/F1966)</f>
        <v/>
      </c>
      <c r="H1966" s="33" t="n"/>
      <c r="I1966" s="33" t="n"/>
      <c r="J1966" s="33">
        <f>IF(I1966="", "", I1966*$F1966)</f>
        <v/>
      </c>
      <c r="K1966" s="33" t="n"/>
      <c r="L1966" s="33">
        <f>IF(K1966="", "", K1966*$F1966)</f>
        <v/>
      </c>
      <c r="M1966" s="30">
        <f>IF(OR(H1966="",H1966=0),"",IF(K1966="",IF(J1966="","",J1966/H1966),L1966/H1966))</f>
        <v/>
      </c>
    </row>
    <row r="1967" ht="13.35" customHeight="1" s="162">
      <c r="B1967" s="307" t="n"/>
      <c r="C1967" s="307" t="n"/>
      <c r="E1967" s="307" t="n"/>
      <c r="F1967" s="32" t="n"/>
      <c r="G1967" s="33">
        <f>IF(F1967="", "", H1967/F1967)</f>
        <v/>
      </c>
      <c r="H1967" s="33" t="n"/>
      <c r="I1967" s="33" t="n"/>
      <c r="J1967" s="33">
        <f>IF(I1967="", "", I1967*$F1967)</f>
        <v/>
      </c>
      <c r="K1967" s="33" t="n"/>
      <c r="L1967" s="33">
        <f>IF(K1967="", "", K1967*$F1967)</f>
        <v/>
      </c>
      <c r="M1967" s="30">
        <f>IF(OR(H1967="",H1967=0),"",IF(K1967="",IF(J1967="","",J1967/H1967),L1967/H1967))</f>
        <v/>
      </c>
    </row>
    <row r="1968" ht="13.35" customHeight="1" s="162">
      <c r="B1968" s="307" t="n"/>
      <c r="C1968" s="307" t="n"/>
      <c r="E1968" s="307" t="n"/>
      <c r="F1968" s="32" t="n"/>
      <c r="G1968" s="33">
        <f>IF(F1968="", "", H1968/F1968)</f>
        <v/>
      </c>
      <c r="H1968" s="33" t="n"/>
      <c r="I1968" s="33" t="n"/>
      <c r="J1968" s="33">
        <f>IF(I1968="", "", I1968*$F1968)</f>
        <v/>
      </c>
      <c r="K1968" s="33" t="n"/>
      <c r="L1968" s="33">
        <f>IF(K1968="", "", K1968*$F1968)</f>
        <v/>
      </c>
      <c r="M1968" s="30">
        <f>IF(OR(H1968="",H1968=0),"",IF(K1968="",IF(J1968="","",J1968/H1968),L1968/H1968))</f>
        <v/>
      </c>
    </row>
    <row r="1969" ht="13.35" customHeight="1" s="162">
      <c r="B1969" s="307" t="n"/>
      <c r="C1969" s="307" t="n"/>
      <c r="E1969" s="307" t="n"/>
      <c r="F1969" s="32" t="n"/>
      <c r="G1969" s="33">
        <f>IF(F1969="", "", H1969/F1969)</f>
        <v/>
      </c>
      <c r="H1969" s="33" t="n"/>
      <c r="I1969" s="33" t="n"/>
      <c r="J1969" s="33">
        <f>IF(I1969="", "", I1969*$F1969)</f>
        <v/>
      </c>
      <c r="K1969" s="33" t="n"/>
      <c r="L1969" s="33">
        <f>IF(K1969="", "", K1969*$F1969)</f>
        <v/>
      </c>
      <c r="M1969" s="30">
        <f>IF(OR(H1969="",H1969=0),"",IF(K1969="",IF(J1969="","",J1969/H1969),L1969/H1969))</f>
        <v/>
      </c>
    </row>
    <row r="1970" ht="13.35" customHeight="1" s="162">
      <c r="B1970" s="307" t="n"/>
      <c r="C1970" s="307" t="n"/>
      <c r="E1970" s="307" t="n"/>
      <c r="F1970" s="32" t="n"/>
      <c r="G1970" s="33">
        <f>IF(F1970="", "", H1970/F1970)</f>
        <v/>
      </c>
      <c r="H1970" s="33" t="n"/>
      <c r="I1970" s="33" t="n"/>
      <c r="J1970" s="33">
        <f>IF(I1970="", "", I1970*$F1970)</f>
        <v/>
      </c>
      <c r="K1970" s="33" t="n"/>
      <c r="L1970" s="33">
        <f>IF(K1970="", "", K1970*$F1970)</f>
        <v/>
      </c>
      <c r="M1970" s="30">
        <f>IF(OR(H1970="",H1970=0),"",IF(K1970="",IF(J1970="","",J1970/H1970),L1970/H1970))</f>
        <v/>
      </c>
    </row>
    <row r="1971" ht="13.35" customHeight="1" s="162">
      <c r="B1971" s="307" t="n"/>
      <c r="C1971" s="307" t="n"/>
      <c r="E1971" s="307" t="n"/>
      <c r="F1971" s="32" t="n"/>
      <c r="G1971" s="33">
        <f>IF(F1971="", "", H1971/F1971)</f>
        <v/>
      </c>
      <c r="H1971" s="33" t="n"/>
      <c r="I1971" s="33" t="n"/>
      <c r="J1971" s="33">
        <f>IF(I1971="", "", I1971*$F1971)</f>
        <v/>
      </c>
      <c r="K1971" s="33" t="n"/>
      <c r="L1971" s="33">
        <f>IF(K1971="", "", K1971*$F1971)</f>
        <v/>
      </c>
      <c r="M1971" s="30">
        <f>IF(OR(H1971="",H1971=0),"",IF(K1971="",IF(J1971="","",J1971/H1971),L1971/H1971))</f>
        <v/>
      </c>
    </row>
    <row r="1972" ht="13.35" customHeight="1" s="162">
      <c r="B1972" s="42" t="n"/>
      <c r="C1972" s="231" t="inlineStr">
        <is>
          <t>Subtotal (this page)</t>
        </is>
      </c>
      <c r="D1972" s="159" t="n"/>
      <c r="E1972" s="42" t="n"/>
      <c r="F1972" s="42" t="n"/>
      <c r="G1972" s="43" t="n"/>
      <c r="H1972" s="43">
        <f>IF(SUM(H1932:H1971)=0,"",SUM(H1932:H1971))</f>
        <v/>
      </c>
      <c r="I1972" s="43" t="n"/>
      <c r="J1972" s="43">
        <f>IF(SUM(J1932:J1971)=0,"",SUM(J1932:J1971))</f>
        <v/>
      </c>
      <c r="K1972" s="43" t="n"/>
      <c r="L1972" s="43">
        <f>IF(SUM(L1932:L1971)=0,"",SUM(L1932:L1971))</f>
        <v/>
      </c>
      <c r="M1972" s="35">
        <f>IF(OR(H1972="",H1972=0),"",IF(L1972="",IF(J1972="","",J1972/H1972),L1972/H1972))</f>
        <v/>
      </c>
    </row>
    <row r="1973" ht="13.35" customHeight="1" s="162"/>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Entry}'!B100="","",'{Equipment Data Entry}'!B100)</f>
        <v/>
      </c>
      <c r="E1980" s="418" t="n"/>
      <c r="F1980" s="403" t="n"/>
      <c r="G1980" s="200" t="inlineStr">
        <is>
          <t>Service</t>
        </is>
      </c>
      <c r="H1980" s="403" t="n"/>
      <c r="I1980" s="210">
        <f>IF('{Equipment Data Entry}'!C100="","",'{Equipment Data Entry}'!C100)</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37" t="inlineStr">
        <is>
          <t>Drive Type:</t>
        </is>
      </c>
      <c r="C1982" s="13" t="n"/>
      <c r="D1982" s="438" t="n"/>
      <c r="E1982" s="437" t="inlineStr">
        <is>
          <t>Rotation – Design:</t>
        </is>
      </c>
      <c r="F1982" s="13" t="n"/>
      <c r="G1982" s="438" t="n"/>
      <c r="H1982" s="13" t="n"/>
      <c r="I1982" s="437" t="inlineStr">
        <is>
          <t>Actual:</t>
        </is>
      </c>
      <c r="J1982" s="438" t="n"/>
      <c r="K1982" s="437" t="inlineStr">
        <is>
          <t>Shv Bore M/F:</t>
        </is>
      </c>
      <c r="L1982" s="13" t="n"/>
      <c r="M1982" s="438" t="n"/>
    </row>
    <row r="1983" ht="13.35" customHeight="1" s="162">
      <c r="B1983" s="200" t="inlineStr">
        <is>
          <t>Unit Data</t>
        </is>
      </c>
      <c r="C1983" s="400" t="n"/>
      <c r="D1983" s="400" t="n"/>
      <c r="E1983" s="400" t="n"/>
      <c r="F1983" s="400" t="n"/>
      <c r="G1983" s="401" t="n"/>
      <c r="H1983" s="13" t="n"/>
      <c r="I1983" s="200" t="inlineStr">
        <is>
          <t>Design and Performance Data</t>
        </is>
      </c>
      <c r="J1983" s="400" t="n"/>
      <c r="K1983" s="400" t="n"/>
      <c r="L1983" s="401" t="n"/>
      <c r="M1983" s="283" t="n"/>
    </row>
    <row r="1984" ht="13.35" customHeight="1" s="162">
      <c r="B1984" s="199" t="inlineStr">
        <is>
          <t>Manufacturer</t>
        </is>
      </c>
      <c r="C1984" s="401" t="n"/>
      <c r="D1984" s="204">
        <f>IF('{Equipment Data Entry}'!E100="","",'{Equipment Data Entry}'!E100)</f>
        <v/>
      </c>
      <c r="E1984" s="400" t="n"/>
      <c r="F1984" s="400" t="n"/>
      <c r="G1984" s="401" t="n"/>
      <c r="H1984" s="13" t="n"/>
      <c r="I1984" s="199" t="inlineStr">
        <is>
          <t>Design Criteria</t>
        </is>
      </c>
      <c r="J1984" s="401" t="n"/>
      <c r="K1984" s="199" t="inlineStr">
        <is>
          <t>Design</t>
        </is>
      </c>
      <c r="L1984" s="199" t="inlineStr">
        <is>
          <t>Actual</t>
        </is>
      </c>
      <c r="M1984" s="13" t="n"/>
    </row>
    <row r="1985" ht="13.35" customHeight="1" s="162">
      <c r="B1985" s="199" t="inlineStr">
        <is>
          <t>Model Number</t>
        </is>
      </c>
      <c r="C1985" s="401" t="n"/>
      <c r="D1985" s="204">
        <f>IF('{Equipment Data Entry}'!F100="","",'{Equipment Data Entry}'!F100)</f>
        <v/>
      </c>
      <c r="E1985" s="400" t="n"/>
      <c r="F1985" s="400" t="n"/>
      <c r="G1985" s="401" t="n"/>
      <c r="H1985" s="13" t="n"/>
      <c r="I1985" s="199" t="inlineStr">
        <is>
          <t>Total Airflow</t>
        </is>
      </c>
      <c r="J1985" s="401" t="n"/>
      <c r="K1985" s="24">
        <f>H2025</f>
        <v/>
      </c>
      <c r="L1985" s="24">
        <f>L2025</f>
        <v/>
      </c>
      <c r="M1985" s="22">
        <f>IF(OR(L1985="",K1985="",K1985=0),"",L1985/K1985)</f>
        <v/>
      </c>
    </row>
    <row r="1986" ht="13.35" customHeight="1" s="162">
      <c r="B1986" s="199" t="inlineStr">
        <is>
          <t>Serial Number</t>
        </is>
      </c>
      <c r="C1986" s="401" t="n"/>
      <c r="D1986" s="204" t="n"/>
      <c r="E1986" s="400" t="n"/>
      <c r="F1986" s="400" t="n"/>
      <c r="G1986" s="401" t="n"/>
      <c r="H1986" s="13" t="n"/>
      <c r="I1986" s="199" t="inlineStr">
        <is>
          <t>Unit ESP</t>
        </is>
      </c>
      <c r="J1986" s="401" t="n"/>
      <c r="K1986" s="71">
        <f>IF('{Equipment Data Entry}'!H100="","",'{Equipment Data Entry}'!H100)</f>
        <v/>
      </c>
      <c r="L1986" s="64">
        <f>F2001</f>
        <v/>
      </c>
      <c r="M1986" s="22" t="n"/>
    </row>
    <row r="1987" ht="13.35" customHeight="1" s="162">
      <c r="B1987" s="199" t="inlineStr">
        <is>
          <t>Area Served</t>
        </is>
      </c>
      <c r="C1987" s="401" t="n"/>
      <c r="D1987" s="204">
        <f>I1980</f>
        <v/>
      </c>
      <c r="E1987" s="400" t="n"/>
      <c r="F1987" s="400" t="n"/>
      <c r="G1987" s="401" t="n"/>
      <c r="H1987" s="13" t="n"/>
      <c r="I1987" s="199" t="inlineStr">
        <is>
          <t>Fan RPMs</t>
        </is>
      </c>
      <c r="J1987" s="401" t="n"/>
      <c r="K1987" s="24">
        <f>IF('{Equipment Data Entry}'!I100="","",'{Equipment Data Entry}'!I100)</f>
        <v/>
      </c>
      <c r="L1987" s="24">
        <f>IF(L1998="","",L1998)</f>
        <v/>
      </c>
      <c r="M1987" s="13" t="n"/>
    </row>
    <row r="1988" ht="13.35" customHeight="1" s="162">
      <c r="B1988" s="199" t="inlineStr">
        <is>
          <t>Location</t>
        </is>
      </c>
      <c r="C1988" s="401" t="n"/>
      <c r="D1988" s="204">
        <f>IF('{Equipment Data Entry}'!D100="","",'{Equipment Data Entry}'!D100)</f>
        <v/>
      </c>
      <c r="E1988" s="400" t="n"/>
      <c r="F1988" s="400" t="n"/>
      <c r="G1988" s="401" t="n"/>
      <c r="H1988" s="13" t="n"/>
      <c r="I1988" s="283" t="n"/>
      <c r="J1988" s="283" t="n"/>
      <c r="K1988" s="36" t="n"/>
      <c r="L1988" s="36" t="n"/>
      <c r="M1988" s="13" t="n"/>
    </row>
    <row r="1989" ht="13.35" customHeight="1" s="162">
      <c r="B1989" s="13" t="n"/>
      <c r="C1989" s="13" t="n"/>
      <c r="D1989" s="13" t="n"/>
      <c r="E1989" s="13" t="n"/>
      <c r="F1989" s="13" t="n"/>
      <c r="G1989" s="13" t="n"/>
      <c r="H1989" s="13" t="n"/>
      <c r="I1989" s="283" t="n"/>
      <c r="J1989" s="283" t="n"/>
      <c r="K1989" s="37" t="n"/>
      <c r="L1989" s="37" t="n"/>
      <c r="M1989" s="13" t="n"/>
    </row>
    <row r="1990" ht="13.35" customHeight="1" s="162">
      <c r="B1990" s="200" t="inlineStr">
        <is>
          <t>Motor Data</t>
        </is>
      </c>
      <c r="C1990" s="400" t="n"/>
      <c r="D1990" s="400" t="n"/>
      <c r="E1990" s="400" t="n"/>
      <c r="F1990" s="400" t="n"/>
      <c r="G1990" s="401" t="n"/>
      <c r="H1990" s="13" t="n"/>
      <c r="I1990" s="283" t="inlineStr">
        <is>
          <t>Filter Type/Size/Qty</t>
        </is>
      </c>
      <c r="J1990" s="404" t="n"/>
      <c r="K1990" s="404" t="n"/>
      <c r="L1990" s="37" t="n"/>
      <c r="M1990" s="404" t="n"/>
    </row>
    <row r="1991" ht="13.35" customHeight="1" s="162">
      <c r="B1991" s="199" t="inlineStr">
        <is>
          <t>Manufacturer</t>
        </is>
      </c>
      <c r="C1991" s="401" t="n"/>
      <c r="D1991" s="203" t="n"/>
      <c r="E1991" s="400" t="n"/>
      <c r="F1991" s="400" t="n"/>
      <c r="G1991" s="401" t="n"/>
      <c r="H1991" s="13" t="n"/>
      <c r="I1991" s="200" t="inlineStr">
        <is>
          <t>Drive Data</t>
        </is>
      </c>
      <c r="J1991" s="400" t="n"/>
      <c r="K1991" s="400" t="n"/>
      <c r="L1991" s="401" t="n"/>
      <c r="M1991" s="13" t="n"/>
    </row>
    <row r="1992" ht="13.35" customHeight="1" s="162">
      <c r="B1992" s="199" t="inlineStr">
        <is>
          <t>Horsepower</t>
        </is>
      </c>
      <c r="C1992" s="401" t="n"/>
      <c r="D1992" s="28">
        <f>IF('{Equipment Data Entry}'!G100="","",'{Equipment Data Entry}'!G100)</f>
        <v/>
      </c>
      <c r="E1992" s="21" t="inlineStr">
        <is>
          <t>RPM</t>
        </is>
      </c>
      <c r="F1992" s="24" t="n"/>
      <c r="G1992" s="199" t="inlineStr">
        <is>
          <t>SF</t>
        </is>
      </c>
      <c r="H1992" s="13" t="n"/>
      <c r="I1992" s="199" t="inlineStr">
        <is>
          <t>Motor Shv OD/Bore/PD</t>
        </is>
      </c>
      <c r="J1992" s="400" t="n"/>
      <c r="K1992" s="401" t="n"/>
      <c r="L1992">
        <f>IF('{Equipment Data Entry}'!J100="","",'{Equipment Data Entry}'!J100)</f>
        <v/>
      </c>
    </row>
    <row r="1993" ht="13.35" customHeight="1" s="162">
      <c r="B1993" s="198">
        <f>IF('{Equipment Data Entry}'!N100="","",'{Equipment Data Entry}'!N100)</f>
        <v/>
      </c>
      <c r="C1993" s="198">
        <f>IF('{Equipment Data Entry}'!O100="","",'{Equipment Data Entry}'!O100)</f>
        <v/>
      </c>
      <c r="D1993" s="21" t="inlineStr">
        <is>
          <t>FLA</t>
        </is>
      </c>
      <c r="E1993" s="67" t="n"/>
      <c r="F1993" s="21" t="inlineStr">
        <is>
          <t>Frame</t>
        </is>
      </c>
      <c r="G1993" s="208" t="n"/>
      <c r="H1993" s="13" t="n"/>
      <c r="I1993" s="199" t="inlineStr">
        <is>
          <t>Fan Sheave OD/Bore</t>
        </is>
      </c>
      <c r="J1993" s="400" t="n"/>
      <c r="K1993" s="401" t="n"/>
      <c r="L1993">
        <f>IF('{Equipment Data Entry}'!K100="","",'{Equipment Data Entry}'!K100)</f>
        <v/>
      </c>
    </row>
    <row r="1994" ht="13.35" customHeight="1" s="162">
      <c r="B1994" s="199" t="inlineStr">
        <is>
          <t>Corrected FLA</t>
        </is>
      </c>
      <c r="C1994" s="401" t="n"/>
      <c r="D1994" s="27">
        <f>IF(OR(E1995="",E1993="",B1993=""),"",B1993/AVERAGE(E1995:G1995)*E1993)</f>
        <v/>
      </c>
      <c r="E1994" s="199" t="inlineStr">
        <is>
          <t>Estimated BHP</t>
        </is>
      </c>
      <c r="F1994" s="401" t="n"/>
      <c r="G1994" s="27">
        <f>IF(OR(COUNT(E1995:G1995)=0,COUNT(E1996:G1996)=0),"",IF(C1993="1-phase", ((0.8*0.9*E1995*E1996)/746), AVERAGE(E1995:G1995)*AVERAGE(E1996:G1996)*0.8*0.9*1.732/746))</f>
        <v/>
      </c>
      <c r="H1994" s="13" t="n"/>
      <c r="I1994" s="199" t="inlineStr">
        <is>
          <t>Belt(s)</t>
        </is>
      </c>
      <c r="J1994" s="208">
        <f>IF('{Equipment Data Entry}'!L100="","",'{Equipment Data Entry}'!L100)</f>
        <v/>
      </c>
      <c r="K1994" s="199" t="inlineStr">
        <is>
          <t>C to C</t>
        </is>
      </c>
      <c r="L1994" s="64">
        <f>IF('{Equipment Data Entry}'!M100="","",'{Equipment Data Entry}'!M100)</f>
        <v/>
      </c>
      <c r="M1994" s="13" t="n"/>
    </row>
    <row r="1995" ht="13.35" customHeight="1" s="162">
      <c r="B1995" s="199" t="inlineStr">
        <is>
          <t>Measured Voltage</t>
        </is>
      </c>
      <c r="C1995" s="400" t="n"/>
      <c r="D1995" s="401" t="n"/>
      <c r="E1995" s="24" t="n"/>
      <c r="F1995" s="24" t="n"/>
      <c r="G1995" s="24" t="n"/>
      <c r="H1995" s="13" t="n"/>
      <c r="I1995" s="283" t="inlineStr">
        <is>
          <t>Final Settings</t>
        </is>
      </c>
      <c r="J1995" s="404" t="n"/>
      <c r="K1995" s="404" t="n"/>
      <c r="L1995" s="37" t="n"/>
      <c r="M1995" s="404" t="n"/>
    </row>
    <row r="1996" ht="13.35" customHeight="1" s="162">
      <c r="B1996" s="199" t="inlineStr">
        <is>
          <t>Measured Amperage</t>
        </is>
      </c>
      <c r="C1996" s="400" t="n"/>
      <c r="D1996" s="401" t="n"/>
      <c r="E1996" s="67" t="n"/>
      <c r="F1996" s="67" t="n"/>
      <c r="G1996" s="67" t="n"/>
      <c r="H1996" s="13" t="n"/>
      <c r="I1996" s="205" t="inlineStr">
        <is>
          <t>RPM Data</t>
        </is>
      </c>
      <c r="J1996" s="401" t="n"/>
      <c r="K1996" s="205" t="inlineStr">
        <is>
          <t>Initial</t>
        </is>
      </c>
      <c r="L1996" s="205" t="inlineStr">
        <is>
          <t>Final</t>
        </is>
      </c>
      <c r="M1996" s="13" t="n"/>
    </row>
    <row r="1997" ht="13.35" customHeight="1" s="162">
      <c r="B1997" s="13" t="n"/>
      <c r="C1997" s="13" t="n"/>
      <c r="D1997" s="13" t="n"/>
      <c r="E1997" s="13" t="n"/>
      <c r="F1997" s="13" t="n"/>
      <c r="G1997" s="13" t="n"/>
      <c r="H1997" s="13" t="n"/>
      <c r="I1997" s="199" t="inlineStr">
        <is>
          <t>Motor RPM</t>
        </is>
      </c>
      <c r="J1997" s="401" t="n"/>
      <c r="K1997" s="24" t="n"/>
      <c r="L1997" s="24" t="n"/>
      <c r="M1997" s="13" t="n"/>
    </row>
    <row r="1998" ht="13.35" customHeight="1" s="162">
      <c r="B1998" s="200" t="inlineStr">
        <is>
          <t xml:space="preserve">Static Pressures Profile </t>
        </is>
      </c>
      <c r="C1998" s="400" t="n"/>
      <c r="D1998" s="400" t="n"/>
      <c r="E1998" s="400" t="n"/>
      <c r="F1998" s="400" t="n"/>
      <c r="G1998" s="401" t="n"/>
      <c r="H1998" s="13" t="n"/>
      <c r="I1998" s="199" t="inlineStr">
        <is>
          <t>Fan RPM</t>
        </is>
      </c>
      <c r="J1998" s="401" t="n"/>
      <c r="K1998" s="24" t="n"/>
      <c r="L1998" s="24" t="n"/>
      <c r="M1998" s="13" t="n"/>
    </row>
    <row r="1999" ht="13.35" customHeight="1" s="162">
      <c r="B1999" s="432" t="n"/>
      <c r="C1999" s="401" t="n"/>
      <c r="D1999" s="205" t="inlineStr">
        <is>
          <t>Flt/Coil</t>
        </is>
      </c>
      <c r="E1999" s="205" t="inlineStr">
        <is>
          <t>Fan</t>
        </is>
      </c>
      <c r="F1999" s="432" t="n"/>
      <c r="G1999" s="401" t="n"/>
      <c r="H1999" s="13" t="n"/>
      <c r="I1999" s="246" t="inlineStr">
        <is>
          <t>VSD Frequency</t>
        </is>
      </c>
      <c r="J1999" s="403" t="n"/>
      <c r="K1999" s="65" t="n"/>
      <c r="L1999" s="65" t="n"/>
      <c r="M1999" s="13" t="n"/>
    </row>
    <row r="2000" ht="13.35" customHeight="1" s="162">
      <c r="B2000" s="198" t="inlineStr">
        <is>
          <t>Entering</t>
        </is>
      </c>
      <c r="C2000" s="401" t="n"/>
      <c r="D2000" s="19" t="n"/>
      <c r="E2000" s="19" t="n"/>
      <c r="F2000" s="19">
        <f>IF(E2000="", "", E2001-E2000)</f>
        <v/>
      </c>
      <c r="G2000" s="186" t="inlineStr">
        <is>
          <t>TSP</t>
        </is>
      </c>
      <c r="H2000" s="23" t="n"/>
      <c r="I2000" s="14" t="n"/>
      <c r="J2000" s="14" t="n"/>
      <c r="K2000" s="14" t="n"/>
      <c r="L2000" s="38" t="n"/>
      <c r="M2000" s="13" t="n"/>
    </row>
    <row r="2001" ht="13.35" customHeight="1" s="162">
      <c r="B2001" s="198" t="inlineStr">
        <is>
          <t>Exiting</t>
        </is>
      </c>
      <c r="C2001" s="401" t="n"/>
      <c r="D2001" s="55">
        <f>IF(E2000="", "", E2000)</f>
        <v/>
      </c>
      <c r="E2001" s="19" t="n"/>
      <c r="F2001" s="19">
        <f>IF(E2001="", "", E2001-D2000)</f>
        <v/>
      </c>
      <c r="G2001" s="186" t="inlineStr">
        <is>
          <t>ESP</t>
        </is>
      </c>
      <c r="H2001" s="23" t="n"/>
      <c r="I2001" s="13" t="n"/>
      <c r="J2001" s="13" t="n"/>
      <c r="K2001" s="13" t="n"/>
      <c r="L2001" s="13" t="n"/>
      <c r="M2001" s="13" t="n"/>
    </row>
    <row r="2002" ht="13.35" customHeight="1" s="162">
      <c r="B2002" s="453" t="inlineStr">
        <is>
          <t>Instrument:</t>
        </is>
      </c>
      <c r="C2002" s="5" t="n"/>
      <c r="D2002" s="493" t="n"/>
      <c r="E2002" s="414" t="n"/>
      <c r="F2002" s="414" t="n"/>
      <c r="G2002" s="425" t="inlineStr">
        <is>
          <t>Ak basis / notes:</t>
        </is>
      </c>
      <c r="I2002" s="494" t="n"/>
      <c r="J2002" s="414" t="n"/>
      <c r="K2002" s="414" t="n"/>
      <c r="L2002" s="414" t="n"/>
      <c r="M2002" s="414" t="n"/>
    </row>
    <row r="2003" ht="13.35" customHeight="1" s="162">
      <c r="B2003" s="188" t="inlineStr">
        <is>
          <t>Register / Grille / Diffuser Airflow</t>
        </is>
      </c>
      <c r="C2003" s="174" t="n"/>
      <c r="D2003" s="174" t="n"/>
      <c r="E2003" s="174" t="n"/>
      <c r="F2003" s="173" t="n"/>
      <c r="G2003" s="233" t="inlineStr">
        <is>
          <t>Design VEL</t>
        </is>
      </c>
      <c r="H2003" s="194" t="inlineStr">
        <is>
          <t>Design CFM</t>
        </is>
      </c>
      <c r="I2003" s="188" t="inlineStr">
        <is>
          <t>Initial</t>
        </is>
      </c>
      <c r="J2003" s="173" t="n"/>
      <c r="K2003" s="188" t="inlineStr">
        <is>
          <t>Final</t>
        </is>
      </c>
      <c r="L2003" s="173" t="n"/>
      <c r="M2003" s="188" t="inlineStr">
        <is>
          <t>%</t>
        </is>
      </c>
    </row>
    <row r="2004" ht="13.35" customHeight="1" s="162">
      <c r="B2004" s="153" t="inlineStr">
        <is>
          <t>No.</t>
        </is>
      </c>
      <c r="C2004" s="188" t="inlineStr">
        <is>
          <t>Area Served</t>
        </is>
      </c>
      <c r="D2004" s="188" t="inlineStr">
        <is>
          <t>Type</t>
        </is>
      </c>
      <c r="E2004" s="188" t="inlineStr">
        <is>
          <t>Size</t>
        </is>
      </c>
      <c r="F2004" s="188" t="inlineStr">
        <is>
          <t>Ak</t>
        </is>
      </c>
      <c r="G2004" s="440" t="n"/>
      <c r="H2004" s="440" t="n"/>
      <c r="I2004" s="188" t="inlineStr">
        <is>
          <t>VEL</t>
        </is>
      </c>
      <c r="J2004" s="188" t="inlineStr">
        <is>
          <t>CFM</t>
        </is>
      </c>
      <c r="K2004" s="188" t="inlineStr">
        <is>
          <t>VEL</t>
        </is>
      </c>
      <c r="L2004" s="188" t="inlineStr">
        <is>
          <t>CFM</t>
        </is>
      </c>
      <c r="M2004" s="440" t="n"/>
    </row>
    <row r="2005" ht="13.35" customHeight="1" s="162">
      <c r="B2005" s="307" t="n"/>
      <c r="C2005" s="307" t="n"/>
      <c r="E2005" s="307" t="n"/>
      <c r="F2005" s="32" t="n"/>
      <c r="G2005" s="33">
        <f>IF(F2005="", "", H2005/F2005)</f>
        <v/>
      </c>
      <c r="H2005" s="33" t="n"/>
      <c r="I2005" s="33" t="n"/>
      <c r="J2005" s="33">
        <f>IF(I2005="", "", I2005*$F2005)</f>
        <v/>
      </c>
      <c r="K2005" s="33" t="n"/>
      <c r="L2005" s="33">
        <f>IF(K2005="", "", K2005*$F2005)</f>
        <v/>
      </c>
      <c r="M2005" s="30">
        <f>IF(OR(H2005="",H2005=0),"",IF(K2005="",IF(J2005="","",J2005/H2005),L2005/H2005))</f>
        <v/>
      </c>
    </row>
    <row r="2006" ht="13.35" customHeight="1" s="162">
      <c r="B2006" s="307" t="n"/>
      <c r="C2006" s="307" t="n"/>
      <c r="E2006" s="307" t="n"/>
      <c r="F2006" s="32" t="n"/>
      <c r="G2006" s="33">
        <f>IF(F2006="", "", H2006/F2006)</f>
        <v/>
      </c>
      <c r="H2006" s="33" t="n"/>
      <c r="I2006" s="33" t="n"/>
      <c r="J2006" s="33">
        <f>IF(I2006="", "", I2006*$F2006)</f>
        <v/>
      </c>
      <c r="K2006" s="33" t="n"/>
      <c r="L2006" s="33">
        <f>IF(K2006="", "", K2006*$F2006)</f>
        <v/>
      </c>
      <c r="M2006" s="30">
        <f>IF(OR(H2006="",H2006=0),"",IF(K2006="",IF(J2006="","",J2006/H2006),L2006/H2006))</f>
        <v/>
      </c>
    </row>
    <row r="2007" ht="13.35" customHeight="1" s="162">
      <c r="B2007" s="307" t="n"/>
      <c r="C2007" s="307" t="n"/>
      <c r="E2007" s="307" t="n"/>
      <c r="F2007" s="32" t="n"/>
      <c r="G2007" s="33">
        <f>IF(F2007="", "", H2007/F2007)</f>
        <v/>
      </c>
      <c r="H2007" s="33" t="n"/>
      <c r="I2007" s="33" t="n"/>
      <c r="J2007" s="33">
        <f>IF(I2007="", "", I2007*$F2007)</f>
        <v/>
      </c>
      <c r="K2007" s="33" t="n"/>
      <c r="L2007" s="33">
        <f>IF(K2007="", "", K2007*$F2007)</f>
        <v/>
      </c>
      <c r="M2007" s="30">
        <f>IF(OR(H2007="",H2007=0),"",IF(K2007="",IF(J2007="","",J2007/H2007),L2007/H2007))</f>
        <v/>
      </c>
    </row>
    <row r="2008" ht="13.35" customHeight="1" s="162">
      <c r="B2008" s="307" t="n"/>
      <c r="C2008" s="307" t="n"/>
      <c r="E2008" s="307" t="n"/>
      <c r="F2008" s="32" t="n"/>
      <c r="G2008" s="33">
        <f>IF(F2008="", "", H2008/F2008)</f>
        <v/>
      </c>
      <c r="H2008" s="33" t="n"/>
      <c r="I2008" s="33" t="n"/>
      <c r="J2008" s="33">
        <f>IF(I2008="", "", I2008*$F2008)</f>
        <v/>
      </c>
      <c r="K2008" s="33" t="n"/>
      <c r="L2008" s="33">
        <f>IF(K2008="", "", K2008*$F2008)</f>
        <v/>
      </c>
      <c r="M2008" s="30">
        <f>IF(OR(H2008="",H2008=0),"",IF(K2008="",IF(J2008="","",J2008/H2008),L2008/H2008))</f>
        <v/>
      </c>
    </row>
    <row r="2009" ht="13.35" customHeight="1" s="162">
      <c r="B2009" s="307" t="n"/>
      <c r="C2009" s="307" t="n"/>
      <c r="E2009" s="307" t="n"/>
      <c r="F2009" s="32" t="n"/>
      <c r="G2009" s="33">
        <f>IF(F2009="", "", H2009/F2009)</f>
        <v/>
      </c>
      <c r="H2009" s="33" t="n"/>
      <c r="I2009" s="33" t="n"/>
      <c r="J2009" s="33">
        <f>IF(I2009="", "", I2009*$F2009)</f>
        <v/>
      </c>
      <c r="K2009" s="33" t="n"/>
      <c r="L2009" s="33">
        <f>IF(K2009="", "", K2009*$F2009)</f>
        <v/>
      </c>
      <c r="M2009" s="30">
        <f>IF(OR(H2009="",H2009=0),"",IF(K2009="",IF(J2009="","",J2009/H2009),L2009/H2009))</f>
        <v/>
      </c>
    </row>
    <row r="2010" ht="13.35" customHeight="1" s="162">
      <c r="B2010" s="307" t="n"/>
      <c r="C2010" s="307" t="n"/>
      <c r="E2010" s="307" t="n"/>
      <c r="F2010" s="32" t="n"/>
      <c r="G2010" s="33">
        <f>IF(F2010="", "", H2010/F2010)</f>
        <v/>
      </c>
      <c r="H2010" s="33" t="n"/>
      <c r="I2010" s="33" t="n"/>
      <c r="J2010" s="33">
        <f>IF(I2010="", "", I2010*$F2010)</f>
        <v/>
      </c>
      <c r="K2010" s="33" t="n"/>
      <c r="L2010" s="33">
        <f>IF(K2010="", "", K2010*$F2010)</f>
        <v/>
      </c>
      <c r="M2010" s="30">
        <f>IF(OR(H2010="",H2010=0),"",IF(K2010="",IF(J2010="","",J2010/H2010),L2010/H2010))</f>
        <v/>
      </c>
    </row>
    <row r="2011" ht="13.35" customHeight="1" s="162">
      <c r="B2011" s="307" t="n"/>
      <c r="C2011" s="307" t="n"/>
      <c r="E2011" s="307" t="n"/>
      <c r="F2011" s="32" t="n"/>
      <c r="G2011" s="33">
        <f>IF(F2011="", "", H2011/F2011)</f>
        <v/>
      </c>
      <c r="H2011" s="33" t="n"/>
      <c r="I2011" s="33" t="n"/>
      <c r="J2011" s="33">
        <f>IF(I2011="", "", I2011*$F2011)</f>
        <v/>
      </c>
      <c r="K2011" s="33" t="n"/>
      <c r="L2011" s="33">
        <f>IF(K2011="", "", K2011*$F2011)</f>
        <v/>
      </c>
      <c r="M2011" s="30">
        <f>IF(OR(H2011="",H2011=0),"",IF(K2011="",IF(J2011="","",J2011/H2011),L2011/H2011))</f>
        <v/>
      </c>
    </row>
    <row r="2012" ht="13.35" customHeight="1" s="162">
      <c r="B2012" s="307" t="n"/>
      <c r="C2012" s="307" t="n"/>
      <c r="E2012" s="307" t="n"/>
      <c r="F2012" s="32" t="n"/>
      <c r="G2012" s="33">
        <f>IF(F2012="", "", H2012/F2012)</f>
        <v/>
      </c>
      <c r="H2012" s="33" t="n"/>
      <c r="I2012" s="33" t="n"/>
      <c r="J2012" s="33">
        <f>IF(I2012="", "", I2012*$F2012)</f>
        <v/>
      </c>
      <c r="K2012" s="33" t="n"/>
      <c r="L2012" s="33">
        <f>IF(K2012="", "", K2012*$F2012)</f>
        <v/>
      </c>
      <c r="M2012" s="30">
        <f>IF(OR(H2012="",H2012=0),"",IF(K2012="",IF(J2012="","",J2012/H2012),L2012/H2012))</f>
        <v/>
      </c>
    </row>
    <row r="2013" ht="13.35" customHeight="1" s="162">
      <c r="B2013" s="307" t="n"/>
      <c r="C2013" s="307" t="n"/>
      <c r="E2013" s="307" t="n"/>
      <c r="F2013" s="32" t="n"/>
      <c r="G2013" s="33">
        <f>IF(F2013="", "", H2013/F2013)</f>
        <v/>
      </c>
      <c r="H2013" s="33" t="n"/>
      <c r="I2013" s="33" t="n"/>
      <c r="J2013" s="33">
        <f>IF(I2013="", "", I2013*$F2013)</f>
        <v/>
      </c>
      <c r="K2013" s="33" t="n"/>
      <c r="L2013" s="33">
        <f>IF(K2013="", "", K2013*$F2013)</f>
        <v/>
      </c>
      <c r="M2013" s="30">
        <f>IF(OR(H2013="",H2013=0),"",IF(K2013="",IF(J2013="","",J2013/H2013),L2013/H2013))</f>
        <v/>
      </c>
    </row>
    <row r="2014" ht="13.35" customHeight="1" s="162">
      <c r="B2014" s="307" t="n"/>
      <c r="C2014" s="307" t="n"/>
      <c r="E2014" s="307" t="n"/>
      <c r="F2014" s="32" t="n"/>
      <c r="G2014" s="33">
        <f>IF(F2014="", "", H2014/F2014)</f>
        <v/>
      </c>
      <c r="H2014" s="33" t="n"/>
      <c r="I2014" s="33" t="n"/>
      <c r="J2014" s="33">
        <f>IF(I2014="", "", I2014*$F2014)</f>
        <v/>
      </c>
      <c r="K2014" s="33" t="n"/>
      <c r="L2014" s="33">
        <f>IF(K2014="", "", K2014*$F2014)</f>
        <v/>
      </c>
      <c r="M2014" s="30">
        <f>IF(OR(H2014="",H2014=0),"",IF(K2014="",IF(J2014="","",J2014/H2014),L2014/H2014))</f>
        <v/>
      </c>
    </row>
    <row r="2015" ht="13.35" customHeight="1" s="162">
      <c r="B2015" s="307" t="n"/>
      <c r="C2015" s="307" t="n"/>
      <c r="E2015" s="307" t="n"/>
      <c r="F2015" s="32" t="n"/>
      <c r="G2015" s="33">
        <f>IF(F2015="", "", H2015/F2015)</f>
        <v/>
      </c>
      <c r="H2015" s="33" t="n"/>
      <c r="I2015" s="33" t="n"/>
      <c r="J2015" s="33">
        <f>IF(I2015="", "", I2015*$F2015)</f>
        <v/>
      </c>
      <c r="K2015" s="33" t="n"/>
      <c r="L2015" s="33">
        <f>IF(K2015="", "", K2015*$F2015)</f>
        <v/>
      </c>
      <c r="M2015" s="30">
        <f>IF(OR(H2015="",H2015=0),"",IF(K2015="",IF(J2015="","",J2015/H2015),L2015/H2015))</f>
        <v/>
      </c>
    </row>
    <row r="2016" ht="13.35" customHeight="1" s="162">
      <c r="B2016" s="307" t="n"/>
      <c r="C2016" s="307" t="n"/>
      <c r="E2016" s="307" t="n"/>
      <c r="F2016" s="32" t="n"/>
      <c r="G2016" s="33">
        <f>IF(F2016="", "", H2016/F2016)</f>
        <v/>
      </c>
      <c r="H2016" s="33" t="n"/>
      <c r="I2016" s="33" t="n"/>
      <c r="J2016" s="33">
        <f>IF(I2016="", "", I2016*$F2016)</f>
        <v/>
      </c>
      <c r="K2016" s="33" t="n"/>
      <c r="L2016" s="33">
        <f>IF(K2016="", "", K2016*$F2016)</f>
        <v/>
      </c>
      <c r="M2016" s="30">
        <f>IF(OR(H2016="",H2016=0),"",IF(K2016="",IF(J2016="","",J2016/H2016),L2016/H2016))</f>
        <v/>
      </c>
    </row>
    <row r="2017" ht="13.35" customHeight="1" s="162">
      <c r="B2017" s="307" t="n"/>
      <c r="C2017" s="307" t="n"/>
      <c r="E2017" s="307" t="n"/>
      <c r="F2017" s="32" t="n"/>
      <c r="G2017" s="33">
        <f>IF(F2017="", "", H2017/F2017)</f>
        <v/>
      </c>
      <c r="H2017" s="33" t="n"/>
      <c r="I2017" s="33" t="n"/>
      <c r="J2017" s="33">
        <f>IF(I2017="", "", I2017*$F2017)</f>
        <v/>
      </c>
      <c r="K2017" s="33" t="n"/>
      <c r="L2017" s="33">
        <f>IF(K2017="", "", K2017*$F2017)</f>
        <v/>
      </c>
      <c r="M2017" s="30">
        <f>IF(OR(H2017="",H2017=0),"",IF(K2017="",IF(J2017="","",J2017/H2017),L2017/H2017))</f>
        <v/>
      </c>
    </row>
    <row r="2018" ht="13.35" customHeight="1" s="162">
      <c r="B2018" s="307" t="n"/>
      <c r="C2018" s="307" t="n"/>
      <c r="E2018" s="307" t="n"/>
      <c r="F2018" s="32" t="n"/>
      <c r="G2018" s="33">
        <f>IF(F2018="", "", H2018/F2018)</f>
        <v/>
      </c>
      <c r="H2018" s="33" t="n"/>
      <c r="I2018" s="33" t="n"/>
      <c r="J2018" s="33">
        <f>IF(I2018="", "", I2018*$F2018)</f>
        <v/>
      </c>
      <c r="K2018" s="33" t="n"/>
      <c r="L2018" s="33">
        <f>IF(K2018="", "", K2018*$F2018)</f>
        <v/>
      </c>
      <c r="M2018" s="30">
        <f>IF(OR(H2018="",H2018=0),"",IF(K2018="",IF(J2018="","",J2018/H2018),L2018/H2018))</f>
        <v/>
      </c>
    </row>
    <row r="2019" ht="13.35" customHeight="1" s="162">
      <c r="B2019" s="307" t="n"/>
      <c r="C2019" s="307" t="n"/>
      <c r="E2019" s="307" t="n"/>
      <c r="F2019" s="32" t="n"/>
      <c r="G2019" s="33">
        <f>IF(F2019="", "", H2019/F2019)</f>
        <v/>
      </c>
      <c r="H2019" s="33" t="n"/>
      <c r="I2019" s="33" t="n"/>
      <c r="J2019" s="33">
        <f>IF(I2019="", "", I2019*$F2019)</f>
        <v/>
      </c>
      <c r="K2019" s="33" t="n"/>
      <c r="L2019" s="33">
        <f>IF(K2019="", "", K2019*$F2019)</f>
        <v/>
      </c>
      <c r="M2019" s="30">
        <f>IF(OR(H2019="",H2019=0),"",IF(K2019="",IF(J2019="","",J2019/H2019),L2019/H2019))</f>
        <v/>
      </c>
    </row>
    <row r="2020" ht="13.35" customHeight="1" s="162">
      <c r="B2020" s="307" t="n"/>
      <c r="C2020" s="307" t="n"/>
      <c r="E2020" s="307" t="n"/>
      <c r="F2020" s="32" t="n"/>
      <c r="G2020" s="33">
        <f>IF(F2020="", "", H2020/F2020)</f>
        <v/>
      </c>
      <c r="H2020" s="33" t="n"/>
      <c r="I2020" s="33" t="n"/>
      <c r="J2020" s="33">
        <f>IF(I2020="", "", I2020*$F2020)</f>
        <v/>
      </c>
      <c r="K2020" s="33" t="n"/>
      <c r="L2020" s="33">
        <f>IF(K2020="", "", K2020*$F2020)</f>
        <v/>
      </c>
      <c r="M2020" s="30">
        <f>IF(OR(H2020="",H2020=0),"",IF(K2020="",IF(J2020="","",J2020/H2020),L2020/H2020))</f>
        <v/>
      </c>
    </row>
    <row r="2021" ht="13.35" customHeight="1" s="162">
      <c r="B2021" s="307" t="n"/>
      <c r="C2021" s="307" t="n"/>
      <c r="E2021" s="307" t="n"/>
      <c r="F2021" s="32" t="n"/>
      <c r="G2021" s="33">
        <f>IF(F2021="", "", H2021/F2021)</f>
        <v/>
      </c>
      <c r="H2021" s="33" t="n"/>
      <c r="I2021" s="33" t="n"/>
      <c r="J2021" s="33">
        <f>IF(I2021="", "", I2021*$F2021)</f>
        <v/>
      </c>
      <c r="K2021" s="33" t="n"/>
      <c r="L2021" s="33">
        <f>IF(K2021="", "", K2021*$F2021)</f>
        <v/>
      </c>
      <c r="M2021" s="30">
        <f>IF(OR(H2021="",H2021=0),"",IF(K2021="",IF(J2021="","",J2021/H2021),L2021/H2021))</f>
        <v/>
      </c>
    </row>
    <row r="2022" ht="13.35" customHeight="1" s="162">
      <c r="B2022" s="307" t="n"/>
      <c r="C2022" s="307" t="n"/>
      <c r="E2022" s="307" t="n"/>
      <c r="F2022" s="32" t="n"/>
      <c r="G2022" s="33">
        <f>IF(F2022="", "", H2022/F2022)</f>
        <v/>
      </c>
      <c r="H2022" s="33" t="n"/>
      <c r="I2022" s="33" t="n"/>
      <c r="J2022" s="33">
        <f>IF(I2022="", "", I2022*$F2022)</f>
        <v/>
      </c>
      <c r="K2022" s="33" t="n"/>
      <c r="L2022" s="33">
        <f>IF(K2022="", "", K2022*$F2022)</f>
        <v/>
      </c>
      <c r="M2022" s="30">
        <f>IF(OR(H2022="",H2022=0),"",IF(K2022="",IF(J2022="","",J2022/H2022),L2022/H2022))</f>
        <v/>
      </c>
    </row>
    <row r="2023" ht="13.35" customHeight="1" s="162">
      <c r="B2023" s="307" t="n"/>
      <c r="C2023" s="307" t="n"/>
      <c r="E2023" s="307" t="n"/>
      <c r="F2023" s="32" t="n"/>
      <c r="G2023" s="33">
        <f>IF(F2023="", "", H2023/F2023)</f>
        <v/>
      </c>
      <c r="H2023" s="33" t="n"/>
      <c r="I2023" s="33" t="n"/>
      <c r="J2023" s="33">
        <f>IF(I2023="", "", I2023*$F2023)</f>
        <v/>
      </c>
      <c r="K2023" s="33" t="n"/>
      <c r="L2023" s="33">
        <f>IF(K2023="", "", K2023*$F2023)</f>
        <v/>
      </c>
      <c r="M2023" s="30">
        <f>IF(OR(H2023="",H2023=0),"",IF(K2023="",IF(J2023="","",J2023/H2023),L2023/H2023))</f>
        <v/>
      </c>
    </row>
    <row r="2024" ht="13.35" customHeight="1" s="162">
      <c r="B2024" s="307" t="n"/>
      <c r="C2024" s="307" t="n"/>
      <c r="E2024" s="307" t="n"/>
      <c r="F2024" s="32" t="n"/>
      <c r="G2024" s="33">
        <f>IF(F2024="", "", H2024/F2024)</f>
        <v/>
      </c>
      <c r="H2024" s="33" t="n"/>
      <c r="I2024" s="33" t="n"/>
      <c r="J2024" s="33">
        <f>IF(I2024="", "", I2024*$F2024)</f>
        <v/>
      </c>
      <c r="K2024" s="33" t="n"/>
      <c r="L2024" s="33">
        <f>IF(K2024="", "", K2024*$F2024)</f>
        <v/>
      </c>
      <c r="M2024" s="30">
        <f>IF(OR(H2024="",H2024=0),"",IF(K2024="",IF(J2024="","",J2024/H2024),L2024/H2024))</f>
        <v/>
      </c>
    </row>
    <row r="2025" ht="13.35" customHeight="1" s="162">
      <c r="B2025" s="42" t="n"/>
      <c r="C2025" s="231" t="inlineStr">
        <is>
          <t>Total</t>
        </is>
      </c>
      <c r="D2025" s="159" t="n"/>
      <c r="E2025" s="42" t="n"/>
      <c r="F2025" s="42" t="n"/>
      <c r="G2025" s="43" t="n"/>
      <c r="H2025" s="43">
        <f>IF(SUM(H2005:H2024)+SUM(H2036:H2075)=0,"",SUM(H2005:H2024)+SUM(H2036:H2075))</f>
        <v/>
      </c>
      <c r="I2025" s="43" t="n"/>
      <c r="J2025" s="43">
        <f>IF(SUM(J2005:J2024)+SUM(J2036:J2075)=0,"",SUM(J2005:J2024)+SUM(J2036:J2075))</f>
        <v/>
      </c>
      <c r="K2025" s="43" t="n"/>
      <c r="L2025" s="43">
        <f>IF(SUM(L2005:L2024)+SUM(L2036:L2075)=0,"",SUM(L2005:L2024)+SUM(L2036:L2075))</f>
        <v/>
      </c>
      <c r="M2025" s="35">
        <f>IF(OR(H2025="",H2025=0),"",IF(L2025="",IF(J2025="","",J2025/H2025),L2025/H2025))</f>
        <v/>
      </c>
    </row>
    <row r="2026" ht="13.35" customHeight="1" s="162"/>
    <row r="2027" ht="13.35" customHeight="1" s="162">
      <c r="B2027" s="188" t="inlineStr">
        <is>
          <t>Remarks</t>
        </is>
      </c>
      <c r="C2027" s="173" t="n"/>
      <c r="D2027" s="154" t="n"/>
      <c r="E2027" s="174" t="n"/>
      <c r="F2027" s="174" t="n"/>
      <c r="G2027" s="174" t="n"/>
      <c r="H2027" s="174" t="n"/>
      <c r="I2027" s="174" t="n"/>
      <c r="J2027" s="174" t="n"/>
      <c r="K2027" s="174" t="n"/>
      <c r="L2027" s="174" t="n"/>
      <c r="M2027" s="173" t="n"/>
    </row>
    <row r="2028" ht="13.35" customHeight="1" s="162">
      <c r="B2028" s="154" t="n"/>
      <c r="C2028" s="174" t="n"/>
      <c r="D2028" s="17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Entry}'!B100="","",'{Equipment Data Entry}'!B100)</f>
        <v/>
      </c>
      <c r="E2032" s="418" t="n"/>
      <c r="F2032" s="403" t="n"/>
      <c r="G2032" s="200" t="inlineStr">
        <is>
          <t>Service</t>
        </is>
      </c>
      <c r="H2032" s="403" t="n"/>
      <c r="I2032" s="210">
        <f>IF('{Equipment Data Entry}'!C100="","",'{Equipment Data Entry}'!C100)</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Registers / Grilles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H2036/F2036)</f>
        <v/>
      </c>
      <c r="H2036" s="33" t="n"/>
      <c r="I2036" s="33" t="n"/>
      <c r="J2036" s="33">
        <f>IF(I2036="", "", I2036*$F2036)</f>
        <v/>
      </c>
      <c r="K2036" s="33" t="n"/>
      <c r="L2036" s="33">
        <f>IF(K2036="", "", K2036*$F2036)</f>
        <v/>
      </c>
      <c r="M2036" s="30">
        <f>IF(OR(H2036="",H2036=0),"",IF(K2036="",IF(J2036="","",J2036/H2036),L2036/H2036))</f>
        <v/>
      </c>
    </row>
    <row r="2037" ht="13.35" customHeight="1" s="162">
      <c r="B2037" s="307" t="n"/>
      <c r="C2037" s="307" t="n"/>
      <c r="E2037" s="307" t="n"/>
      <c r="F2037" s="32" t="n"/>
      <c r="G2037" s="33">
        <f>IF(F2037="", "", H2037/F2037)</f>
        <v/>
      </c>
      <c r="H2037" s="33" t="n"/>
      <c r="I2037" s="33" t="n"/>
      <c r="J2037" s="33">
        <f>IF(I2037="", "", I2037*$F2037)</f>
        <v/>
      </c>
      <c r="K2037" s="33" t="n"/>
      <c r="L2037" s="33">
        <f>IF(K2037="", "", K2037*$F2037)</f>
        <v/>
      </c>
      <c r="M2037" s="30">
        <f>IF(OR(H2037="",H2037=0),"",IF(K2037="",IF(J2037="","",J2037/H2037),L2037/H2037))</f>
        <v/>
      </c>
    </row>
    <row r="2038" ht="13.35" customHeight="1" s="162">
      <c r="B2038" s="307" t="n"/>
      <c r="C2038" s="307" t="n"/>
      <c r="E2038" s="307" t="n"/>
      <c r="F2038" s="32" t="n"/>
      <c r="G2038" s="33">
        <f>IF(F2038="", "", H2038/F2038)</f>
        <v/>
      </c>
      <c r="H2038" s="33" t="n"/>
      <c r="I2038" s="33" t="n"/>
      <c r="J2038" s="33">
        <f>IF(I2038="", "", I2038*$F2038)</f>
        <v/>
      </c>
      <c r="K2038" s="33" t="n"/>
      <c r="L2038" s="33">
        <f>IF(K2038="", "", K2038*$F2038)</f>
        <v/>
      </c>
      <c r="M2038" s="30">
        <f>IF(OR(H2038="",H2038=0),"",IF(K2038="",IF(J2038="","",J2038/H2038),L2038/H2038))</f>
        <v/>
      </c>
    </row>
    <row r="2039" ht="13.35" customHeight="1" s="162">
      <c r="B2039" s="307" t="n"/>
      <c r="C2039" s="307" t="n"/>
      <c r="E2039" s="307" t="n"/>
      <c r="F2039" s="32" t="n"/>
      <c r="G2039" s="33">
        <f>IF(F2039="", "", H2039/F2039)</f>
        <v/>
      </c>
      <c r="H2039" s="33" t="n"/>
      <c r="I2039" s="33" t="n"/>
      <c r="J2039" s="33">
        <f>IF(I2039="", "", I2039*$F2039)</f>
        <v/>
      </c>
      <c r="K2039" s="33" t="n"/>
      <c r="L2039" s="33">
        <f>IF(K2039="", "", K2039*$F2039)</f>
        <v/>
      </c>
      <c r="M2039" s="30">
        <f>IF(OR(H2039="",H2039=0),"",IF(K2039="",IF(J2039="","",J2039/H2039),L2039/H2039))</f>
        <v/>
      </c>
    </row>
    <row r="2040" ht="13.35" customHeight="1" s="162">
      <c r="B2040" s="307" t="n"/>
      <c r="C2040" s="307" t="n"/>
      <c r="E2040" s="307" t="n"/>
      <c r="F2040" s="32" t="n"/>
      <c r="G2040" s="33">
        <f>IF(F2040="", "", H2040/F2040)</f>
        <v/>
      </c>
      <c r="H2040" s="33" t="n"/>
      <c r="I2040" s="33" t="n"/>
      <c r="J2040" s="33">
        <f>IF(I2040="", "", I2040*$F2040)</f>
        <v/>
      </c>
      <c r="K2040" s="33" t="n"/>
      <c r="L2040" s="33">
        <f>IF(K2040="", "", K2040*$F2040)</f>
        <v/>
      </c>
      <c r="M2040" s="30">
        <f>IF(OR(H2040="",H2040=0),"",IF(K2040="",IF(J2040="","",J2040/H2040),L2040/H2040))</f>
        <v/>
      </c>
    </row>
    <row r="2041" ht="13.35" customHeight="1" s="162">
      <c r="B2041" s="307" t="n"/>
      <c r="C2041" s="307" t="n"/>
      <c r="E2041" s="307" t="n"/>
      <c r="F2041" s="32" t="n"/>
      <c r="G2041" s="33">
        <f>IF(F2041="", "", H2041/F2041)</f>
        <v/>
      </c>
      <c r="H2041" s="33" t="n"/>
      <c r="I2041" s="33" t="n"/>
      <c r="J2041" s="33">
        <f>IF(I2041="", "", I2041*$F2041)</f>
        <v/>
      </c>
      <c r="K2041" s="33" t="n"/>
      <c r="L2041" s="33">
        <f>IF(K2041="", "", K2041*$F2041)</f>
        <v/>
      </c>
      <c r="M2041" s="30">
        <f>IF(OR(H2041="",H2041=0),"",IF(K2041="",IF(J2041="","",J2041/H2041),L2041/H2041))</f>
        <v/>
      </c>
    </row>
    <row r="2042" ht="13.35" customHeight="1" s="162">
      <c r="B2042" s="307" t="n"/>
      <c r="C2042" s="307" t="n"/>
      <c r="E2042" s="307" t="n"/>
      <c r="F2042" s="32" t="n"/>
      <c r="G2042" s="33">
        <f>IF(F2042="", "", H2042/F2042)</f>
        <v/>
      </c>
      <c r="H2042" s="33" t="n"/>
      <c r="I2042" s="33" t="n"/>
      <c r="J2042" s="33">
        <f>IF(I2042="", "", I2042*$F2042)</f>
        <v/>
      </c>
      <c r="K2042" s="33" t="n"/>
      <c r="L2042" s="33">
        <f>IF(K2042="", "", K2042*$F2042)</f>
        <v/>
      </c>
      <c r="M2042" s="30">
        <f>IF(OR(H2042="",H2042=0),"",IF(K2042="",IF(J2042="","",J2042/H2042),L2042/H2042))</f>
        <v/>
      </c>
    </row>
    <row r="2043" ht="13.35" customHeight="1" s="162">
      <c r="B2043" s="307" t="n"/>
      <c r="C2043" s="307" t="n"/>
      <c r="E2043" s="307" t="n"/>
      <c r="F2043" s="32" t="n"/>
      <c r="G2043" s="33">
        <f>IF(F2043="", "", H2043/F2043)</f>
        <v/>
      </c>
      <c r="H2043" s="33" t="n"/>
      <c r="I2043" s="33" t="n"/>
      <c r="J2043" s="33">
        <f>IF(I2043="", "", I2043*$F2043)</f>
        <v/>
      </c>
      <c r="K2043" s="33" t="n"/>
      <c r="L2043" s="33">
        <f>IF(K2043="", "", K2043*$F2043)</f>
        <v/>
      </c>
      <c r="M2043" s="30">
        <f>IF(OR(H2043="",H2043=0),"",IF(K2043="",IF(J2043="","",J2043/H2043),L2043/H2043))</f>
        <v/>
      </c>
    </row>
    <row r="2044" ht="13.35" customHeight="1" s="162">
      <c r="B2044" s="307" t="n"/>
      <c r="C2044" s="307" t="n"/>
      <c r="E2044" s="307" t="n"/>
      <c r="F2044" s="32" t="n"/>
      <c r="G2044" s="33">
        <f>IF(F2044="", "", H2044/F2044)</f>
        <v/>
      </c>
      <c r="H2044" s="33" t="n"/>
      <c r="I2044" s="33" t="n"/>
      <c r="J2044" s="33">
        <f>IF(I2044="", "", I2044*$F2044)</f>
        <v/>
      </c>
      <c r="K2044" s="33" t="n"/>
      <c r="L2044" s="33">
        <f>IF(K2044="", "", K2044*$F2044)</f>
        <v/>
      </c>
      <c r="M2044" s="30">
        <f>IF(OR(H2044="",H2044=0),"",IF(K2044="",IF(J2044="","",J2044/H2044),L2044/H2044))</f>
        <v/>
      </c>
    </row>
    <row r="2045" ht="13.35" customHeight="1" s="162">
      <c r="B2045" s="307" t="n"/>
      <c r="C2045" s="307" t="n"/>
      <c r="E2045" s="307" t="n"/>
      <c r="F2045" s="32" t="n"/>
      <c r="G2045" s="33">
        <f>IF(F2045="", "", H2045/F2045)</f>
        <v/>
      </c>
      <c r="H2045" s="33" t="n"/>
      <c r="I2045" s="33" t="n"/>
      <c r="J2045" s="33">
        <f>IF(I2045="", "", I2045*$F2045)</f>
        <v/>
      </c>
      <c r="K2045" s="33" t="n"/>
      <c r="L2045" s="33">
        <f>IF(K2045="", "", K2045*$F2045)</f>
        <v/>
      </c>
      <c r="M2045" s="30">
        <f>IF(OR(H2045="",H2045=0),"",IF(K2045="",IF(J2045="","",J2045/H2045),L2045/H2045))</f>
        <v/>
      </c>
    </row>
    <row r="2046" ht="13.35" customHeight="1" s="162">
      <c r="B2046" s="307" t="n"/>
      <c r="C2046" s="307" t="n"/>
      <c r="E2046" s="307" t="n"/>
      <c r="F2046" s="32" t="n"/>
      <c r="G2046" s="33">
        <f>IF(F2046="", "", H2046/F2046)</f>
        <v/>
      </c>
      <c r="H2046" s="33" t="n"/>
      <c r="I2046" s="33" t="n"/>
      <c r="J2046" s="33">
        <f>IF(I2046="", "", I2046*$F2046)</f>
        <v/>
      </c>
      <c r="K2046" s="33" t="n"/>
      <c r="L2046" s="33">
        <f>IF(K2046="", "", K2046*$F2046)</f>
        <v/>
      </c>
      <c r="M2046" s="30">
        <f>IF(OR(H2046="",H2046=0),"",IF(K2046="",IF(J2046="","",J2046/H2046),L2046/H2046))</f>
        <v/>
      </c>
    </row>
    <row r="2047" ht="13.35" customHeight="1" s="162">
      <c r="B2047" s="307" t="n"/>
      <c r="C2047" s="307" t="n"/>
      <c r="E2047" s="307" t="n"/>
      <c r="F2047" s="32" t="n"/>
      <c r="G2047" s="33">
        <f>IF(F2047="", "", H2047/F2047)</f>
        <v/>
      </c>
      <c r="H2047" s="33" t="n"/>
      <c r="I2047" s="33" t="n"/>
      <c r="J2047" s="33">
        <f>IF(I2047="", "", I2047*$F2047)</f>
        <v/>
      </c>
      <c r="K2047" s="33" t="n"/>
      <c r="L2047" s="33">
        <f>IF(K2047="", "", K2047*$F2047)</f>
        <v/>
      </c>
      <c r="M2047" s="30">
        <f>IF(OR(H2047="",H2047=0),"",IF(K2047="",IF(J2047="","",J2047/H2047),L2047/H2047))</f>
        <v/>
      </c>
    </row>
    <row r="2048" ht="13.35" customHeight="1" s="162">
      <c r="B2048" s="307" t="n"/>
      <c r="C2048" s="307" t="n"/>
      <c r="E2048" s="307" t="n"/>
      <c r="F2048" s="32" t="n"/>
      <c r="G2048" s="33">
        <f>IF(F2048="", "", H2048/F2048)</f>
        <v/>
      </c>
      <c r="H2048" s="33" t="n"/>
      <c r="I2048" s="33" t="n"/>
      <c r="J2048" s="33">
        <f>IF(I2048="", "", I2048*$F2048)</f>
        <v/>
      </c>
      <c r="K2048" s="33" t="n"/>
      <c r="L2048" s="33">
        <f>IF(K2048="", "", K2048*$F2048)</f>
        <v/>
      </c>
      <c r="M2048" s="30">
        <f>IF(OR(H2048="",H2048=0),"",IF(K2048="",IF(J2048="","",J2048/H2048),L2048/H2048))</f>
        <v/>
      </c>
    </row>
    <row r="2049" ht="13.35" customHeight="1" s="162">
      <c r="B2049" s="307" t="n"/>
      <c r="C2049" s="307" t="n"/>
      <c r="E2049" s="307" t="n"/>
      <c r="F2049" s="32" t="n"/>
      <c r="G2049" s="33">
        <f>IF(F2049="", "", H2049/F2049)</f>
        <v/>
      </c>
      <c r="H2049" s="33" t="n"/>
      <c r="I2049" s="33" t="n"/>
      <c r="J2049" s="33">
        <f>IF(I2049="", "", I2049*$F2049)</f>
        <v/>
      </c>
      <c r="K2049" s="33" t="n"/>
      <c r="L2049" s="33">
        <f>IF(K2049="", "", K2049*$F2049)</f>
        <v/>
      </c>
      <c r="M2049" s="30">
        <f>IF(OR(H2049="",H2049=0),"",IF(K2049="",IF(J2049="","",J2049/H2049),L2049/H2049))</f>
        <v/>
      </c>
    </row>
    <row r="2050" ht="13.35" customHeight="1" s="162">
      <c r="B2050" s="307" t="n"/>
      <c r="C2050" s="307" t="n"/>
      <c r="E2050" s="307" t="n"/>
      <c r="F2050" s="32" t="n"/>
      <c r="G2050" s="33">
        <f>IF(F2050="", "", H2050/F2050)</f>
        <v/>
      </c>
      <c r="H2050" s="33" t="n"/>
      <c r="I2050" s="33" t="n"/>
      <c r="J2050" s="33">
        <f>IF(I2050="", "", I2050*$F2050)</f>
        <v/>
      </c>
      <c r="K2050" s="33" t="n"/>
      <c r="L2050" s="33">
        <f>IF(K2050="", "", K2050*$F2050)</f>
        <v/>
      </c>
      <c r="M2050" s="30">
        <f>IF(OR(H2050="",H2050=0),"",IF(K2050="",IF(J2050="","",J2050/H2050),L2050/H2050))</f>
        <v/>
      </c>
    </row>
    <row r="2051" ht="13.35" customHeight="1" s="162">
      <c r="B2051" s="307" t="n"/>
      <c r="C2051" s="307" t="n"/>
      <c r="E2051" s="307" t="n"/>
      <c r="F2051" s="32" t="n"/>
      <c r="G2051" s="33">
        <f>IF(F2051="", "", H2051/F2051)</f>
        <v/>
      </c>
      <c r="H2051" s="33" t="n"/>
      <c r="I2051" s="33" t="n"/>
      <c r="J2051" s="33">
        <f>IF(I2051="", "", I2051*$F2051)</f>
        <v/>
      </c>
      <c r="K2051" s="33" t="n"/>
      <c r="L2051" s="33">
        <f>IF(K2051="", "", K2051*$F2051)</f>
        <v/>
      </c>
      <c r="M2051" s="30">
        <f>IF(OR(H2051="",H2051=0),"",IF(K2051="",IF(J2051="","",J2051/H2051),L2051/H2051))</f>
        <v/>
      </c>
    </row>
    <row r="2052" ht="13.35" customHeight="1" s="162">
      <c r="B2052" s="307" t="n"/>
      <c r="C2052" s="307" t="n"/>
      <c r="E2052" s="307" t="n"/>
      <c r="F2052" s="32" t="n"/>
      <c r="G2052" s="33">
        <f>IF(F2052="", "", H2052/F2052)</f>
        <v/>
      </c>
      <c r="H2052" s="33" t="n"/>
      <c r="I2052" s="33" t="n"/>
      <c r="J2052" s="33">
        <f>IF(I2052="", "", I2052*$F2052)</f>
        <v/>
      </c>
      <c r="K2052" s="33" t="n"/>
      <c r="L2052" s="33">
        <f>IF(K2052="", "", K2052*$F2052)</f>
        <v/>
      </c>
      <c r="M2052" s="30">
        <f>IF(OR(H2052="",H2052=0),"",IF(K2052="",IF(J2052="","",J2052/H2052),L2052/H2052))</f>
        <v/>
      </c>
    </row>
    <row r="2053" ht="13.35" customHeight="1" s="162">
      <c r="B2053" s="307" t="n"/>
      <c r="C2053" s="307" t="n"/>
      <c r="E2053" s="307" t="n"/>
      <c r="F2053" s="32" t="n"/>
      <c r="G2053" s="33">
        <f>IF(F2053="", "", H2053/F2053)</f>
        <v/>
      </c>
      <c r="H2053" s="33" t="n"/>
      <c r="I2053" s="33" t="n"/>
      <c r="J2053" s="33">
        <f>IF(I2053="", "", I2053*$F2053)</f>
        <v/>
      </c>
      <c r="K2053" s="33" t="n"/>
      <c r="L2053" s="33">
        <f>IF(K2053="", "", K2053*$F2053)</f>
        <v/>
      </c>
      <c r="M2053" s="30">
        <f>IF(OR(H2053="",H2053=0),"",IF(K2053="",IF(J2053="","",J2053/H2053),L2053/H2053))</f>
        <v/>
      </c>
    </row>
    <row r="2054" ht="13.35" customHeight="1" s="162">
      <c r="B2054" s="307" t="n"/>
      <c r="C2054" s="307" t="n"/>
      <c r="E2054" s="307" t="n"/>
      <c r="F2054" s="32" t="n"/>
      <c r="G2054" s="33">
        <f>IF(F2054="", "", H2054/F2054)</f>
        <v/>
      </c>
      <c r="H2054" s="33" t="n"/>
      <c r="I2054" s="33" t="n"/>
      <c r="J2054" s="33">
        <f>IF(I2054="", "", I2054*$F2054)</f>
        <v/>
      </c>
      <c r="K2054" s="33" t="n"/>
      <c r="L2054" s="33">
        <f>IF(K2054="", "", K2054*$F2054)</f>
        <v/>
      </c>
      <c r="M2054" s="30">
        <f>IF(OR(H2054="",H2054=0),"",IF(K2054="",IF(J2054="","",J2054/H2054),L2054/H2054))</f>
        <v/>
      </c>
    </row>
    <row r="2055" ht="13.35" customHeight="1" s="162">
      <c r="B2055" s="307" t="n"/>
      <c r="C2055" s="307" t="n"/>
      <c r="E2055" s="307" t="n"/>
      <c r="F2055" s="32" t="n"/>
      <c r="G2055" s="33">
        <f>IF(F2055="", "", H2055/F2055)</f>
        <v/>
      </c>
      <c r="H2055" s="33" t="n"/>
      <c r="I2055" s="33" t="n"/>
      <c r="J2055" s="33">
        <f>IF(I2055="", "", I2055*$F2055)</f>
        <v/>
      </c>
      <c r="K2055" s="33" t="n"/>
      <c r="L2055" s="33">
        <f>IF(K2055="", "", K2055*$F2055)</f>
        <v/>
      </c>
      <c r="M2055" s="30">
        <f>IF(OR(H2055="",H2055=0),"",IF(K2055="",IF(J2055="","",J2055/H2055),L2055/H2055))</f>
        <v/>
      </c>
    </row>
    <row r="2056" ht="13.35" customHeight="1" s="162">
      <c r="B2056" s="307" t="n"/>
      <c r="C2056" s="307" t="n"/>
      <c r="E2056" s="307" t="n"/>
      <c r="F2056" s="32" t="n"/>
      <c r="G2056" s="33">
        <f>IF(F2056="", "", H2056/F2056)</f>
        <v/>
      </c>
      <c r="H2056" s="33" t="n"/>
      <c r="I2056" s="33" t="n"/>
      <c r="J2056" s="33">
        <f>IF(I2056="", "", I2056*$F2056)</f>
        <v/>
      </c>
      <c r="K2056" s="33" t="n"/>
      <c r="L2056" s="33">
        <f>IF(K2056="", "", K2056*$F2056)</f>
        <v/>
      </c>
      <c r="M2056" s="30">
        <f>IF(OR(H2056="",H2056=0),"",IF(K2056="",IF(J2056="","",J2056/H2056),L2056/H2056))</f>
        <v/>
      </c>
    </row>
    <row r="2057" ht="13.35" customHeight="1" s="162">
      <c r="B2057" s="307" t="n"/>
      <c r="C2057" s="307" t="n"/>
      <c r="E2057" s="307" t="n"/>
      <c r="F2057" s="32" t="n"/>
      <c r="G2057" s="33">
        <f>IF(F2057="", "", H2057/F2057)</f>
        <v/>
      </c>
      <c r="H2057" s="33" t="n"/>
      <c r="I2057" s="33" t="n"/>
      <c r="J2057" s="33">
        <f>IF(I2057="", "", I2057*$F2057)</f>
        <v/>
      </c>
      <c r="K2057" s="33" t="n"/>
      <c r="L2057" s="33">
        <f>IF(K2057="", "", K2057*$F2057)</f>
        <v/>
      </c>
      <c r="M2057" s="30">
        <f>IF(OR(H2057="",H2057=0),"",IF(K2057="",IF(J2057="","",J2057/H2057),L2057/H2057))</f>
        <v/>
      </c>
    </row>
    <row r="2058" ht="13.35" customHeight="1" s="162">
      <c r="B2058" s="307" t="n"/>
      <c r="C2058" s="307" t="n"/>
      <c r="E2058" s="307" t="n"/>
      <c r="F2058" s="32" t="n"/>
      <c r="G2058" s="33">
        <f>IF(F2058="", "", H2058/F2058)</f>
        <v/>
      </c>
      <c r="H2058" s="33" t="n"/>
      <c r="I2058" s="33" t="n"/>
      <c r="J2058" s="33">
        <f>IF(I2058="", "", I2058*$F2058)</f>
        <v/>
      </c>
      <c r="K2058" s="33" t="n"/>
      <c r="L2058" s="33">
        <f>IF(K2058="", "", K2058*$F2058)</f>
        <v/>
      </c>
      <c r="M2058" s="30">
        <f>IF(OR(H2058="",H2058=0),"",IF(K2058="",IF(J2058="","",J2058/H2058),L2058/H2058))</f>
        <v/>
      </c>
    </row>
    <row r="2059" ht="13.35" customHeight="1" s="162">
      <c r="B2059" s="307" t="n"/>
      <c r="C2059" s="307" t="n"/>
      <c r="E2059" s="307" t="n"/>
      <c r="F2059" s="32" t="n"/>
      <c r="G2059" s="33">
        <f>IF(F2059="", "", H2059/F2059)</f>
        <v/>
      </c>
      <c r="H2059" s="33" t="n"/>
      <c r="I2059" s="33" t="n"/>
      <c r="J2059" s="33">
        <f>IF(I2059="", "", I2059*$F2059)</f>
        <v/>
      </c>
      <c r="K2059" s="33" t="n"/>
      <c r="L2059" s="33">
        <f>IF(K2059="", "", K2059*$F2059)</f>
        <v/>
      </c>
      <c r="M2059" s="30">
        <f>IF(OR(H2059="",H2059=0),"",IF(K2059="",IF(J2059="","",J2059/H2059),L2059/H2059))</f>
        <v/>
      </c>
    </row>
    <row r="2060" ht="13.35" customHeight="1" s="162">
      <c r="B2060" s="307" t="n"/>
      <c r="C2060" s="307" t="n"/>
      <c r="E2060" s="307" t="n"/>
      <c r="F2060" s="32" t="n"/>
      <c r="G2060" s="33">
        <f>IF(F2060="", "", H2060/F2060)</f>
        <v/>
      </c>
      <c r="H2060" s="33" t="n"/>
      <c r="I2060" s="33" t="n"/>
      <c r="J2060" s="33">
        <f>IF(I2060="", "", I2060*$F2060)</f>
        <v/>
      </c>
      <c r="K2060" s="33" t="n"/>
      <c r="L2060" s="33">
        <f>IF(K2060="", "", K2060*$F2060)</f>
        <v/>
      </c>
      <c r="M2060" s="30">
        <f>IF(OR(H2060="",H2060=0),"",IF(K2060="",IF(J2060="","",J2060/H2060),L2060/H2060))</f>
        <v/>
      </c>
    </row>
    <row r="2061" ht="13.35" customHeight="1" s="162">
      <c r="B2061" s="307" t="n"/>
      <c r="C2061" s="307" t="n"/>
      <c r="E2061" s="307" t="n"/>
      <c r="F2061" s="32" t="n"/>
      <c r="G2061" s="33">
        <f>IF(F2061="", "", H2061/F2061)</f>
        <v/>
      </c>
      <c r="H2061" s="33" t="n"/>
      <c r="I2061" s="33" t="n"/>
      <c r="J2061" s="33">
        <f>IF(I2061="", "", I2061*$F2061)</f>
        <v/>
      </c>
      <c r="K2061" s="33" t="n"/>
      <c r="L2061" s="33">
        <f>IF(K2061="", "", K2061*$F2061)</f>
        <v/>
      </c>
      <c r="M2061" s="30">
        <f>IF(OR(H2061="",H2061=0),"",IF(K2061="",IF(J2061="","",J2061/H2061),L2061/H2061))</f>
        <v/>
      </c>
    </row>
    <row r="2062" ht="13.35" customHeight="1" s="162">
      <c r="B2062" s="307" t="n"/>
      <c r="C2062" s="307" t="n"/>
      <c r="E2062" s="307" t="n"/>
      <c r="F2062" s="32" t="n"/>
      <c r="G2062" s="33">
        <f>IF(F2062="", "", H2062/F2062)</f>
        <v/>
      </c>
      <c r="H2062" s="33" t="n"/>
      <c r="I2062" s="33" t="n"/>
      <c r="J2062" s="33">
        <f>IF(I2062="", "", I2062*$F2062)</f>
        <v/>
      </c>
      <c r="K2062" s="33" t="n"/>
      <c r="L2062" s="33">
        <f>IF(K2062="", "", K2062*$F2062)</f>
        <v/>
      </c>
      <c r="M2062" s="30">
        <f>IF(OR(H2062="",H2062=0),"",IF(K2062="",IF(J2062="","",J2062/H2062),L2062/H2062))</f>
        <v/>
      </c>
    </row>
    <row r="2063" ht="13.35" customHeight="1" s="162">
      <c r="B2063" s="307" t="n"/>
      <c r="C2063" s="307" t="n"/>
      <c r="E2063" s="307" t="n"/>
      <c r="F2063" s="32" t="n"/>
      <c r="G2063" s="33">
        <f>IF(F2063="", "", H2063/F2063)</f>
        <v/>
      </c>
      <c r="H2063" s="33" t="n"/>
      <c r="I2063" s="33" t="n"/>
      <c r="J2063" s="33">
        <f>IF(I2063="", "", I2063*$F2063)</f>
        <v/>
      </c>
      <c r="K2063" s="33" t="n"/>
      <c r="L2063" s="33">
        <f>IF(K2063="", "", K2063*$F2063)</f>
        <v/>
      </c>
      <c r="M2063" s="30">
        <f>IF(OR(H2063="",H2063=0),"",IF(K2063="",IF(J2063="","",J2063/H2063),L2063/H2063))</f>
        <v/>
      </c>
    </row>
    <row r="2064" ht="13.35" customHeight="1" s="162">
      <c r="B2064" s="307" t="n"/>
      <c r="C2064" s="307" t="n"/>
      <c r="E2064" s="307" t="n"/>
      <c r="F2064" s="32" t="n"/>
      <c r="G2064" s="33">
        <f>IF(F2064="", "", H2064/F2064)</f>
        <v/>
      </c>
      <c r="H2064" s="33" t="n"/>
      <c r="I2064" s="33" t="n"/>
      <c r="J2064" s="33">
        <f>IF(I2064="", "", I2064*$F2064)</f>
        <v/>
      </c>
      <c r="K2064" s="33" t="n"/>
      <c r="L2064" s="33">
        <f>IF(K2064="", "", K2064*$F2064)</f>
        <v/>
      </c>
      <c r="M2064" s="30">
        <f>IF(OR(H2064="",H2064=0),"",IF(K2064="",IF(J2064="","",J2064/H2064),L2064/H2064))</f>
        <v/>
      </c>
    </row>
    <row r="2065" ht="13.35" customHeight="1" s="162">
      <c r="B2065" s="307" t="n"/>
      <c r="C2065" s="307" t="n"/>
      <c r="E2065" s="307" t="n"/>
      <c r="F2065" s="32" t="n"/>
      <c r="G2065" s="33">
        <f>IF(F2065="", "", H2065/F2065)</f>
        <v/>
      </c>
      <c r="H2065" s="33" t="n"/>
      <c r="I2065" s="33" t="n"/>
      <c r="J2065" s="33">
        <f>IF(I2065="", "", I2065*$F2065)</f>
        <v/>
      </c>
      <c r="K2065" s="33" t="n"/>
      <c r="L2065" s="33">
        <f>IF(K2065="", "", K2065*$F2065)</f>
        <v/>
      </c>
      <c r="M2065" s="30">
        <f>IF(OR(H2065="",H2065=0),"",IF(K2065="",IF(J2065="","",J2065/H2065),L2065/H2065))</f>
        <v/>
      </c>
    </row>
    <row r="2066" ht="13.35" customHeight="1" s="162">
      <c r="B2066" s="307" t="n"/>
      <c r="C2066" s="307" t="n"/>
      <c r="E2066" s="307" t="n"/>
      <c r="F2066" s="32" t="n"/>
      <c r="G2066" s="33">
        <f>IF(F2066="", "", H2066/F2066)</f>
        <v/>
      </c>
      <c r="H2066" s="33" t="n"/>
      <c r="I2066" s="33" t="n"/>
      <c r="J2066" s="33">
        <f>IF(I2066="", "", I2066*$F2066)</f>
        <v/>
      </c>
      <c r="K2066" s="33" t="n"/>
      <c r="L2066" s="33">
        <f>IF(K2066="", "", K2066*$F2066)</f>
        <v/>
      </c>
      <c r="M2066" s="30">
        <f>IF(OR(H2066="",H2066=0),"",IF(K2066="",IF(J2066="","",J2066/H2066),L2066/H2066))</f>
        <v/>
      </c>
    </row>
    <row r="2067" ht="13.35" customHeight="1" s="162">
      <c r="B2067" s="307" t="n"/>
      <c r="C2067" s="307" t="n"/>
      <c r="E2067" s="307" t="n"/>
      <c r="F2067" s="32" t="n"/>
      <c r="G2067" s="33">
        <f>IF(F2067="", "", H2067/F2067)</f>
        <v/>
      </c>
      <c r="H2067" s="33" t="n"/>
      <c r="I2067" s="33" t="n"/>
      <c r="J2067" s="33">
        <f>IF(I2067="", "", I2067*$F2067)</f>
        <v/>
      </c>
      <c r="K2067" s="33" t="n"/>
      <c r="L2067" s="33">
        <f>IF(K2067="", "", K2067*$F2067)</f>
        <v/>
      </c>
      <c r="M2067" s="30">
        <f>IF(OR(H2067="",H2067=0),"",IF(K2067="",IF(J2067="","",J2067/H2067),L2067/H2067))</f>
        <v/>
      </c>
    </row>
    <row r="2068" ht="13.35" customHeight="1" s="162">
      <c r="B2068" s="307" t="n"/>
      <c r="C2068" s="307" t="n"/>
      <c r="E2068" s="307" t="n"/>
      <c r="F2068" s="32" t="n"/>
      <c r="G2068" s="33">
        <f>IF(F2068="", "", H2068/F2068)</f>
        <v/>
      </c>
      <c r="H2068" s="33" t="n"/>
      <c r="I2068" s="33" t="n"/>
      <c r="J2068" s="33">
        <f>IF(I2068="", "", I2068*$F2068)</f>
        <v/>
      </c>
      <c r="K2068" s="33" t="n"/>
      <c r="L2068" s="33">
        <f>IF(K2068="", "", K2068*$F2068)</f>
        <v/>
      </c>
      <c r="M2068" s="30">
        <f>IF(OR(H2068="",H2068=0),"",IF(K2068="",IF(J2068="","",J2068/H2068),L2068/H2068))</f>
        <v/>
      </c>
    </row>
    <row r="2069" ht="13.35" customHeight="1" s="162">
      <c r="B2069" s="307" t="n"/>
      <c r="C2069" s="307" t="n"/>
      <c r="E2069" s="307" t="n"/>
      <c r="F2069" s="32" t="n"/>
      <c r="G2069" s="33">
        <f>IF(F2069="", "", H2069/F2069)</f>
        <v/>
      </c>
      <c r="H2069" s="33" t="n"/>
      <c r="I2069" s="33" t="n"/>
      <c r="J2069" s="33">
        <f>IF(I2069="", "", I2069*$F2069)</f>
        <v/>
      </c>
      <c r="K2069" s="33" t="n"/>
      <c r="L2069" s="33">
        <f>IF(K2069="", "", K2069*$F2069)</f>
        <v/>
      </c>
      <c r="M2069" s="30">
        <f>IF(OR(H2069="",H2069=0),"",IF(K2069="",IF(J2069="","",J2069/H2069),L2069/H2069))</f>
        <v/>
      </c>
    </row>
    <row r="2070" ht="13.35" customHeight="1" s="162">
      <c r="B2070" s="307" t="n"/>
      <c r="C2070" s="307" t="n"/>
      <c r="E2070" s="307" t="n"/>
      <c r="F2070" s="32" t="n"/>
      <c r="G2070" s="33">
        <f>IF(F2070="", "", H2070/F2070)</f>
        <v/>
      </c>
      <c r="H2070" s="33" t="n"/>
      <c r="I2070" s="33" t="n"/>
      <c r="J2070" s="33">
        <f>IF(I2070="", "", I2070*$F2070)</f>
        <v/>
      </c>
      <c r="K2070" s="33" t="n"/>
      <c r="L2070" s="33">
        <f>IF(K2070="", "", K2070*$F2070)</f>
        <v/>
      </c>
      <c r="M2070" s="30">
        <f>IF(OR(H2070="",H2070=0),"",IF(K2070="",IF(J2070="","",J2070/H2070),L2070/H2070))</f>
        <v/>
      </c>
    </row>
    <row r="2071" ht="13.35" customHeight="1" s="162">
      <c r="B2071" s="307" t="n"/>
      <c r="C2071" s="307" t="n"/>
      <c r="E2071" s="307" t="n"/>
      <c r="F2071" s="32" t="n"/>
      <c r="G2071" s="33">
        <f>IF(F2071="", "", H2071/F2071)</f>
        <v/>
      </c>
      <c r="H2071" s="33" t="n"/>
      <c r="I2071" s="33" t="n"/>
      <c r="J2071" s="33">
        <f>IF(I2071="", "", I2071*$F2071)</f>
        <v/>
      </c>
      <c r="K2071" s="33" t="n"/>
      <c r="L2071" s="33">
        <f>IF(K2071="", "", K2071*$F2071)</f>
        <v/>
      </c>
      <c r="M2071" s="30">
        <f>IF(OR(H2071="",H2071=0),"",IF(K2071="",IF(J2071="","",J2071/H2071),L2071/H2071))</f>
        <v/>
      </c>
    </row>
    <row r="2072" ht="13.35" customHeight="1" s="162">
      <c r="B2072" s="307" t="n"/>
      <c r="C2072" s="307" t="n"/>
      <c r="E2072" s="307" t="n"/>
      <c r="F2072" s="32" t="n"/>
      <c r="G2072" s="33">
        <f>IF(F2072="", "", H2072/F2072)</f>
        <v/>
      </c>
      <c r="H2072" s="33" t="n"/>
      <c r="I2072" s="33" t="n"/>
      <c r="J2072" s="33">
        <f>IF(I2072="", "", I2072*$F2072)</f>
        <v/>
      </c>
      <c r="K2072" s="33" t="n"/>
      <c r="L2072" s="33">
        <f>IF(K2072="", "", K2072*$F2072)</f>
        <v/>
      </c>
      <c r="M2072" s="30">
        <f>IF(OR(H2072="",H2072=0),"",IF(K2072="",IF(J2072="","",J2072/H2072),L2072/H2072))</f>
        <v/>
      </c>
    </row>
    <row r="2073" ht="13.35" customHeight="1" s="162">
      <c r="B2073" s="307" t="n"/>
      <c r="C2073" s="307" t="n"/>
      <c r="E2073" s="307" t="n"/>
      <c r="F2073" s="32" t="n"/>
      <c r="G2073" s="33">
        <f>IF(F2073="", "", H2073/F2073)</f>
        <v/>
      </c>
      <c r="H2073" s="33" t="n"/>
      <c r="I2073" s="33" t="n"/>
      <c r="J2073" s="33">
        <f>IF(I2073="", "", I2073*$F2073)</f>
        <v/>
      </c>
      <c r="K2073" s="33" t="n"/>
      <c r="L2073" s="33">
        <f>IF(K2073="", "", K2073*$F2073)</f>
        <v/>
      </c>
      <c r="M2073" s="30">
        <f>IF(OR(H2073="",H2073=0),"",IF(K2073="",IF(J2073="","",J2073/H2073),L2073/H2073))</f>
        <v/>
      </c>
    </row>
    <row r="2074" ht="13.35" customHeight="1" s="162">
      <c r="B2074" s="307" t="n"/>
      <c r="C2074" s="307" t="n"/>
      <c r="E2074" s="307" t="n"/>
      <c r="F2074" s="32" t="n"/>
      <c r="G2074" s="33">
        <f>IF(F2074="", "", H2074/F2074)</f>
        <v/>
      </c>
      <c r="H2074" s="33" t="n"/>
      <c r="I2074" s="33" t="n"/>
      <c r="J2074" s="33">
        <f>IF(I2074="", "", I2074*$F2074)</f>
        <v/>
      </c>
      <c r="K2074" s="33" t="n"/>
      <c r="L2074" s="33">
        <f>IF(K2074="", "", K2074*$F2074)</f>
        <v/>
      </c>
      <c r="M2074" s="30">
        <f>IF(OR(H2074="",H2074=0),"",IF(K2074="",IF(J2074="","",J2074/H2074),L2074/H2074))</f>
        <v/>
      </c>
    </row>
    <row r="2075" ht="13.35" customHeight="1" s="162">
      <c r="B2075" s="307" t="n"/>
      <c r="C2075" s="307" t="n"/>
      <c r="E2075" s="307" t="n"/>
      <c r="F2075" s="32" t="n"/>
      <c r="G2075" s="33">
        <f>IF(F2075="", "", H2075/F2075)</f>
        <v/>
      </c>
      <c r="H2075" s="33" t="n"/>
      <c r="I2075" s="33" t="n"/>
      <c r="J2075" s="33">
        <f>IF(I2075="", "", I2075*$F2075)</f>
        <v/>
      </c>
      <c r="K2075" s="33" t="n"/>
      <c r="L2075" s="33">
        <f>IF(K2075="", "", K2075*$F2075)</f>
        <v/>
      </c>
      <c r="M2075" s="30">
        <f>IF(OR(H2075="",H2075=0),"",IF(K2075="",IF(J2075="","",J2075/H2075),L2075/H2075))</f>
        <v/>
      </c>
    </row>
    <row r="2076" ht="13.35" customHeight="1" s="162">
      <c r="B2076" s="42" t="n"/>
      <c r="C2076" s="231" t="inlineStr">
        <is>
          <t>Subtotal (this page)</t>
        </is>
      </c>
      <c r="D2076" s="159" t="n"/>
      <c r="E2076" s="42" t="n"/>
      <c r="F2076" s="42" t="n"/>
      <c r="G2076" s="43" t="n"/>
      <c r="H2076" s="43">
        <f>IF(SUM(H2036:H2075)=0,"",SUM(H2036:H2075))</f>
        <v/>
      </c>
      <c r="I2076" s="43" t="n"/>
      <c r="J2076" s="43">
        <f>IF(SUM(J2036:J2075)=0,"",SUM(J2036:J2075))</f>
        <v/>
      </c>
      <c r="K2076" s="43" t="n"/>
      <c r="L2076" s="43">
        <f>IF(SUM(L2036:L2075)=0,"",SUM(L2036:L2075))</f>
        <v/>
      </c>
      <c r="M2076" s="35">
        <f>IF(OR(H2076="",H2076=0),"",IF(L2076="",IF(J2076="","",J2076/H2076),L2076/H2076))</f>
        <v/>
      </c>
    </row>
    <row r="2077" ht="13.35" customHeight="1" s="162"/>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Entry}'!B101="","",'{Equipment Data Entry}'!B101)</f>
        <v/>
      </c>
      <c r="E2084" s="418" t="n"/>
      <c r="F2084" s="403" t="n"/>
      <c r="G2084" s="200" t="inlineStr">
        <is>
          <t>Service</t>
        </is>
      </c>
      <c r="H2084" s="403" t="n"/>
      <c r="I2084" s="210">
        <f>IF('{Equipment Data Entry}'!C101="","",'{Equipment Data Entry}'!C101)</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37" t="inlineStr">
        <is>
          <t>Drive Type:</t>
        </is>
      </c>
      <c r="C2086" s="13" t="n"/>
      <c r="D2086" s="438" t="n"/>
      <c r="E2086" s="437" t="inlineStr">
        <is>
          <t>Rotation – Design:</t>
        </is>
      </c>
      <c r="F2086" s="13" t="n"/>
      <c r="G2086" s="438" t="n"/>
      <c r="H2086" s="13" t="n"/>
      <c r="I2086" s="437" t="inlineStr">
        <is>
          <t>Actual:</t>
        </is>
      </c>
      <c r="J2086" s="438" t="n"/>
      <c r="K2086" s="437" t="inlineStr">
        <is>
          <t>Shv Bore M/F:</t>
        </is>
      </c>
      <c r="L2086" s="13" t="n"/>
      <c r="M2086" s="438" t="n"/>
    </row>
    <row r="2087" ht="13.35" customHeight="1" s="162">
      <c r="B2087" s="200" t="inlineStr">
        <is>
          <t>Unit Data</t>
        </is>
      </c>
      <c r="C2087" s="400" t="n"/>
      <c r="D2087" s="400" t="n"/>
      <c r="E2087" s="400" t="n"/>
      <c r="F2087" s="400" t="n"/>
      <c r="G2087" s="401" t="n"/>
      <c r="H2087" s="13" t="n"/>
      <c r="I2087" s="200" t="inlineStr">
        <is>
          <t>Design and Performance Data</t>
        </is>
      </c>
      <c r="J2087" s="400" t="n"/>
      <c r="K2087" s="400" t="n"/>
      <c r="L2087" s="401" t="n"/>
      <c r="M2087" s="283" t="n"/>
    </row>
    <row r="2088" ht="13.35" customHeight="1" s="162">
      <c r="B2088" s="199" t="inlineStr">
        <is>
          <t>Manufacturer</t>
        </is>
      </c>
      <c r="C2088" s="401" t="n"/>
      <c r="D2088" s="204">
        <f>IF('{Equipment Data Entry}'!E101="","",'{Equipment Data Entry}'!E101)</f>
        <v/>
      </c>
      <c r="E2088" s="400" t="n"/>
      <c r="F2088" s="400" t="n"/>
      <c r="G2088" s="401" t="n"/>
      <c r="H2088" s="13" t="n"/>
      <c r="I2088" s="199" t="inlineStr">
        <is>
          <t>Design Criteria</t>
        </is>
      </c>
      <c r="J2088" s="401" t="n"/>
      <c r="K2088" s="199" t="inlineStr">
        <is>
          <t>Design</t>
        </is>
      </c>
      <c r="L2088" s="199" t="inlineStr">
        <is>
          <t>Actual</t>
        </is>
      </c>
      <c r="M2088" s="13" t="n"/>
    </row>
    <row r="2089" ht="13.35" customHeight="1" s="162">
      <c r="B2089" s="199" t="inlineStr">
        <is>
          <t>Model Number</t>
        </is>
      </c>
      <c r="C2089" s="401" t="n"/>
      <c r="D2089" s="204">
        <f>IF('{Equipment Data Entry}'!F101="","",'{Equipment Data Entry}'!F101)</f>
        <v/>
      </c>
      <c r="E2089" s="400" t="n"/>
      <c r="F2089" s="400" t="n"/>
      <c r="G2089" s="401" t="n"/>
      <c r="H2089" s="13" t="n"/>
      <c r="I2089" s="199" t="inlineStr">
        <is>
          <t>Total Airflow</t>
        </is>
      </c>
      <c r="J2089" s="401" t="n"/>
      <c r="K2089" s="24">
        <f>H2129</f>
        <v/>
      </c>
      <c r="L2089" s="24">
        <f>L2129</f>
        <v/>
      </c>
      <c r="M2089" s="22">
        <f>IF(OR(L2089="",K2089="",K2089=0),"",L2089/K2089)</f>
        <v/>
      </c>
    </row>
    <row r="2090" ht="13.35" customHeight="1" s="162">
      <c r="B2090" s="199" t="inlineStr">
        <is>
          <t>Serial Number</t>
        </is>
      </c>
      <c r="C2090" s="401" t="n"/>
      <c r="D2090" s="204" t="n"/>
      <c r="E2090" s="400" t="n"/>
      <c r="F2090" s="400" t="n"/>
      <c r="G2090" s="401" t="n"/>
      <c r="H2090" s="13" t="n"/>
      <c r="I2090" s="199" t="inlineStr">
        <is>
          <t>Unit ESP</t>
        </is>
      </c>
      <c r="J2090" s="401" t="n"/>
      <c r="K2090" s="71">
        <f>IF('{Equipment Data Entry}'!H101="","",'{Equipment Data Entry}'!H101)</f>
        <v/>
      </c>
      <c r="L2090" s="64">
        <f>F2105</f>
        <v/>
      </c>
      <c r="M2090" s="22" t="n"/>
    </row>
    <row r="2091" ht="13.35" customHeight="1" s="162">
      <c r="B2091" s="199" t="inlineStr">
        <is>
          <t>Area Served</t>
        </is>
      </c>
      <c r="C2091" s="401" t="n"/>
      <c r="D2091" s="204">
        <f>I2084</f>
        <v/>
      </c>
      <c r="E2091" s="400" t="n"/>
      <c r="F2091" s="400" t="n"/>
      <c r="G2091" s="401" t="n"/>
      <c r="H2091" s="13" t="n"/>
      <c r="I2091" s="199" t="inlineStr">
        <is>
          <t>Fan RPMs</t>
        </is>
      </c>
      <c r="J2091" s="401" t="n"/>
      <c r="K2091" s="24">
        <f>IF('{Equipment Data Entry}'!I101="","",'{Equipment Data Entry}'!I101)</f>
        <v/>
      </c>
      <c r="L2091" s="24">
        <f>IF(L2102="","",L2102)</f>
        <v/>
      </c>
      <c r="M2091" s="13" t="n"/>
    </row>
    <row r="2092" ht="13.35" customHeight="1" s="162">
      <c r="B2092" s="199" t="inlineStr">
        <is>
          <t>Location</t>
        </is>
      </c>
      <c r="C2092" s="401" t="n"/>
      <c r="D2092" s="204">
        <f>IF('{Equipment Data Entry}'!D101="","",'{Equipment Data Entry}'!D101)</f>
        <v/>
      </c>
      <c r="E2092" s="400" t="n"/>
      <c r="F2092" s="400" t="n"/>
      <c r="G2092" s="401" t="n"/>
      <c r="H2092" s="13" t="n"/>
      <c r="I2092" s="283" t="n"/>
      <c r="J2092" s="283" t="n"/>
      <c r="K2092" s="36" t="n"/>
      <c r="L2092" s="36" t="n"/>
      <c r="M2092" s="13" t="n"/>
    </row>
    <row r="2093" ht="13.35" customHeight="1" s="162">
      <c r="B2093" s="13" t="n"/>
      <c r="C2093" s="13" t="n"/>
      <c r="D2093" s="13" t="n"/>
      <c r="E2093" s="13" t="n"/>
      <c r="F2093" s="13" t="n"/>
      <c r="G2093" s="13" t="n"/>
      <c r="H2093" s="13" t="n"/>
      <c r="I2093" s="283" t="n"/>
      <c r="J2093" s="283" t="n"/>
      <c r="K2093" s="37" t="n"/>
      <c r="L2093" s="37" t="n"/>
      <c r="M2093" s="13" t="n"/>
    </row>
    <row r="2094" ht="13.35" customHeight="1" s="162">
      <c r="B2094" s="200" t="inlineStr">
        <is>
          <t>Motor Data</t>
        </is>
      </c>
      <c r="C2094" s="400" t="n"/>
      <c r="D2094" s="400" t="n"/>
      <c r="E2094" s="400" t="n"/>
      <c r="F2094" s="400" t="n"/>
      <c r="G2094" s="401" t="n"/>
      <c r="H2094" s="13" t="n"/>
      <c r="I2094" s="283" t="inlineStr">
        <is>
          <t>Filter Type/Size/Qty</t>
        </is>
      </c>
      <c r="J2094" s="404" t="n"/>
      <c r="K2094" s="404" t="n"/>
      <c r="L2094" s="37" t="n"/>
      <c r="M2094" s="404" t="n"/>
    </row>
    <row r="2095" ht="13.35" customHeight="1" s="162">
      <c r="B2095" s="199" t="inlineStr">
        <is>
          <t>Manufacturer</t>
        </is>
      </c>
      <c r="C2095" s="401" t="n"/>
      <c r="D2095" s="203" t="n"/>
      <c r="E2095" s="400" t="n"/>
      <c r="F2095" s="400" t="n"/>
      <c r="G2095" s="401" t="n"/>
      <c r="H2095" s="13" t="n"/>
      <c r="I2095" s="200" t="inlineStr">
        <is>
          <t>Drive Data</t>
        </is>
      </c>
      <c r="J2095" s="400" t="n"/>
      <c r="K2095" s="400" t="n"/>
      <c r="L2095" s="401" t="n"/>
      <c r="M2095" s="13" t="n"/>
    </row>
    <row r="2096" ht="13.35" customHeight="1" s="162">
      <c r="B2096" s="199" t="inlineStr">
        <is>
          <t>Horsepower</t>
        </is>
      </c>
      <c r="C2096" s="401" t="n"/>
      <c r="D2096" s="28">
        <f>IF('{Equipment Data Entry}'!G101="","",'{Equipment Data Entry}'!G101)</f>
        <v/>
      </c>
      <c r="E2096" s="21" t="inlineStr">
        <is>
          <t>RPM</t>
        </is>
      </c>
      <c r="F2096" s="24" t="n"/>
      <c r="G2096" s="199" t="inlineStr">
        <is>
          <t>SF</t>
        </is>
      </c>
      <c r="H2096" s="13" t="n"/>
      <c r="I2096" s="199" t="inlineStr">
        <is>
          <t>Motor Shv OD/Bore/PD</t>
        </is>
      </c>
      <c r="J2096" s="400" t="n"/>
      <c r="K2096" s="401" t="n"/>
      <c r="L2096">
        <f>IF('{Equipment Data Entry}'!J101="","",'{Equipment Data Entry}'!J101)</f>
        <v/>
      </c>
    </row>
    <row r="2097" ht="13.35" customHeight="1" s="162">
      <c r="B2097" s="198">
        <f>IF('{Equipment Data Entry}'!N101="","",'{Equipment Data Entry}'!N101)</f>
        <v/>
      </c>
      <c r="C2097" s="198">
        <f>IF('{Equipment Data Entry}'!O101="","",'{Equipment Data Entry}'!O101)</f>
        <v/>
      </c>
      <c r="D2097" s="21" t="inlineStr">
        <is>
          <t>FLA</t>
        </is>
      </c>
      <c r="E2097" s="67" t="n"/>
      <c r="F2097" s="21" t="inlineStr">
        <is>
          <t>Frame</t>
        </is>
      </c>
      <c r="G2097" s="208" t="n"/>
      <c r="H2097" s="13" t="n"/>
      <c r="I2097" s="199" t="inlineStr">
        <is>
          <t>Fan Sheave OD/Bore</t>
        </is>
      </c>
      <c r="J2097" s="400" t="n"/>
      <c r="K2097" s="401" t="n"/>
      <c r="L2097">
        <f>IF('{Equipment Data Entry}'!K101="","",'{Equipment Data Entry}'!K101)</f>
        <v/>
      </c>
    </row>
    <row r="2098" ht="13.35" customHeight="1" s="162">
      <c r="B2098" s="199" t="inlineStr">
        <is>
          <t>Corrected FLA</t>
        </is>
      </c>
      <c r="C2098" s="401" t="n"/>
      <c r="D2098" s="27">
        <f>IF(OR(E2099="",E2097="",B2097=""),"",B2097/AVERAGE(E2099:G2099)*E2097)</f>
        <v/>
      </c>
      <c r="E2098" s="199" t="inlineStr">
        <is>
          <t>Estimated BHP</t>
        </is>
      </c>
      <c r="F2098" s="401" t="n"/>
      <c r="G2098" s="27">
        <f>IF(OR(COUNT(E2099:G2099)=0,COUNT(E2100:G2100)=0),"",IF(C2097="1-phase", ((0.8*0.9*E2099*E2100)/746), AVERAGE(E2099:G2099)*AVERAGE(E2100:G2100)*0.8*0.9*1.732/746))</f>
        <v/>
      </c>
      <c r="H2098" s="13" t="n"/>
      <c r="I2098" s="199" t="inlineStr">
        <is>
          <t>Belt(s)</t>
        </is>
      </c>
      <c r="J2098" s="208">
        <f>IF('{Equipment Data Entry}'!L101="","",'{Equipment Data Entry}'!L101)</f>
        <v/>
      </c>
      <c r="K2098" s="199" t="inlineStr">
        <is>
          <t>C to C</t>
        </is>
      </c>
      <c r="L2098" s="64">
        <f>IF('{Equipment Data Entry}'!M101="","",'{Equipment Data Entry}'!M101)</f>
        <v/>
      </c>
      <c r="M2098" s="13" t="n"/>
    </row>
    <row r="2099" ht="13.35" customHeight="1" s="162">
      <c r="B2099" s="199" t="inlineStr">
        <is>
          <t>Measured Voltage</t>
        </is>
      </c>
      <c r="C2099" s="400" t="n"/>
      <c r="D2099" s="401" t="n"/>
      <c r="E2099" s="24" t="n"/>
      <c r="F2099" s="24" t="n"/>
      <c r="G2099" s="24" t="n"/>
      <c r="H2099" s="13" t="n"/>
      <c r="I2099" s="283" t="inlineStr">
        <is>
          <t>Final Settings</t>
        </is>
      </c>
      <c r="J2099" s="404" t="n"/>
      <c r="K2099" s="404" t="n"/>
      <c r="L2099" s="37" t="n"/>
      <c r="M2099" s="404" t="n"/>
    </row>
    <row r="2100" ht="13.35" customHeight="1" s="162">
      <c r="B2100" s="199" t="inlineStr">
        <is>
          <t>Measured Amperage</t>
        </is>
      </c>
      <c r="C2100" s="400" t="n"/>
      <c r="D2100" s="401" t="n"/>
      <c r="E2100" s="67" t="n"/>
      <c r="F2100" s="67" t="n"/>
      <c r="G2100" s="67" t="n"/>
      <c r="H2100" s="13" t="n"/>
      <c r="I2100" s="205" t="inlineStr">
        <is>
          <t>RPM Data</t>
        </is>
      </c>
      <c r="J2100" s="401" t="n"/>
      <c r="K2100" s="205" t="inlineStr">
        <is>
          <t>Initial</t>
        </is>
      </c>
      <c r="L2100" s="205" t="inlineStr">
        <is>
          <t>Final</t>
        </is>
      </c>
      <c r="M2100" s="13" t="n"/>
    </row>
    <row r="2101" ht="13.35" customHeight="1" s="162">
      <c r="B2101" s="13" t="n"/>
      <c r="C2101" s="13" t="n"/>
      <c r="D2101" s="13" t="n"/>
      <c r="E2101" s="13" t="n"/>
      <c r="F2101" s="13" t="n"/>
      <c r="G2101" s="13" t="n"/>
      <c r="H2101" s="13" t="n"/>
      <c r="I2101" s="199" t="inlineStr">
        <is>
          <t>Motor RPM</t>
        </is>
      </c>
      <c r="J2101" s="401" t="n"/>
      <c r="K2101" s="24" t="n"/>
      <c r="L2101" s="24" t="n"/>
      <c r="M2101" s="13" t="n"/>
    </row>
    <row r="2102" ht="13.35" customHeight="1" s="162">
      <c r="B2102" s="200" t="inlineStr">
        <is>
          <t xml:space="preserve">Static Pressures Profile </t>
        </is>
      </c>
      <c r="C2102" s="400" t="n"/>
      <c r="D2102" s="400" t="n"/>
      <c r="E2102" s="400" t="n"/>
      <c r="F2102" s="400" t="n"/>
      <c r="G2102" s="401" t="n"/>
      <c r="H2102" s="13" t="n"/>
      <c r="I2102" s="199" t="inlineStr">
        <is>
          <t>Fan RPM</t>
        </is>
      </c>
      <c r="J2102" s="401" t="n"/>
      <c r="K2102" s="24" t="n"/>
      <c r="L2102" s="24" t="n"/>
      <c r="M2102" s="13" t="n"/>
    </row>
    <row r="2103" ht="13.35" customHeight="1" s="162">
      <c r="B2103" s="432" t="n"/>
      <c r="C2103" s="401" t="n"/>
      <c r="D2103" s="205" t="inlineStr">
        <is>
          <t>Flt/Coil</t>
        </is>
      </c>
      <c r="E2103" s="205" t="inlineStr">
        <is>
          <t>Fan</t>
        </is>
      </c>
      <c r="F2103" s="432" t="n"/>
      <c r="G2103" s="401" t="n"/>
      <c r="H2103" s="13" t="n"/>
      <c r="I2103" s="246" t="inlineStr">
        <is>
          <t>VSD Frequency</t>
        </is>
      </c>
      <c r="J2103" s="403" t="n"/>
      <c r="K2103" s="65" t="n"/>
      <c r="L2103" s="65" t="n"/>
      <c r="M2103" s="13" t="n"/>
    </row>
    <row r="2104" ht="13.35" customHeight="1" s="162">
      <c r="B2104" s="198" t="inlineStr">
        <is>
          <t>Entering</t>
        </is>
      </c>
      <c r="C2104" s="401" t="n"/>
      <c r="D2104" s="19" t="n"/>
      <c r="E2104" s="19" t="n"/>
      <c r="F2104" s="19">
        <f>IF(E2104="", "", E2105-E2104)</f>
        <v/>
      </c>
      <c r="G2104" s="186" t="inlineStr">
        <is>
          <t>TSP</t>
        </is>
      </c>
      <c r="H2104" s="23" t="n"/>
      <c r="I2104" s="14" t="n"/>
      <c r="J2104" s="14" t="n"/>
      <c r="K2104" s="14" t="n"/>
      <c r="L2104" s="38" t="n"/>
      <c r="M2104" s="13" t="n"/>
    </row>
    <row r="2105" ht="13.35" customHeight="1" s="162">
      <c r="B2105" s="198" t="inlineStr">
        <is>
          <t>Exiting</t>
        </is>
      </c>
      <c r="C2105" s="401" t="n"/>
      <c r="D2105" s="55">
        <f>IF(E2104="", "", E2104)</f>
        <v/>
      </c>
      <c r="E2105" s="19" t="n"/>
      <c r="F2105" s="19">
        <f>IF(E2105="", "", E2105-D2104)</f>
        <v/>
      </c>
      <c r="G2105" s="186" t="inlineStr">
        <is>
          <t>ESP</t>
        </is>
      </c>
      <c r="H2105" s="23" t="n"/>
      <c r="I2105" s="13" t="n"/>
      <c r="J2105" s="13" t="n"/>
      <c r="K2105" s="13" t="n"/>
      <c r="L2105" s="13" t="n"/>
      <c r="M2105" s="13" t="n"/>
    </row>
    <row r="2106" ht="13.35" customHeight="1" s="162">
      <c r="B2106" s="453" t="inlineStr">
        <is>
          <t>Instrument:</t>
        </is>
      </c>
      <c r="C2106" s="5" t="n"/>
      <c r="D2106" s="493" t="n"/>
      <c r="E2106" s="414" t="n"/>
      <c r="F2106" s="414" t="n"/>
      <c r="G2106" s="425" t="inlineStr">
        <is>
          <t>Ak basis / notes:</t>
        </is>
      </c>
      <c r="I2106" s="494" t="n"/>
      <c r="J2106" s="414" t="n"/>
      <c r="K2106" s="414" t="n"/>
      <c r="L2106" s="414" t="n"/>
      <c r="M2106" s="414" t="n"/>
    </row>
    <row r="2107" ht="13.35" customHeight="1" s="162">
      <c r="B2107" s="188" t="inlineStr">
        <is>
          <t>Register / Grille / Diffuser Airflow</t>
        </is>
      </c>
      <c r="C2107" s="174" t="n"/>
      <c r="D2107" s="174" t="n"/>
      <c r="E2107" s="174" t="n"/>
      <c r="F2107" s="173" t="n"/>
      <c r="G2107" s="233" t="inlineStr">
        <is>
          <t>Design VEL</t>
        </is>
      </c>
      <c r="H2107" s="194" t="inlineStr">
        <is>
          <t>Design CFM</t>
        </is>
      </c>
      <c r="I2107" s="188" t="inlineStr">
        <is>
          <t>Initial</t>
        </is>
      </c>
      <c r="J2107" s="173" t="n"/>
      <c r="K2107" s="188" t="inlineStr">
        <is>
          <t>Final</t>
        </is>
      </c>
      <c r="L2107" s="173" t="n"/>
      <c r="M2107" s="188" t="inlineStr">
        <is>
          <t>%</t>
        </is>
      </c>
    </row>
    <row r="2108" ht="13.35" customHeight="1" s="162">
      <c r="B2108" s="153" t="inlineStr">
        <is>
          <t>No.</t>
        </is>
      </c>
      <c r="C2108" s="188" t="inlineStr">
        <is>
          <t>Area Served</t>
        </is>
      </c>
      <c r="D2108" s="188" t="inlineStr">
        <is>
          <t>Type</t>
        </is>
      </c>
      <c r="E2108" s="188" t="inlineStr">
        <is>
          <t>Size</t>
        </is>
      </c>
      <c r="F2108" s="188" t="inlineStr">
        <is>
          <t>Ak</t>
        </is>
      </c>
      <c r="G2108" s="440" t="n"/>
      <c r="H2108" s="440" t="n"/>
      <c r="I2108" s="188" t="inlineStr">
        <is>
          <t>VEL</t>
        </is>
      </c>
      <c r="J2108" s="188" t="inlineStr">
        <is>
          <t>CFM</t>
        </is>
      </c>
      <c r="K2108" s="188" t="inlineStr">
        <is>
          <t>VEL</t>
        </is>
      </c>
      <c r="L2108" s="188" t="inlineStr">
        <is>
          <t>CFM</t>
        </is>
      </c>
      <c r="M2108" s="440" t="n"/>
    </row>
    <row r="2109" ht="13.35" customHeight="1" s="162">
      <c r="B2109" s="307" t="n"/>
      <c r="C2109" s="307" t="n"/>
      <c r="E2109" s="307" t="n"/>
      <c r="F2109" s="32" t="n"/>
      <c r="G2109" s="33">
        <f>IF(F2109="", "", H2109/F2109)</f>
        <v/>
      </c>
      <c r="H2109" s="33" t="n"/>
      <c r="I2109" s="33" t="n"/>
      <c r="J2109" s="33">
        <f>IF(I2109="", "", I2109*$F2109)</f>
        <v/>
      </c>
      <c r="K2109" s="33" t="n"/>
      <c r="L2109" s="33">
        <f>IF(K2109="", "", K2109*$F2109)</f>
        <v/>
      </c>
      <c r="M2109" s="30">
        <f>IF(OR(H2109="",H2109=0),"",IF(K2109="",IF(J2109="","",J2109/H2109),L2109/H2109))</f>
        <v/>
      </c>
    </row>
    <row r="2110" ht="13.35" customHeight="1" s="162">
      <c r="B2110" s="307" t="n"/>
      <c r="C2110" s="307" t="n"/>
      <c r="E2110" s="307" t="n"/>
      <c r="F2110" s="32" t="n"/>
      <c r="G2110" s="33">
        <f>IF(F2110="", "", H2110/F2110)</f>
        <v/>
      </c>
      <c r="H2110" s="33" t="n"/>
      <c r="I2110" s="33" t="n"/>
      <c r="J2110" s="33">
        <f>IF(I2110="", "", I2110*$F2110)</f>
        <v/>
      </c>
      <c r="K2110" s="33" t="n"/>
      <c r="L2110" s="33">
        <f>IF(K2110="", "", K2110*$F2110)</f>
        <v/>
      </c>
      <c r="M2110" s="30">
        <f>IF(OR(H2110="",H2110=0),"",IF(K2110="",IF(J2110="","",J2110/H2110),L2110/H2110))</f>
        <v/>
      </c>
    </row>
    <row r="2111" ht="13.35" customHeight="1" s="162">
      <c r="B2111" s="307" t="n"/>
      <c r="C2111" s="307" t="n"/>
      <c r="E2111" s="307" t="n"/>
      <c r="F2111" s="32" t="n"/>
      <c r="G2111" s="33">
        <f>IF(F2111="", "", H2111/F2111)</f>
        <v/>
      </c>
      <c r="H2111" s="33" t="n"/>
      <c r="I2111" s="33" t="n"/>
      <c r="J2111" s="33">
        <f>IF(I2111="", "", I2111*$F2111)</f>
        <v/>
      </c>
      <c r="K2111" s="33" t="n"/>
      <c r="L2111" s="33">
        <f>IF(K2111="", "", K2111*$F2111)</f>
        <v/>
      </c>
      <c r="M2111" s="30">
        <f>IF(OR(H2111="",H2111=0),"",IF(K2111="",IF(J2111="","",J2111/H2111),L2111/H2111))</f>
        <v/>
      </c>
    </row>
    <row r="2112" ht="13.35" customHeight="1" s="162">
      <c r="B2112" s="307" t="n"/>
      <c r="C2112" s="307" t="n"/>
      <c r="E2112" s="307" t="n"/>
      <c r="F2112" s="32" t="n"/>
      <c r="G2112" s="33">
        <f>IF(F2112="", "", H2112/F2112)</f>
        <v/>
      </c>
      <c r="H2112" s="33" t="n"/>
      <c r="I2112" s="33" t="n"/>
      <c r="J2112" s="33">
        <f>IF(I2112="", "", I2112*$F2112)</f>
        <v/>
      </c>
      <c r="K2112" s="33" t="n"/>
      <c r="L2112" s="33">
        <f>IF(K2112="", "", K2112*$F2112)</f>
        <v/>
      </c>
      <c r="M2112" s="30">
        <f>IF(OR(H2112="",H2112=0),"",IF(K2112="",IF(J2112="","",J2112/H2112),L2112/H2112))</f>
        <v/>
      </c>
    </row>
    <row r="2113" ht="13.35" customHeight="1" s="162">
      <c r="B2113" s="307" t="n"/>
      <c r="C2113" s="307" t="n"/>
      <c r="E2113" s="307" t="n"/>
      <c r="F2113" s="32" t="n"/>
      <c r="G2113" s="33">
        <f>IF(F2113="", "", H2113/F2113)</f>
        <v/>
      </c>
      <c r="H2113" s="33" t="n"/>
      <c r="I2113" s="33" t="n"/>
      <c r="J2113" s="33">
        <f>IF(I2113="", "", I2113*$F2113)</f>
        <v/>
      </c>
      <c r="K2113" s="33" t="n"/>
      <c r="L2113" s="33">
        <f>IF(K2113="", "", K2113*$F2113)</f>
        <v/>
      </c>
      <c r="M2113" s="30">
        <f>IF(OR(H2113="",H2113=0),"",IF(K2113="",IF(J2113="","",J2113/H2113),L2113/H2113))</f>
        <v/>
      </c>
    </row>
    <row r="2114" ht="13.35" customHeight="1" s="162">
      <c r="B2114" s="307" t="n"/>
      <c r="C2114" s="307" t="n"/>
      <c r="E2114" s="307" t="n"/>
      <c r="F2114" s="32" t="n"/>
      <c r="G2114" s="33">
        <f>IF(F2114="", "", H2114/F2114)</f>
        <v/>
      </c>
      <c r="H2114" s="33" t="n"/>
      <c r="I2114" s="33" t="n"/>
      <c r="J2114" s="33">
        <f>IF(I2114="", "", I2114*$F2114)</f>
        <v/>
      </c>
      <c r="K2114" s="33" t="n"/>
      <c r="L2114" s="33">
        <f>IF(K2114="", "", K2114*$F2114)</f>
        <v/>
      </c>
      <c r="M2114" s="30">
        <f>IF(OR(H2114="",H2114=0),"",IF(K2114="",IF(J2114="","",J2114/H2114),L2114/H2114))</f>
        <v/>
      </c>
    </row>
    <row r="2115" ht="13.35" customHeight="1" s="162">
      <c r="B2115" s="307" t="n"/>
      <c r="C2115" s="307" t="n"/>
      <c r="E2115" s="307" t="n"/>
      <c r="F2115" s="32" t="n"/>
      <c r="G2115" s="33">
        <f>IF(F2115="", "", H2115/F2115)</f>
        <v/>
      </c>
      <c r="H2115" s="33" t="n"/>
      <c r="I2115" s="33" t="n"/>
      <c r="J2115" s="33">
        <f>IF(I2115="", "", I2115*$F2115)</f>
        <v/>
      </c>
      <c r="K2115" s="33" t="n"/>
      <c r="L2115" s="33">
        <f>IF(K2115="", "", K2115*$F2115)</f>
        <v/>
      </c>
      <c r="M2115" s="30">
        <f>IF(OR(H2115="",H2115=0),"",IF(K2115="",IF(J2115="","",J2115/H2115),L2115/H2115))</f>
        <v/>
      </c>
    </row>
    <row r="2116" ht="13.35" customHeight="1" s="162">
      <c r="B2116" s="307" t="n"/>
      <c r="C2116" s="307" t="n"/>
      <c r="E2116" s="307" t="n"/>
      <c r="F2116" s="32" t="n"/>
      <c r="G2116" s="33">
        <f>IF(F2116="", "", H2116/F2116)</f>
        <v/>
      </c>
      <c r="H2116" s="33" t="n"/>
      <c r="I2116" s="33" t="n"/>
      <c r="J2116" s="33">
        <f>IF(I2116="", "", I2116*$F2116)</f>
        <v/>
      </c>
      <c r="K2116" s="33" t="n"/>
      <c r="L2116" s="33">
        <f>IF(K2116="", "", K2116*$F2116)</f>
        <v/>
      </c>
      <c r="M2116" s="30">
        <f>IF(OR(H2116="",H2116=0),"",IF(K2116="",IF(J2116="","",J2116/H2116),L2116/H2116))</f>
        <v/>
      </c>
    </row>
    <row r="2117" ht="13.35" customHeight="1" s="162">
      <c r="B2117" s="307" t="n"/>
      <c r="C2117" s="307" t="n"/>
      <c r="E2117" s="307" t="n"/>
      <c r="F2117" s="32" t="n"/>
      <c r="G2117" s="33">
        <f>IF(F2117="", "", H2117/F2117)</f>
        <v/>
      </c>
      <c r="H2117" s="33" t="n"/>
      <c r="I2117" s="33" t="n"/>
      <c r="J2117" s="33">
        <f>IF(I2117="", "", I2117*$F2117)</f>
        <v/>
      </c>
      <c r="K2117" s="33" t="n"/>
      <c r="L2117" s="33">
        <f>IF(K2117="", "", K2117*$F2117)</f>
        <v/>
      </c>
      <c r="M2117" s="30">
        <f>IF(OR(H2117="",H2117=0),"",IF(K2117="",IF(J2117="","",J2117/H2117),L2117/H2117))</f>
        <v/>
      </c>
    </row>
    <row r="2118" ht="13.35" customHeight="1" s="162">
      <c r="B2118" s="307" t="n"/>
      <c r="C2118" s="307" t="n"/>
      <c r="E2118" s="307" t="n"/>
      <c r="F2118" s="32" t="n"/>
      <c r="G2118" s="33">
        <f>IF(F2118="", "", H2118/F2118)</f>
        <v/>
      </c>
      <c r="H2118" s="33" t="n"/>
      <c r="I2118" s="33" t="n"/>
      <c r="J2118" s="33">
        <f>IF(I2118="", "", I2118*$F2118)</f>
        <v/>
      </c>
      <c r="K2118" s="33" t="n"/>
      <c r="L2118" s="33">
        <f>IF(K2118="", "", K2118*$F2118)</f>
        <v/>
      </c>
      <c r="M2118" s="30">
        <f>IF(OR(H2118="",H2118=0),"",IF(K2118="",IF(J2118="","",J2118/H2118),L2118/H2118))</f>
        <v/>
      </c>
    </row>
    <row r="2119" ht="13.35" customHeight="1" s="162">
      <c r="B2119" s="307" t="n"/>
      <c r="C2119" s="307" t="n"/>
      <c r="E2119" s="307" t="n"/>
      <c r="F2119" s="32" t="n"/>
      <c r="G2119" s="33">
        <f>IF(F2119="", "", H2119/F2119)</f>
        <v/>
      </c>
      <c r="H2119" s="33" t="n"/>
      <c r="I2119" s="33" t="n"/>
      <c r="J2119" s="33">
        <f>IF(I2119="", "", I2119*$F2119)</f>
        <v/>
      </c>
      <c r="K2119" s="33" t="n"/>
      <c r="L2119" s="33">
        <f>IF(K2119="", "", K2119*$F2119)</f>
        <v/>
      </c>
      <c r="M2119" s="30">
        <f>IF(OR(H2119="",H2119=0),"",IF(K2119="",IF(J2119="","",J2119/H2119),L2119/H2119))</f>
        <v/>
      </c>
    </row>
    <row r="2120" ht="13.35" customHeight="1" s="162">
      <c r="B2120" s="307" t="n"/>
      <c r="C2120" s="307" t="n"/>
      <c r="E2120" s="307" t="n"/>
      <c r="F2120" s="32" t="n"/>
      <c r="G2120" s="33">
        <f>IF(F2120="", "", H2120/F2120)</f>
        <v/>
      </c>
      <c r="H2120" s="33" t="n"/>
      <c r="I2120" s="33" t="n"/>
      <c r="J2120" s="33">
        <f>IF(I2120="", "", I2120*$F2120)</f>
        <v/>
      </c>
      <c r="K2120" s="33" t="n"/>
      <c r="L2120" s="33">
        <f>IF(K2120="", "", K2120*$F2120)</f>
        <v/>
      </c>
      <c r="M2120" s="30">
        <f>IF(OR(H2120="",H2120=0),"",IF(K2120="",IF(J2120="","",J2120/H2120),L2120/H2120))</f>
        <v/>
      </c>
    </row>
    <row r="2121" ht="13.35" customHeight="1" s="162">
      <c r="B2121" s="307" t="n"/>
      <c r="C2121" s="307" t="n"/>
      <c r="E2121" s="307" t="n"/>
      <c r="F2121" s="32" t="n"/>
      <c r="G2121" s="33">
        <f>IF(F2121="", "", H2121/F2121)</f>
        <v/>
      </c>
      <c r="H2121" s="33" t="n"/>
      <c r="I2121" s="33" t="n"/>
      <c r="J2121" s="33">
        <f>IF(I2121="", "", I2121*$F2121)</f>
        <v/>
      </c>
      <c r="K2121" s="33" t="n"/>
      <c r="L2121" s="33">
        <f>IF(K2121="", "", K2121*$F2121)</f>
        <v/>
      </c>
      <c r="M2121" s="30">
        <f>IF(OR(H2121="",H2121=0),"",IF(K2121="",IF(J2121="","",J2121/H2121),L2121/H2121))</f>
        <v/>
      </c>
    </row>
    <row r="2122" ht="13.35" customHeight="1" s="162">
      <c r="B2122" s="307" t="n"/>
      <c r="C2122" s="307" t="n"/>
      <c r="E2122" s="307" t="n"/>
      <c r="F2122" s="32" t="n"/>
      <c r="G2122" s="33">
        <f>IF(F2122="", "", H2122/F2122)</f>
        <v/>
      </c>
      <c r="H2122" s="33" t="n"/>
      <c r="I2122" s="33" t="n"/>
      <c r="J2122" s="33">
        <f>IF(I2122="", "", I2122*$F2122)</f>
        <v/>
      </c>
      <c r="K2122" s="33" t="n"/>
      <c r="L2122" s="33">
        <f>IF(K2122="", "", K2122*$F2122)</f>
        <v/>
      </c>
      <c r="M2122" s="30">
        <f>IF(OR(H2122="",H2122=0),"",IF(K2122="",IF(J2122="","",J2122/H2122),L2122/H2122))</f>
        <v/>
      </c>
    </row>
    <row r="2123" ht="13.35" customHeight="1" s="162">
      <c r="B2123" s="307" t="n"/>
      <c r="C2123" s="307" t="n"/>
      <c r="E2123" s="307" t="n"/>
      <c r="F2123" s="32" t="n"/>
      <c r="G2123" s="33">
        <f>IF(F2123="", "", H2123/F2123)</f>
        <v/>
      </c>
      <c r="H2123" s="33" t="n"/>
      <c r="I2123" s="33" t="n"/>
      <c r="J2123" s="33">
        <f>IF(I2123="", "", I2123*$F2123)</f>
        <v/>
      </c>
      <c r="K2123" s="33" t="n"/>
      <c r="L2123" s="33">
        <f>IF(K2123="", "", K2123*$F2123)</f>
        <v/>
      </c>
      <c r="M2123" s="30">
        <f>IF(OR(H2123="",H2123=0),"",IF(K2123="",IF(J2123="","",J2123/H2123),L2123/H2123))</f>
        <v/>
      </c>
    </row>
    <row r="2124" ht="13.35" customHeight="1" s="162">
      <c r="B2124" s="307" t="n"/>
      <c r="C2124" s="307" t="n"/>
      <c r="E2124" s="307" t="n"/>
      <c r="F2124" s="32" t="n"/>
      <c r="G2124" s="33">
        <f>IF(F2124="", "", H2124/F2124)</f>
        <v/>
      </c>
      <c r="H2124" s="33" t="n"/>
      <c r="I2124" s="33" t="n"/>
      <c r="J2124" s="33">
        <f>IF(I2124="", "", I2124*$F2124)</f>
        <v/>
      </c>
      <c r="K2124" s="33" t="n"/>
      <c r="L2124" s="33">
        <f>IF(K2124="", "", K2124*$F2124)</f>
        <v/>
      </c>
      <c r="M2124" s="30">
        <f>IF(OR(H2124="",H2124=0),"",IF(K2124="",IF(J2124="","",J2124/H2124),L2124/H2124))</f>
        <v/>
      </c>
    </row>
    <row r="2125" ht="13.35" customHeight="1" s="162">
      <c r="B2125" s="307" t="n"/>
      <c r="C2125" s="307" t="n"/>
      <c r="E2125" s="307" t="n"/>
      <c r="F2125" s="32" t="n"/>
      <c r="G2125" s="33">
        <f>IF(F2125="", "", H2125/F2125)</f>
        <v/>
      </c>
      <c r="H2125" s="33" t="n"/>
      <c r="I2125" s="33" t="n"/>
      <c r="J2125" s="33">
        <f>IF(I2125="", "", I2125*$F2125)</f>
        <v/>
      </c>
      <c r="K2125" s="33" t="n"/>
      <c r="L2125" s="33">
        <f>IF(K2125="", "", K2125*$F2125)</f>
        <v/>
      </c>
      <c r="M2125" s="30">
        <f>IF(OR(H2125="",H2125=0),"",IF(K2125="",IF(J2125="","",J2125/H2125),L2125/H2125))</f>
        <v/>
      </c>
    </row>
    <row r="2126" ht="13.35" customHeight="1" s="162">
      <c r="B2126" s="307" t="n"/>
      <c r="C2126" s="307" t="n"/>
      <c r="E2126" s="307" t="n"/>
      <c r="F2126" s="32" t="n"/>
      <c r="G2126" s="33">
        <f>IF(F2126="", "", H2126/F2126)</f>
        <v/>
      </c>
      <c r="H2126" s="33" t="n"/>
      <c r="I2126" s="33" t="n"/>
      <c r="J2126" s="33">
        <f>IF(I2126="", "", I2126*$F2126)</f>
        <v/>
      </c>
      <c r="K2126" s="33" t="n"/>
      <c r="L2126" s="33">
        <f>IF(K2126="", "", K2126*$F2126)</f>
        <v/>
      </c>
      <c r="M2126" s="30">
        <f>IF(OR(H2126="",H2126=0),"",IF(K2126="",IF(J2126="","",J2126/H2126),L2126/H2126))</f>
        <v/>
      </c>
    </row>
    <row r="2127" ht="13.35" customHeight="1" s="162">
      <c r="B2127" s="307" t="n"/>
      <c r="C2127" s="307" t="n"/>
      <c r="E2127" s="307" t="n"/>
      <c r="F2127" s="32" t="n"/>
      <c r="G2127" s="33">
        <f>IF(F2127="", "", H2127/F2127)</f>
        <v/>
      </c>
      <c r="H2127" s="33" t="n"/>
      <c r="I2127" s="33" t="n"/>
      <c r="J2127" s="33">
        <f>IF(I2127="", "", I2127*$F2127)</f>
        <v/>
      </c>
      <c r="K2127" s="33" t="n"/>
      <c r="L2127" s="33">
        <f>IF(K2127="", "", K2127*$F2127)</f>
        <v/>
      </c>
      <c r="M2127" s="30">
        <f>IF(OR(H2127="",H2127=0),"",IF(K2127="",IF(J2127="","",J2127/H2127),L2127/H2127))</f>
        <v/>
      </c>
    </row>
    <row r="2128" ht="13.35" customHeight="1" s="162">
      <c r="B2128" s="307" t="n"/>
      <c r="C2128" s="307" t="n"/>
      <c r="E2128" s="307" t="n"/>
      <c r="F2128" s="32" t="n"/>
      <c r="G2128" s="33">
        <f>IF(F2128="", "", H2128/F2128)</f>
        <v/>
      </c>
      <c r="H2128" s="33" t="n"/>
      <c r="I2128" s="33" t="n"/>
      <c r="J2128" s="33">
        <f>IF(I2128="", "", I2128*$F2128)</f>
        <v/>
      </c>
      <c r="K2128" s="33" t="n"/>
      <c r="L2128" s="33">
        <f>IF(K2128="", "", K2128*$F2128)</f>
        <v/>
      </c>
      <c r="M2128" s="30">
        <f>IF(OR(H2128="",H2128=0),"",IF(K2128="",IF(J2128="","",J2128/H2128),L2128/H2128))</f>
        <v/>
      </c>
    </row>
    <row r="2129" ht="13.35" customHeight="1" s="162">
      <c r="B2129" s="42" t="n"/>
      <c r="C2129" s="231" t="inlineStr">
        <is>
          <t>Total</t>
        </is>
      </c>
      <c r="D2129" s="159" t="n"/>
      <c r="E2129" s="42" t="n"/>
      <c r="F2129" s="42" t="n"/>
      <c r="G2129" s="43" t="n"/>
      <c r="H2129" s="43">
        <f>IF(SUM(H2109:H2128)+SUM(H2140:H2179)=0,"",SUM(H2109:H2128)+SUM(H2140:H2179))</f>
        <v/>
      </c>
      <c r="I2129" s="43" t="n"/>
      <c r="J2129" s="43">
        <f>IF(SUM(J2109:J2128)+SUM(J2140:J2179)=0,"",SUM(J2109:J2128)+SUM(J2140:J2179))</f>
        <v/>
      </c>
      <c r="K2129" s="43" t="n"/>
      <c r="L2129" s="43">
        <f>IF(SUM(L2109:L2128)+SUM(L2140:L2179)=0,"",SUM(L2109:L2128)+SUM(L2140:L2179))</f>
        <v/>
      </c>
      <c r="M2129" s="35">
        <f>IF(OR(H2129="",H2129=0),"",IF(L2129="",IF(J2129="","",J2129/H2129),L2129/H2129))</f>
        <v/>
      </c>
    </row>
    <row r="2130" ht="13.35" customHeight="1" s="162"/>
    <row r="2131" ht="13.35" customHeight="1" s="162">
      <c r="B2131" s="188" t="inlineStr">
        <is>
          <t>Remarks</t>
        </is>
      </c>
      <c r="C2131" s="173" t="n"/>
      <c r="D2131" s="154" t="n"/>
      <c r="E2131" s="174" t="n"/>
      <c r="F2131" s="174" t="n"/>
      <c r="G2131" s="174" t="n"/>
      <c r="H2131" s="174" t="n"/>
      <c r="I2131" s="174" t="n"/>
      <c r="J2131" s="174" t="n"/>
      <c r="K2131" s="174" t="n"/>
      <c r="L2131" s="174" t="n"/>
      <c r="M2131" s="173" t="n"/>
    </row>
    <row r="2132" ht="13.35" customHeight="1" s="162">
      <c r="B2132" s="154" t="n"/>
      <c r="C2132" s="174" t="n"/>
      <c r="D2132" s="17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Entry}'!B101="","",'{Equipment Data Entry}'!B101)</f>
        <v/>
      </c>
      <c r="E2136" s="418" t="n"/>
      <c r="F2136" s="403" t="n"/>
      <c r="G2136" s="200" t="inlineStr">
        <is>
          <t>Service</t>
        </is>
      </c>
      <c r="H2136" s="403" t="n"/>
      <c r="I2136" s="210">
        <f>IF('{Equipment Data Entry}'!C101="","",'{Equipment Data Entry}'!C101)</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Registers / Grilles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H2140/F2140)</f>
        <v/>
      </c>
      <c r="H2140" s="33" t="n"/>
      <c r="I2140" s="33" t="n"/>
      <c r="J2140" s="33">
        <f>IF(I2140="", "", I2140*$F2140)</f>
        <v/>
      </c>
      <c r="K2140" s="33" t="n"/>
      <c r="L2140" s="33">
        <f>IF(K2140="", "", K2140*$F2140)</f>
        <v/>
      </c>
      <c r="M2140" s="30">
        <f>IF(OR(H2140="",H2140=0),"",IF(K2140="",IF(J2140="","",J2140/H2140),L2140/H2140))</f>
        <v/>
      </c>
    </row>
    <row r="2141" ht="13.35" customHeight="1" s="162">
      <c r="B2141" s="307" t="n"/>
      <c r="C2141" s="307" t="n"/>
      <c r="E2141" s="307" t="n"/>
      <c r="F2141" s="32" t="n"/>
      <c r="G2141" s="33">
        <f>IF(F2141="", "", H2141/F2141)</f>
        <v/>
      </c>
      <c r="H2141" s="33" t="n"/>
      <c r="I2141" s="33" t="n"/>
      <c r="J2141" s="33">
        <f>IF(I2141="", "", I2141*$F2141)</f>
        <v/>
      </c>
      <c r="K2141" s="33" t="n"/>
      <c r="L2141" s="33">
        <f>IF(K2141="", "", K2141*$F2141)</f>
        <v/>
      </c>
      <c r="M2141" s="30">
        <f>IF(OR(H2141="",H2141=0),"",IF(K2141="",IF(J2141="","",J2141/H2141),L2141/H2141))</f>
        <v/>
      </c>
    </row>
    <row r="2142" ht="13.35" customHeight="1" s="162">
      <c r="B2142" s="307" t="n"/>
      <c r="C2142" s="307" t="n"/>
      <c r="E2142" s="307" t="n"/>
      <c r="F2142" s="32" t="n"/>
      <c r="G2142" s="33">
        <f>IF(F2142="", "", H2142/F2142)</f>
        <v/>
      </c>
      <c r="H2142" s="33" t="n"/>
      <c r="I2142" s="33" t="n"/>
      <c r="J2142" s="33">
        <f>IF(I2142="", "", I2142*$F2142)</f>
        <v/>
      </c>
      <c r="K2142" s="33" t="n"/>
      <c r="L2142" s="33">
        <f>IF(K2142="", "", K2142*$F2142)</f>
        <v/>
      </c>
      <c r="M2142" s="30">
        <f>IF(OR(H2142="",H2142=0),"",IF(K2142="",IF(J2142="","",J2142/H2142),L2142/H2142))</f>
        <v/>
      </c>
    </row>
    <row r="2143" ht="13.35" customHeight="1" s="162">
      <c r="B2143" s="307" t="n"/>
      <c r="C2143" s="307" t="n"/>
      <c r="E2143" s="307" t="n"/>
      <c r="F2143" s="32" t="n"/>
      <c r="G2143" s="33">
        <f>IF(F2143="", "", H2143/F2143)</f>
        <v/>
      </c>
      <c r="H2143" s="33" t="n"/>
      <c r="I2143" s="33" t="n"/>
      <c r="J2143" s="33">
        <f>IF(I2143="", "", I2143*$F2143)</f>
        <v/>
      </c>
      <c r="K2143" s="33" t="n"/>
      <c r="L2143" s="33">
        <f>IF(K2143="", "", K2143*$F2143)</f>
        <v/>
      </c>
      <c r="M2143" s="30">
        <f>IF(OR(H2143="",H2143=0),"",IF(K2143="",IF(J2143="","",J2143/H2143),L2143/H2143))</f>
        <v/>
      </c>
    </row>
    <row r="2144" ht="13.35" customHeight="1" s="162">
      <c r="B2144" s="307" t="n"/>
      <c r="C2144" s="307" t="n"/>
      <c r="E2144" s="307" t="n"/>
      <c r="F2144" s="32" t="n"/>
      <c r="G2144" s="33">
        <f>IF(F2144="", "", H2144/F2144)</f>
        <v/>
      </c>
      <c r="H2144" s="33" t="n"/>
      <c r="I2144" s="33" t="n"/>
      <c r="J2144" s="33">
        <f>IF(I2144="", "", I2144*$F2144)</f>
        <v/>
      </c>
      <c r="K2144" s="33" t="n"/>
      <c r="L2144" s="33">
        <f>IF(K2144="", "", K2144*$F2144)</f>
        <v/>
      </c>
      <c r="M2144" s="30">
        <f>IF(OR(H2144="",H2144=0),"",IF(K2144="",IF(J2144="","",J2144/H2144),L2144/H2144))</f>
        <v/>
      </c>
    </row>
    <row r="2145" ht="13.35" customHeight="1" s="162">
      <c r="B2145" s="307" t="n"/>
      <c r="C2145" s="307" t="n"/>
      <c r="E2145" s="307" t="n"/>
      <c r="F2145" s="32" t="n"/>
      <c r="G2145" s="33">
        <f>IF(F2145="", "", H2145/F2145)</f>
        <v/>
      </c>
      <c r="H2145" s="33" t="n"/>
      <c r="I2145" s="33" t="n"/>
      <c r="J2145" s="33">
        <f>IF(I2145="", "", I2145*$F2145)</f>
        <v/>
      </c>
      <c r="K2145" s="33" t="n"/>
      <c r="L2145" s="33">
        <f>IF(K2145="", "", K2145*$F2145)</f>
        <v/>
      </c>
      <c r="M2145" s="30">
        <f>IF(OR(H2145="",H2145=0),"",IF(K2145="",IF(J2145="","",J2145/H2145),L2145/H2145))</f>
        <v/>
      </c>
    </row>
    <row r="2146" ht="13.35" customHeight="1" s="162">
      <c r="B2146" s="307" t="n"/>
      <c r="C2146" s="307" t="n"/>
      <c r="E2146" s="307" t="n"/>
      <c r="F2146" s="32" t="n"/>
      <c r="G2146" s="33">
        <f>IF(F2146="", "", H2146/F2146)</f>
        <v/>
      </c>
      <c r="H2146" s="33" t="n"/>
      <c r="I2146" s="33" t="n"/>
      <c r="J2146" s="33">
        <f>IF(I2146="", "", I2146*$F2146)</f>
        <v/>
      </c>
      <c r="K2146" s="33" t="n"/>
      <c r="L2146" s="33">
        <f>IF(K2146="", "", K2146*$F2146)</f>
        <v/>
      </c>
      <c r="M2146" s="30">
        <f>IF(OR(H2146="",H2146=0),"",IF(K2146="",IF(J2146="","",J2146/H2146),L2146/H2146))</f>
        <v/>
      </c>
    </row>
    <row r="2147" ht="13.35" customHeight="1" s="162">
      <c r="B2147" s="307" t="n"/>
      <c r="C2147" s="307" t="n"/>
      <c r="E2147" s="307" t="n"/>
      <c r="F2147" s="32" t="n"/>
      <c r="G2147" s="33">
        <f>IF(F2147="", "", H2147/F2147)</f>
        <v/>
      </c>
      <c r="H2147" s="33" t="n"/>
      <c r="I2147" s="33" t="n"/>
      <c r="J2147" s="33">
        <f>IF(I2147="", "", I2147*$F2147)</f>
        <v/>
      </c>
      <c r="K2147" s="33" t="n"/>
      <c r="L2147" s="33">
        <f>IF(K2147="", "", K2147*$F2147)</f>
        <v/>
      </c>
      <c r="M2147" s="30">
        <f>IF(OR(H2147="",H2147=0),"",IF(K2147="",IF(J2147="","",J2147/H2147),L2147/H2147))</f>
        <v/>
      </c>
    </row>
    <row r="2148" ht="13.35" customHeight="1" s="162">
      <c r="B2148" s="307" t="n"/>
      <c r="C2148" s="307" t="n"/>
      <c r="E2148" s="307" t="n"/>
      <c r="F2148" s="32" t="n"/>
      <c r="G2148" s="33">
        <f>IF(F2148="", "", H2148/F2148)</f>
        <v/>
      </c>
      <c r="H2148" s="33" t="n"/>
      <c r="I2148" s="33" t="n"/>
      <c r="J2148" s="33">
        <f>IF(I2148="", "", I2148*$F2148)</f>
        <v/>
      </c>
      <c r="K2148" s="33" t="n"/>
      <c r="L2148" s="33">
        <f>IF(K2148="", "", K2148*$F2148)</f>
        <v/>
      </c>
      <c r="M2148" s="30">
        <f>IF(OR(H2148="",H2148=0),"",IF(K2148="",IF(J2148="","",J2148/H2148),L2148/H2148))</f>
        <v/>
      </c>
    </row>
    <row r="2149" ht="13.35" customHeight="1" s="162">
      <c r="B2149" s="307" t="n"/>
      <c r="C2149" s="307" t="n"/>
      <c r="E2149" s="307" t="n"/>
      <c r="F2149" s="32" t="n"/>
      <c r="G2149" s="33">
        <f>IF(F2149="", "", H2149/F2149)</f>
        <v/>
      </c>
      <c r="H2149" s="33" t="n"/>
      <c r="I2149" s="33" t="n"/>
      <c r="J2149" s="33">
        <f>IF(I2149="", "", I2149*$F2149)</f>
        <v/>
      </c>
      <c r="K2149" s="33" t="n"/>
      <c r="L2149" s="33">
        <f>IF(K2149="", "", K2149*$F2149)</f>
        <v/>
      </c>
      <c r="M2149" s="30">
        <f>IF(OR(H2149="",H2149=0),"",IF(K2149="",IF(J2149="","",J2149/H2149),L2149/H2149))</f>
        <v/>
      </c>
    </row>
    <row r="2150" ht="13.35" customHeight="1" s="162">
      <c r="B2150" s="307" t="n"/>
      <c r="C2150" s="307" t="n"/>
      <c r="E2150" s="307" t="n"/>
      <c r="F2150" s="32" t="n"/>
      <c r="G2150" s="33">
        <f>IF(F2150="", "", H2150/F2150)</f>
        <v/>
      </c>
      <c r="H2150" s="33" t="n"/>
      <c r="I2150" s="33" t="n"/>
      <c r="J2150" s="33">
        <f>IF(I2150="", "", I2150*$F2150)</f>
        <v/>
      </c>
      <c r="K2150" s="33" t="n"/>
      <c r="L2150" s="33">
        <f>IF(K2150="", "", K2150*$F2150)</f>
        <v/>
      </c>
      <c r="M2150" s="30">
        <f>IF(OR(H2150="",H2150=0),"",IF(K2150="",IF(J2150="","",J2150/H2150),L2150/H2150))</f>
        <v/>
      </c>
    </row>
    <row r="2151" ht="13.35" customHeight="1" s="162">
      <c r="B2151" s="307" t="n"/>
      <c r="C2151" s="307" t="n"/>
      <c r="E2151" s="307" t="n"/>
      <c r="F2151" s="32" t="n"/>
      <c r="G2151" s="33">
        <f>IF(F2151="", "", H2151/F2151)</f>
        <v/>
      </c>
      <c r="H2151" s="33" t="n"/>
      <c r="I2151" s="33" t="n"/>
      <c r="J2151" s="33">
        <f>IF(I2151="", "", I2151*$F2151)</f>
        <v/>
      </c>
      <c r="K2151" s="33" t="n"/>
      <c r="L2151" s="33">
        <f>IF(K2151="", "", K2151*$F2151)</f>
        <v/>
      </c>
      <c r="M2151" s="30">
        <f>IF(OR(H2151="",H2151=0),"",IF(K2151="",IF(J2151="","",J2151/H2151),L2151/H2151))</f>
        <v/>
      </c>
    </row>
    <row r="2152" ht="13.35" customHeight="1" s="162">
      <c r="B2152" s="307" t="n"/>
      <c r="C2152" s="307" t="n"/>
      <c r="E2152" s="307" t="n"/>
      <c r="F2152" s="32" t="n"/>
      <c r="G2152" s="33">
        <f>IF(F2152="", "", H2152/F2152)</f>
        <v/>
      </c>
      <c r="H2152" s="33" t="n"/>
      <c r="I2152" s="33" t="n"/>
      <c r="J2152" s="33">
        <f>IF(I2152="", "", I2152*$F2152)</f>
        <v/>
      </c>
      <c r="K2152" s="33" t="n"/>
      <c r="L2152" s="33">
        <f>IF(K2152="", "", K2152*$F2152)</f>
        <v/>
      </c>
      <c r="M2152" s="30">
        <f>IF(OR(H2152="",H2152=0),"",IF(K2152="",IF(J2152="","",J2152/H2152),L2152/H2152))</f>
        <v/>
      </c>
    </row>
    <row r="2153" ht="13.35" customHeight="1" s="162">
      <c r="B2153" s="307" t="n"/>
      <c r="C2153" s="307" t="n"/>
      <c r="E2153" s="307" t="n"/>
      <c r="F2153" s="32" t="n"/>
      <c r="G2153" s="33">
        <f>IF(F2153="", "", H2153/F2153)</f>
        <v/>
      </c>
      <c r="H2153" s="33" t="n"/>
      <c r="I2153" s="33" t="n"/>
      <c r="J2153" s="33">
        <f>IF(I2153="", "", I2153*$F2153)</f>
        <v/>
      </c>
      <c r="K2153" s="33" t="n"/>
      <c r="L2153" s="33">
        <f>IF(K2153="", "", K2153*$F2153)</f>
        <v/>
      </c>
      <c r="M2153" s="30">
        <f>IF(OR(H2153="",H2153=0),"",IF(K2153="",IF(J2153="","",J2153/H2153),L2153/H2153))</f>
        <v/>
      </c>
    </row>
    <row r="2154" ht="13.35" customHeight="1" s="162">
      <c r="B2154" s="307" t="n"/>
      <c r="C2154" s="307" t="n"/>
      <c r="E2154" s="307" t="n"/>
      <c r="F2154" s="32" t="n"/>
      <c r="G2154" s="33">
        <f>IF(F2154="", "", H2154/F2154)</f>
        <v/>
      </c>
      <c r="H2154" s="33" t="n"/>
      <c r="I2154" s="33" t="n"/>
      <c r="J2154" s="33">
        <f>IF(I2154="", "", I2154*$F2154)</f>
        <v/>
      </c>
      <c r="K2154" s="33" t="n"/>
      <c r="L2154" s="33">
        <f>IF(K2154="", "", K2154*$F2154)</f>
        <v/>
      </c>
      <c r="M2154" s="30">
        <f>IF(OR(H2154="",H2154=0),"",IF(K2154="",IF(J2154="","",J2154/H2154),L2154/H2154))</f>
        <v/>
      </c>
    </row>
    <row r="2155" ht="13.35" customHeight="1" s="162">
      <c r="B2155" s="307" t="n"/>
      <c r="C2155" s="307" t="n"/>
      <c r="E2155" s="307" t="n"/>
      <c r="F2155" s="32" t="n"/>
      <c r="G2155" s="33">
        <f>IF(F2155="", "", H2155/F2155)</f>
        <v/>
      </c>
      <c r="H2155" s="33" t="n"/>
      <c r="I2155" s="33" t="n"/>
      <c r="J2155" s="33">
        <f>IF(I2155="", "", I2155*$F2155)</f>
        <v/>
      </c>
      <c r="K2155" s="33" t="n"/>
      <c r="L2155" s="33">
        <f>IF(K2155="", "", K2155*$F2155)</f>
        <v/>
      </c>
      <c r="M2155" s="30">
        <f>IF(OR(H2155="",H2155=0),"",IF(K2155="",IF(J2155="","",J2155/H2155),L2155/H2155))</f>
        <v/>
      </c>
    </row>
    <row r="2156" ht="13.35" customHeight="1" s="162">
      <c r="B2156" s="307" t="n"/>
      <c r="C2156" s="307" t="n"/>
      <c r="E2156" s="307" t="n"/>
      <c r="F2156" s="32" t="n"/>
      <c r="G2156" s="33">
        <f>IF(F2156="", "", H2156/F2156)</f>
        <v/>
      </c>
      <c r="H2156" s="33" t="n"/>
      <c r="I2156" s="33" t="n"/>
      <c r="J2156" s="33">
        <f>IF(I2156="", "", I2156*$F2156)</f>
        <v/>
      </c>
      <c r="K2156" s="33" t="n"/>
      <c r="L2156" s="33">
        <f>IF(K2156="", "", K2156*$F2156)</f>
        <v/>
      </c>
      <c r="M2156" s="30">
        <f>IF(OR(H2156="",H2156=0),"",IF(K2156="",IF(J2156="","",J2156/H2156),L2156/H2156))</f>
        <v/>
      </c>
    </row>
    <row r="2157" ht="13.35" customHeight="1" s="162">
      <c r="B2157" s="307" t="n"/>
      <c r="C2157" s="307" t="n"/>
      <c r="E2157" s="307" t="n"/>
      <c r="F2157" s="32" t="n"/>
      <c r="G2157" s="33">
        <f>IF(F2157="", "", H2157/F2157)</f>
        <v/>
      </c>
      <c r="H2157" s="33" t="n"/>
      <c r="I2157" s="33" t="n"/>
      <c r="J2157" s="33">
        <f>IF(I2157="", "", I2157*$F2157)</f>
        <v/>
      </c>
      <c r="K2157" s="33" t="n"/>
      <c r="L2157" s="33">
        <f>IF(K2157="", "", K2157*$F2157)</f>
        <v/>
      </c>
      <c r="M2157" s="30">
        <f>IF(OR(H2157="",H2157=0),"",IF(K2157="",IF(J2157="","",J2157/H2157),L2157/H2157))</f>
        <v/>
      </c>
    </row>
    <row r="2158" ht="13.35" customHeight="1" s="162">
      <c r="B2158" s="307" t="n"/>
      <c r="C2158" s="307" t="n"/>
      <c r="E2158" s="307" t="n"/>
      <c r="F2158" s="32" t="n"/>
      <c r="G2158" s="33">
        <f>IF(F2158="", "", H2158/F2158)</f>
        <v/>
      </c>
      <c r="H2158" s="33" t="n"/>
      <c r="I2158" s="33" t="n"/>
      <c r="J2158" s="33">
        <f>IF(I2158="", "", I2158*$F2158)</f>
        <v/>
      </c>
      <c r="K2158" s="33" t="n"/>
      <c r="L2158" s="33">
        <f>IF(K2158="", "", K2158*$F2158)</f>
        <v/>
      </c>
      <c r="M2158" s="30">
        <f>IF(OR(H2158="",H2158=0),"",IF(K2158="",IF(J2158="","",J2158/H2158),L2158/H2158))</f>
        <v/>
      </c>
    </row>
    <row r="2159" ht="13.35" customHeight="1" s="162">
      <c r="B2159" s="307" t="n"/>
      <c r="C2159" s="307" t="n"/>
      <c r="E2159" s="307" t="n"/>
      <c r="F2159" s="32" t="n"/>
      <c r="G2159" s="33">
        <f>IF(F2159="", "", H2159/F2159)</f>
        <v/>
      </c>
      <c r="H2159" s="33" t="n"/>
      <c r="I2159" s="33" t="n"/>
      <c r="J2159" s="33">
        <f>IF(I2159="", "", I2159*$F2159)</f>
        <v/>
      </c>
      <c r="K2159" s="33" t="n"/>
      <c r="L2159" s="33">
        <f>IF(K2159="", "", K2159*$F2159)</f>
        <v/>
      </c>
      <c r="M2159" s="30">
        <f>IF(OR(H2159="",H2159=0),"",IF(K2159="",IF(J2159="","",J2159/H2159),L2159/H2159))</f>
        <v/>
      </c>
    </row>
    <row r="2160" ht="13.35" customHeight="1" s="162">
      <c r="B2160" s="307" t="n"/>
      <c r="C2160" s="307" t="n"/>
      <c r="E2160" s="307" t="n"/>
      <c r="F2160" s="32" t="n"/>
      <c r="G2160" s="33">
        <f>IF(F2160="", "", H2160/F2160)</f>
        <v/>
      </c>
      <c r="H2160" s="33" t="n"/>
      <c r="I2160" s="33" t="n"/>
      <c r="J2160" s="33">
        <f>IF(I2160="", "", I2160*$F2160)</f>
        <v/>
      </c>
      <c r="K2160" s="33" t="n"/>
      <c r="L2160" s="33">
        <f>IF(K2160="", "", K2160*$F2160)</f>
        <v/>
      </c>
      <c r="M2160" s="30">
        <f>IF(OR(H2160="",H2160=0),"",IF(K2160="",IF(J2160="","",J2160/H2160),L2160/H2160))</f>
        <v/>
      </c>
    </row>
    <row r="2161" ht="13.35" customHeight="1" s="162">
      <c r="B2161" s="307" t="n"/>
      <c r="C2161" s="307" t="n"/>
      <c r="E2161" s="307" t="n"/>
      <c r="F2161" s="32" t="n"/>
      <c r="G2161" s="33">
        <f>IF(F2161="", "", H2161/F2161)</f>
        <v/>
      </c>
      <c r="H2161" s="33" t="n"/>
      <c r="I2161" s="33" t="n"/>
      <c r="J2161" s="33">
        <f>IF(I2161="", "", I2161*$F2161)</f>
        <v/>
      </c>
      <c r="K2161" s="33" t="n"/>
      <c r="L2161" s="33">
        <f>IF(K2161="", "", K2161*$F2161)</f>
        <v/>
      </c>
      <c r="M2161" s="30">
        <f>IF(OR(H2161="",H2161=0),"",IF(K2161="",IF(J2161="","",J2161/H2161),L2161/H2161))</f>
        <v/>
      </c>
    </row>
    <row r="2162" ht="13.35" customHeight="1" s="162">
      <c r="B2162" s="307" t="n"/>
      <c r="C2162" s="307" t="n"/>
      <c r="E2162" s="307" t="n"/>
      <c r="F2162" s="32" t="n"/>
      <c r="G2162" s="33">
        <f>IF(F2162="", "", H2162/F2162)</f>
        <v/>
      </c>
      <c r="H2162" s="33" t="n"/>
      <c r="I2162" s="33" t="n"/>
      <c r="J2162" s="33">
        <f>IF(I2162="", "", I2162*$F2162)</f>
        <v/>
      </c>
      <c r="K2162" s="33" t="n"/>
      <c r="L2162" s="33">
        <f>IF(K2162="", "", K2162*$F2162)</f>
        <v/>
      </c>
      <c r="M2162" s="30">
        <f>IF(OR(H2162="",H2162=0),"",IF(K2162="",IF(J2162="","",J2162/H2162),L2162/H2162))</f>
        <v/>
      </c>
    </row>
    <row r="2163" ht="13.35" customHeight="1" s="162">
      <c r="B2163" s="307" t="n"/>
      <c r="C2163" s="307" t="n"/>
      <c r="E2163" s="307" t="n"/>
      <c r="F2163" s="32" t="n"/>
      <c r="G2163" s="33">
        <f>IF(F2163="", "", H2163/F2163)</f>
        <v/>
      </c>
      <c r="H2163" s="33" t="n"/>
      <c r="I2163" s="33" t="n"/>
      <c r="J2163" s="33">
        <f>IF(I2163="", "", I2163*$F2163)</f>
        <v/>
      </c>
      <c r="K2163" s="33" t="n"/>
      <c r="L2163" s="33">
        <f>IF(K2163="", "", K2163*$F2163)</f>
        <v/>
      </c>
      <c r="M2163" s="30">
        <f>IF(OR(H2163="",H2163=0),"",IF(K2163="",IF(J2163="","",J2163/H2163),L2163/H2163))</f>
        <v/>
      </c>
    </row>
    <row r="2164" ht="13.35" customHeight="1" s="162">
      <c r="B2164" s="307" t="n"/>
      <c r="C2164" s="307" t="n"/>
      <c r="E2164" s="307" t="n"/>
      <c r="F2164" s="32" t="n"/>
      <c r="G2164" s="33">
        <f>IF(F2164="", "", H2164/F2164)</f>
        <v/>
      </c>
      <c r="H2164" s="33" t="n"/>
      <c r="I2164" s="33" t="n"/>
      <c r="J2164" s="33">
        <f>IF(I2164="", "", I2164*$F2164)</f>
        <v/>
      </c>
      <c r="K2164" s="33" t="n"/>
      <c r="L2164" s="33">
        <f>IF(K2164="", "", K2164*$F2164)</f>
        <v/>
      </c>
      <c r="M2164" s="30">
        <f>IF(OR(H2164="",H2164=0),"",IF(K2164="",IF(J2164="","",J2164/H2164),L2164/H2164))</f>
        <v/>
      </c>
    </row>
    <row r="2165" ht="13.35" customHeight="1" s="162">
      <c r="B2165" s="307" t="n"/>
      <c r="C2165" s="307" t="n"/>
      <c r="E2165" s="307" t="n"/>
      <c r="F2165" s="32" t="n"/>
      <c r="G2165" s="33">
        <f>IF(F2165="", "", H2165/F2165)</f>
        <v/>
      </c>
      <c r="H2165" s="33" t="n"/>
      <c r="I2165" s="33" t="n"/>
      <c r="J2165" s="33">
        <f>IF(I2165="", "", I2165*$F2165)</f>
        <v/>
      </c>
      <c r="K2165" s="33" t="n"/>
      <c r="L2165" s="33">
        <f>IF(K2165="", "", K2165*$F2165)</f>
        <v/>
      </c>
      <c r="M2165" s="30">
        <f>IF(OR(H2165="",H2165=0),"",IF(K2165="",IF(J2165="","",J2165/H2165),L2165/H2165))</f>
        <v/>
      </c>
    </row>
    <row r="2166" ht="13.35" customHeight="1" s="162">
      <c r="B2166" s="307" t="n"/>
      <c r="C2166" s="307" t="n"/>
      <c r="E2166" s="307" t="n"/>
      <c r="F2166" s="32" t="n"/>
      <c r="G2166" s="33">
        <f>IF(F2166="", "", H2166/F2166)</f>
        <v/>
      </c>
      <c r="H2166" s="33" t="n"/>
      <c r="I2166" s="33" t="n"/>
      <c r="J2166" s="33">
        <f>IF(I2166="", "", I2166*$F2166)</f>
        <v/>
      </c>
      <c r="K2166" s="33" t="n"/>
      <c r="L2166" s="33">
        <f>IF(K2166="", "", K2166*$F2166)</f>
        <v/>
      </c>
      <c r="M2166" s="30">
        <f>IF(OR(H2166="",H2166=0),"",IF(K2166="",IF(J2166="","",J2166/H2166),L2166/H2166))</f>
        <v/>
      </c>
    </row>
    <row r="2167" ht="13.35" customHeight="1" s="162">
      <c r="B2167" s="307" t="n"/>
      <c r="C2167" s="307" t="n"/>
      <c r="E2167" s="307" t="n"/>
      <c r="F2167" s="32" t="n"/>
      <c r="G2167" s="33">
        <f>IF(F2167="", "", H2167/F2167)</f>
        <v/>
      </c>
      <c r="H2167" s="33" t="n"/>
      <c r="I2167" s="33" t="n"/>
      <c r="J2167" s="33">
        <f>IF(I2167="", "", I2167*$F2167)</f>
        <v/>
      </c>
      <c r="K2167" s="33" t="n"/>
      <c r="L2167" s="33">
        <f>IF(K2167="", "", K2167*$F2167)</f>
        <v/>
      </c>
      <c r="M2167" s="30">
        <f>IF(OR(H2167="",H2167=0),"",IF(K2167="",IF(J2167="","",J2167/H2167),L2167/H2167))</f>
        <v/>
      </c>
    </row>
    <row r="2168" ht="13.35" customHeight="1" s="162">
      <c r="B2168" s="307" t="n"/>
      <c r="C2168" s="307" t="n"/>
      <c r="E2168" s="307" t="n"/>
      <c r="F2168" s="32" t="n"/>
      <c r="G2168" s="33">
        <f>IF(F2168="", "", H2168/F2168)</f>
        <v/>
      </c>
      <c r="H2168" s="33" t="n"/>
      <c r="I2168" s="33" t="n"/>
      <c r="J2168" s="33">
        <f>IF(I2168="", "", I2168*$F2168)</f>
        <v/>
      </c>
      <c r="K2168" s="33" t="n"/>
      <c r="L2168" s="33">
        <f>IF(K2168="", "", K2168*$F2168)</f>
        <v/>
      </c>
      <c r="M2168" s="30">
        <f>IF(OR(H2168="",H2168=0),"",IF(K2168="",IF(J2168="","",J2168/H2168),L2168/H2168))</f>
        <v/>
      </c>
    </row>
    <row r="2169" ht="13.35" customHeight="1" s="162">
      <c r="B2169" s="307" t="n"/>
      <c r="C2169" s="307" t="n"/>
      <c r="E2169" s="307" t="n"/>
      <c r="F2169" s="32" t="n"/>
      <c r="G2169" s="33">
        <f>IF(F2169="", "", H2169/F2169)</f>
        <v/>
      </c>
      <c r="H2169" s="33" t="n"/>
      <c r="I2169" s="33" t="n"/>
      <c r="J2169" s="33">
        <f>IF(I2169="", "", I2169*$F2169)</f>
        <v/>
      </c>
      <c r="K2169" s="33" t="n"/>
      <c r="L2169" s="33">
        <f>IF(K2169="", "", K2169*$F2169)</f>
        <v/>
      </c>
      <c r="M2169" s="30">
        <f>IF(OR(H2169="",H2169=0),"",IF(K2169="",IF(J2169="","",J2169/H2169),L2169/H2169))</f>
        <v/>
      </c>
    </row>
    <row r="2170" ht="13.35" customHeight="1" s="162">
      <c r="B2170" s="307" t="n"/>
      <c r="C2170" s="307" t="n"/>
      <c r="E2170" s="307" t="n"/>
      <c r="F2170" s="32" t="n"/>
      <c r="G2170" s="33">
        <f>IF(F2170="", "", H2170/F2170)</f>
        <v/>
      </c>
      <c r="H2170" s="33" t="n"/>
      <c r="I2170" s="33" t="n"/>
      <c r="J2170" s="33">
        <f>IF(I2170="", "", I2170*$F2170)</f>
        <v/>
      </c>
      <c r="K2170" s="33" t="n"/>
      <c r="L2170" s="33">
        <f>IF(K2170="", "", K2170*$F2170)</f>
        <v/>
      </c>
      <c r="M2170" s="30">
        <f>IF(OR(H2170="",H2170=0),"",IF(K2170="",IF(J2170="","",J2170/H2170),L2170/H2170))</f>
        <v/>
      </c>
    </row>
    <row r="2171" ht="13.35" customHeight="1" s="162">
      <c r="B2171" s="307" t="n"/>
      <c r="C2171" s="307" t="n"/>
      <c r="E2171" s="307" t="n"/>
      <c r="F2171" s="32" t="n"/>
      <c r="G2171" s="33">
        <f>IF(F2171="", "", H2171/F2171)</f>
        <v/>
      </c>
      <c r="H2171" s="33" t="n"/>
      <c r="I2171" s="33" t="n"/>
      <c r="J2171" s="33">
        <f>IF(I2171="", "", I2171*$F2171)</f>
        <v/>
      </c>
      <c r="K2171" s="33" t="n"/>
      <c r="L2171" s="33">
        <f>IF(K2171="", "", K2171*$F2171)</f>
        <v/>
      </c>
      <c r="M2171" s="30">
        <f>IF(OR(H2171="",H2171=0),"",IF(K2171="",IF(J2171="","",J2171/H2171),L2171/H2171))</f>
        <v/>
      </c>
    </row>
    <row r="2172" ht="13.35" customHeight="1" s="162">
      <c r="B2172" s="307" t="n"/>
      <c r="C2172" s="307" t="n"/>
      <c r="E2172" s="307" t="n"/>
      <c r="F2172" s="32" t="n"/>
      <c r="G2172" s="33">
        <f>IF(F2172="", "", H2172/F2172)</f>
        <v/>
      </c>
      <c r="H2172" s="33" t="n"/>
      <c r="I2172" s="33" t="n"/>
      <c r="J2172" s="33">
        <f>IF(I2172="", "", I2172*$F2172)</f>
        <v/>
      </c>
      <c r="K2172" s="33" t="n"/>
      <c r="L2172" s="33">
        <f>IF(K2172="", "", K2172*$F2172)</f>
        <v/>
      </c>
      <c r="M2172" s="30">
        <f>IF(OR(H2172="",H2172=0),"",IF(K2172="",IF(J2172="","",J2172/H2172),L2172/H2172))</f>
        <v/>
      </c>
    </row>
    <row r="2173" ht="13.35" customHeight="1" s="162">
      <c r="B2173" s="307" t="n"/>
      <c r="C2173" s="307" t="n"/>
      <c r="E2173" s="307" t="n"/>
      <c r="F2173" s="32" t="n"/>
      <c r="G2173" s="33">
        <f>IF(F2173="", "", H2173/F2173)</f>
        <v/>
      </c>
      <c r="H2173" s="33" t="n"/>
      <c r="I2173" s="33" t="n"/>
      <c r="J2173" s="33">
        <f>IF(I2173="", "", I2173*$F2173)</f>
        <v/>
      </c>
      <c r="K2173" s="33" t="n"/>
      <c r="L2173" s="33">
        <f>IF(K2173="", "", K2173*$F2173)</f>
        <v/>
      </c>
      <c r="M2173" s="30">
        <f>IF(OR(H2173="",H2173=0),"",IF(K2173="",IF(J2173="","",J2173/H2173),L2173/H2173))</f>
        <v/>
      </c>
    </row>
    <row r="2174" ht="13.35" customHeight="1" s="162">
      <c r="B2174" s="307" t="n"/>
      <c r="C2174" s="307" t="n"/>
      <c r="E2174" s="307" t="n"/>
      <c r="F2174" s="32" t="n"/>
      <c r="G2174" s="33">
        <f>IF(F2174="", "", H2174/F2174)</f>
        <v/>
      </c>
      <c r="H2174" s="33" t="n"/>
      <c r="I2174" s="33" t="n"/>
      <c r="J2174" s="33">
        <f>IF(I2174="", "", I2174*$F2174)</f>
        <v/>
      </c>
      <c r="K2174" s="33" t="n"/>
      <c r="L2174" s="33">
        <f>IF(K2174="", "", K2174*$F2174)</f>
        <v/>
      </c>
      <c r="M2174" s="30">
        <f>IF(OR(H2174="",H2174=0),"",IF(K2174="",IF(J2174="","",J2174/H2174),L2174/H2174))</f>
        <v/>
      </c>
    </row>
    <row r="2175" ht="13.35" customHeight="1" s="162">
      <c r="B2175" s="307" t="n"/>
      <c r="C2175" s="307" t="n"/>
      <c r="E2175" s="307" t="n"/>
      <c r="F2175" s="32" t="n"/>
      <c r="G2175" s="33">
        <f>IF(F2175="", "", H2175/F2175)</f>
        <v/>
      </c>
      <c r="H2175" s="33" t="n"/>
      <c r="I2175" s="33" t="n"/>
      <c r="J2175" s="33">
        <f>IF(I2175="", "", I2175*$F2175)</f>
        <v/>
      </c>
      <c r="K2175" s="33" t="n"/>
      <c r="L2175" s="33">
        <f>IF(K2175="", "", K2175*$F2175)</f>
        <v/>
      </c>
      <c r="M2175" s="30">
        <f>IF(OR(H2175="",H2175=0),"",IF(K2175="",IF(J2175="","",J2175/H2175),L2175/H2175))</f>
        <v/>
      </c>
    </row>
    <row r="2176" ht="13.35" customHeight="1" s="162">
      <c r="B2176" s="307" t="n"/>
      <c r="C2176" s="307" t="n"/>
      <c r="E2176" s="307" t="n"/>
      <c r="F2176" s="32" t="n"/>
      <c r="G2176" s="33">
        <f>IF(F2176="", "", H2176/F2176)</f>
        <v/>
      </c>
      <c r="H2176" s="33" t="n"/>
      <c r="I2176" s="33" t="n"/>
      <c r="J2176" s="33">
        <f>IF(I2176="", "", I2176*$F2176)</f>
        <v/>
      </c>
      <c r="K2176" s="33" t="n"/>
      <c r="L2176" s="33">
        <f>IF(K2176="", "", K2176*$F2176)</f>
        <v/>
      </c>
      <c r="M2176" s="30">
        <f>IF(OR(H2176="",H2176=0),"",IF(K2176="",IF(J2176="","",J2176/H2176),L2176/H2176))</f>
        <v/>
      </c>
    </row>
    <row r="2177" ht="13.35" customHeight="1" s="162">
      <c r="B2177" s="307" t="n"/>
      <c r="C2177" s="307" t="n"/>
      <c r="E2177" s="307" t="n"/>
      <c r="F2177" s="32" t="n"/>
      <c r="G2177" s="33">
        <f>IF(F2177="", "", H2177/F2177)</f>
        <v/>
      </c>
      <c r="H2177" s="33" t="n"/>
      <c r="I2177" s="33" t="n"/>
      <c r="J2177" s="33">
        <f>IF(I2177="", "", I2177*$F2177)</f>
        <v/>
      </c>
      <c r="K2177" s="33" t="n"/>
      <c r="L2177" s="33">
        <f>IF(K2177="", "", K2177*$F2177)</f>
        <v/>
      </c>
      <c r="M2177" s="30">
        <f>IF(OR(H2177="",H2177=0),"",IF(K2177="",IF(J2177="","",J2177/H2177),L2177/H2177))</f>
        <v/>
      </c>
    </row>
    <row r="2178" ht="13.35" customHeight="1" s="162">
      <c r="B2178" s="307" t="n"/>
      <c r="C2178" s="307" t="n"/>
      <c r="E2178" s="307" t="n"/>
      <c r="F2178" s="32" t="n"/>
      <c r="G2178" s="33">
        <f>IF(F2178="", "", H2178/F2178)</f>
        <v/>
      </c>
      <c r="H2178" s="33" t="n"/>
      <c r="I2178" s="33" t="n"/>
      <c r="J2178" s="33">
        <f>IF(I2178="", "", I2178*$F2178)</f>
        <v/>
      </c>
      <c r="K2178" s="33" t="n"/>
      <c r="L2178" s="33">
        <f>IF(K2178="", "", K2178*$F2178)</f>
        <v/>
      </c>
      <c r="M2178" s="30">
        <f>IF(OR(H2178="",H2178=0),"",IF(K2178="",IF(J2178="","",J2178/H2178),L2178/H2178))</f>
        <v/>
      </c>
    </row>
    <row r="2179" ht="13.35" customHeight="1" s="162">
      <c r="B2179" s="307" t="n"/>
      <c r="C2179" s="307" t="n"/>
      <c r="E2179" s="307" t="n"/>
      <c r="F2179" s="32" t="n"/>
      <c r="G2179" s="33">
        <f>IF(F2179="", "", H2179/F2179)</f>
        <v/>
      </c>
      <c r="H2179" s="33" t="n"/>
      <c r="I2179" s="33" t="n"/>
      <c r="J2179" s="33">
        <f>IF(I2179="", "", I2179*$F2179)</f>
        <v/>
      </c>
      <c r="K2179" s="33" t="n"/>
      <c r="L2179" s="33">
        <f>IF(K2179="", "", K2179*$F2179)</f>
        <v/>
      </c>
      <c r="M2179" s="30">
        <f>IF(OR(H2179="",H2179=0),"",IF(K2179="",IF(J2179="","",J2179/H2179),L2179/H2179))</f>
        <v/>
      </c>
    </row>
    <row r="2180" ht="13.35" customHeight="1" s="162">
      <c r="B2180" s="42" t="n"/>
      <c r="C2180" s="231" t="inlineStr">
        <is>
          <t>Subtotal (this page)</t>
        </is>
      </c>
      <c r="D2180" s="159" t="n"/>
      <c r="E2180" s="42" t="n"/>
      <c r="F2180" s="42" t="n"/>
      <c r="G2180" s="43" t="n"/>
      <c r="H2180" s="43">
        <f>IF(SUM(H2140:H2179)=0,"",SUM(H2140:H2179))</f>
        <v/>
      </c>
      <c r="I2180" s="43" t="n"/>
      <c r="J2180" s="43">
        <f>IF(SUM(J2140:J2179)=0,"",SUM(J2140:J2179))</f>
        <v/>
      </c>
      <c r="K2180" s="43" t="n"/>
      <c r="L2180" s="43">
        <f>IF(SUM(L2140:L2179)=0,"",SUM(L2140:L2179))</f>
        <v/>
      </c>
      <c r="M2180" s="35">
        <f>IF(OR(H2180="",H2180=0),"",IF(L2180="",IF(J2180="","",J2180/H2180),L2180/H2180))</f>
        <v/>
      </c>
    </row>
    <row r="2181" ht="13.35" customHeight="1" s="162"/>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Entry}'!B102="","",'{Equipment Data Entry}'!B102)</f>
        <v/>
      </c>
      <c r="E2188" s="418" t="n"/>
      <c r="F2188" s="403" t="n"/>
      <c r="G2188" s="200" t="inlineStr">
        <is>
          <t>Service</t>
        </is>
      </c>
      <c r="H2188" s="403" t="n"/>
      <c r="I2188" s="210">
        <f>IF('{Equipment Data Entry}'!C102="","",'{Equipment Data Entry}'!C102)</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37" t="inlineStr">
        <is>
          <t>Drive Type:</t>
        </is>
      </c>
      <c r="C2190" s="13" t="n"/>
      <c r="D2190" s="438" t="n"/>
      <c r="E2190" s="437" t="inlineStr">
        <is>
          <t>Rotation – Design:</t>
        </is>
      </c>
      <c r="F2190" s="13" t="n"/>
      <c r="G2190" s="438" t="n"/>
      <c r="H2190" s="13" t="n"/>
      <c r="I2190" s="437" t="inlineStr">
        <is>
          <t>Actual:</t>
        </is>
      </c>
      <c r="J2190" s="438" t="n"/>
      <c r="K2190" s="437" t="inlineStr">
        <is>
          <t>Shv Bore M/F:</t>
        </is>
      </c>
      <c r="L2190" s="13" t="n"/>
      <c r="M2190" s="438" t="n"/>
    </row>
    <row r="2191" ht="13.35" customHeight="1" s="162">
      <c r="B2191" s="200" t="inlineStr">
        <is>
          <t>Unit Data</t>
        </is>
      </c>
      <c r="C2191" s="400" t="n"/>
      <c r="D2191" s="400" t="n"/>
      <c r="E2191" s="400" t="n"/>
      <c r="F2191" s="400" t="n"/>
      <c r="G2191" s="401" t="n"/>
      <c r="H2191" s="13" t="n"/>
      <c r="I2191" s="200" t="inlineStr">
        <is>
          <t>Design and Performance Data</t>
        </is>
      </c>
      <c r="J2191" s="400" t="n"/>
      <c r="K2191" s="400" t="n"/>
      <c r="L2191" s="401" t="n"/>
      <c r="M2191" s="283" t="n"/>
    </row>
    <row r="2192" ht="13.35" customHeight="1" s="162">
      <c r="B2192" s="199" t="inlineStr">
        <is>
          <t>Manufacturer</t>
        </is>
      </c>
      <c r="C2192" s="401" t="n"/>
      <c r="D2192" s="204">
        <f>IF('{Equipment Data Entry}'!E102="","",'{Equipment Data Entry}'!E102)</f>
        <v/>
      </c>
      <c r="E2192" s="400" t="n"/>
      <c r="F2192" s="400" t="n"/>
      <c r="G2192" s="401" t="n"/>
      <c r="H2192" s="13" t="n"/>
      <c r="I2192" s="199" t="inlineStr">
        <is>
          <t>Design Criteria</t>
        </is>
      </c>
      <c r="J2192" s="401" t="n"/>
      <c r="K2192" s="199" t="inlineStr">
        <is>
          <t>Design</t>
        </is>
      </c>
      <c r="L2192" s="199" t="inlineStr">
        <is>
          <t>Actual</t>
        </is>
      </c>
      <c r="M2192" s="13" t="n"/>
    </row>
    <row r="2193" ht="13.35" customHeight="1" s="162">
      <c r="B2193" s="199" t="inlineStr">
        <is>
          <t>Model Number</t>
        </is>
      </c>
      <c r="C2193" s="401" t="n"/>
      <c r="D2193" s="204">
        <f>IF('{Equipment Data Entry}'!F102="","",'{Equipment Data Entry}'!F102)</f>
        <v/>
      </c>
      <c r="E2193" s="400" t="n"/>
      <c r="F2193" s="400" t="n"/>
      <c r="G2193" s="401" t="n"/>
      <c r="H2193" s="13" t="n"/>
      <c r="I2193" s="199" t="inlineStr">
        <is>
          <t>Total Airflow</t>
        </is>
      </c>
      <c r="J2193" s="401" t="n"/>
      <c r="K2193" s="24">
        <f>H2233</f>
        <v/>
      </c>
      <c r="L2193" s="24">
        <f>L2233</f>
        <v/>
      </c>
      <c r="M2193" s="22">
        <f>IF(OR(L2193="",K2193="",K2193=0),"",L2193/K2193)</f>
        <v/>
      </c>
    </row>
    <row r="2194" ht="13.35" customHeight="1" s="162">
      <c r="B2194" s="199" t="inlineStr">
        <is>
          <t>Serial Number</t>
        </is>
      </c>
      <c r="C2194" s="401" t="n"/>
      <c r="D2194" s="204" t="n"/>
      <c r="E2194" s="400" t="n"/>
      <c r="F2194" s="400" t="n"/>
      <c r="G2194" s="401" t="n"/>
      <c r="H2194" s="13" t="n"/>
      <c r="I2194" s="199" t="inlineStr">
        <is>
          <t>Unit ESP</t>
        </is>
      </c>
      <c r="J2194" s="401" t="n"/>
      <c r="K2194" s="71">
        <f>IF('{Equipment Data Entry}'!H102="","",'{Equipment Data Entry}'!H102)</f>
        <v/>
      </c>
      <c r="L2194" s="64">
        <f>F2209</f>
        <v/>
      </c>
      <c r="M2194" s="22" t="n"/>
    </row>
    <row r="2195" ht="13.35" customHeight="1" s="162">
      <c r="B2195" s="199" t="inlineStr">
        <is>
          <t>Area Served</t>
        </is>
      </c>
      <c r="C2195" s="401" t="n"/>
      <c r="D2195" s="204">
        <f>I2188</f>
        <v/>
      </c>
      <c r="E2195" s="400" t="n"/>
      <c r="F2195" s="400" t="n"/>
      <c r="G2195" s="401" t="n"/>
      <c r="H2195" s="13" t="n"/>
      <c r="I2195" s="199" t="inlineStr">
        <is>
          <t>Fan RPMs</t>
        </is>
      </c>
      <c r="J2195" s="401" t="n"/>
      <c r="K2195" s="24">
        <f>IF('{Equipment Data Entry}'!I102="","",'{Equipment Data Entry}'!I102)</f>
        <v/>
      </c>
      <c r="L2195" s="24">
        <f>IF(L2206="","",L2206)</f>
        <v/>
      </c>
      <c r="M2195" s="13" t="n"/>
    </row>
    <row r="2196" ht="13.35" customHeight="1" s="162">
      <c r="B2196" s="199" t="inlineStr">
        <is>
          <t>Location</t>
        </is>
      </c>
      <c r="C2196" s="401" t="n"/>
      <c r="D2196" s="204">
        <f>IF('{Equipment Data Entry}'!D102="","",'{Equipment Data Entry}'!D102)</f>
        <v/>
      </c>
      <c r="E2196" s="400" t="n"/>
      <c r="F2196" s="400" t="n"/>
      <c r="G2196" s="401" t="n"/>
      <c r="H2196" s="13" t="n"/>
      <c r="I2196" s="283" t="n"/>
      <c r="J2196" s="283" t="n"/>
      <c r="K2196" s="36" t="n"/>
      <c r="L2196" s="36" t="n"/>
      <c r="M2196" s="13" t="n"/>
    </row>
    <row r="2197" ht="13.35" customHeight="1" s="162">
      <c r="B2197" s="13" t="n"/>
      <c r="C2197" s="13" t="n"/>
      <c r="D2197" s="13" t="n"/>
      <c r="E2197" s="13" t="n"/>
      <c r="F2197" s="13" t="n"/>
      <c r="G2197" s="13" t="n"/>
      <c r="H2197" s="13" t="n"/>
      <c r="I2197" s="283" t="n"/>
      <c r="J2197" s="283" t="n"/>
      <c r="K2197" s="37" t="n"/>
      <c r="L2197" s="37" t="n"/>
      <c r="M2197" s="13" t="n"/>
    </row>
    <row r="2198" ht="13.35" customHeight="1" s="162">
      <c r="B2198" s="200" t="inlineStr">
        <is>
          <t>Motor Data</t>
        </is>
      </c>
      <c r="C2198" s="400" t="n"/>
      <c r="D2198" s="400" t="n"/>
      <c r="E2198" s="400" t="n"/>
      <c r="F2198" s="400" t="n"/>
      <c r="G2198" s="401" t="n"/>
      <c r="H2198" s="13" t="n"/>
      <c r="I2198" s="283" t="inlineStr">
        <is>
          <t>Filter Type/Size/Qty</t>
        </is>
      </c>
      <c r="J2198" s="404" t="n"/>
      <c r="K2198" s="404" t="n"/>
      <c r="L2198" s="37" t="n"/>
      <c r="M2198" s="404" t="n"/>
    </row>
    <row r="2199" ht="13.35" customHeight="1" s="162">
      <c r="B2199" s="199" t="inlineStr">
        <is>
          <t>Manufacturer</t>
        </is>
      </c>
      <c r="C2199" s="401" t="n"/>
      <c r="D2199" s="203" t="n"/>
      <c r="E2199" s="400" t="n"/>
      <c r="F2199" s="400" t="n"/>
      <c r="G2199" s="401" t="n"/>
      <c r="H2199" s="13" t="n"/>
      <c r="I2199" s="200" t="inlineStr">
        <is>
          <t>Drive Data</t>
        </is>
      </c>
      <c r="J2199" s="400" t="n"/>
      <c r="K2199" s="400" t="n"/>
      <c r="L2199" s="401" t="n"/>
      <c r="M2199" s="13" t="n"/>
    </row>
    <row r="2200" ht="13.35" customHeight="1" s="162">
      <c r="B2200" s="199" t="inlineStr">
        <is>
          <t>Horsepower</t>
        </is>
      </c>
      <c r="C2200" s="401" t="n"/>
      <c r="D2200" s="28">
        <f>IF('{Equipment Data Entry}'!G102="","",'{Equipment Data Entry}'!G102)</f>
        <v/>
      </c>
      <c r="E2200" s="21" t="inlineStr">
        <is>
          <t>RPM</t>
        </is>
      </c>
      <c r="F2200" s="24" t="n"/>
      <c r="G2200" s="199" t="inlineStr">
        <is>
          <t>SF</t>
        </is>
      </c>
      <c r="H2200" s="13" t="n"/>
      <c r="I2200" s="199" t="inlineStr">
        <is>
          <t>Motor Shv OD/Bore/PD</t>
        </is>
      </c>
      <c r="J2200" s="400" t="n"/>
      <c r="K2200" s="401" t="n"/>
      <c r="L2200">
        <f>IF('{Equipment Data Entry}'!J102="","",'{Equipment Data Entry}'!J102)</f>
        <v/>
      </c>
    </row>
    <row r="2201" ht="13.35" customHeight="1" s="162">
      <c r="B2201" s="198">
        <f>IF('{Equipment Data Entry}'!N102="","",'{Equipment Data Entry}'!N102)</f>
        <v/>
      </c>
      <c r="C2201" s="198">
        <f>IF('{Equipment Data Entry}'!O102="","",'{Equipment Data Entry}'!O102)</f>
        <v/>
      </c>
      <c r="D2201" s="21" t="inlineStr">
        <is>
          <t>FLA</t>
        </is>
      </c>
      <c r="E2201" s="67" t="n"/>
      <c r="F2201" s="21" t="inlineStr">
        <is>
          <t>Frame</t>
        </is>
      </c>
      <c r="G2201" s="208" t="n"/>
      <c r="H2201" s="13" t="n"/>
      <c r="I2201" s="199" t="inlineStr">
        <is>
          <t>Fan Sheave OD/Bore</t>
        </is>
      </c>
      <c r="J2201" s="400" t="n"/>
      <c r="K2201" s="401" t="n"/>
      <c r="L2201">
        <f>IF('{Equipment Data Entry}'!K102="","",'{Equipment Data Entry}'!K102)</f>
        <v/>
      </c>
    </row>
    <row r="2202" ht="13.35" customHeight="1" s="162">
      <c r="B2202" s="199" t="inlineStr">
        <is>
          <t>Corrected FLA</t>
        </is>
      </c>
      <c r="C2202" s="401" t="n"/>
      <c r="D2202" s="27">
        <f>IF(OR(E2203="",E2201="",B2201=""),"",B2201/AVERAGE(E2203:G2203)*E2201)</f>
        <v/>
      </c>
      <c r="E2202" s="199" t="inlineStr">
        <is>
          <t>Estimated BHP</t>
        </is>
      </c>
      <c r="F2202" s="401" t="n"/>
      <c r="G2202" s="27">
        <f>IF(OR(COUNT(E2203:G2203)=0,COUNT(E2204:G2204)=0),"",IF(C2201="1-phase", ((0.8*0.9*E2203*E2204)/746), AVERAGE(E2203:G2203)*AVERAGE(E2204:G2204)*0.8*0.9*1.732/746))</f>
        <v/>
      </c>
      <c r="H2202" s="13" t="n"/>
      <c r="I2202" s="199" t="inlineStr">
        <is>
          <t>Belt(s)</t>
        </is>
      </c>
      <c r="J2202" s="208">
        <f>IF('{Equipment Data Entry}'!L102="","",'{Equipment Data Entry}'!L102)</f>
        <v/>
      </c>
      <c r="K2202" s="199" t="inlineStr">
        <is>
          <t>C to C</t>
        </is>
      </c>
      <c r="L2202" s="64">
        <f>IF('{Equipment Data Entry}'!M102="","",'{Equipment Data Entry}'!M102)</f>
        <v/>
      </c>
      <c r="M2202" s="13" t="n"/>
    </row>
    <row r="2203" ht="13.35" customHeight="1" s="162">
      <c r="B2203" s="199" t="inlineStr">
        <is>
          <t>Measured Voltage</t>
        </is>
      </c>
      <c r="C2203" s="400" t="n"/>
      <c r="D2203" s="401" t="n"/>
      <c r="E2203" s="24" t="n"/>
      <c r="F2203" s="24" t="n"/>
      <c r="G2203" s="24" t="n"/>
      <c r="H2203" s="13" t="n"/>
      <c r="I2203" s="283" t="inlineStr">
        <is>
          <t>Final Settings</t>
        </is>
      </c>
      <c r="J2203" s="404" t="n"/>
      <c r="K2203" s="404" t="n"/>
      <c r="L2203" s="37" t="n"/>
      <c r="M2203" s="404" t="n"/>
    </row>
    <row r="2204" ht="13.35" customHeight="1" s="162">
      <c r="B2204" s="199" t="inlineStr">
        <is>
          <t>Measured Amperage</t>
        </is>
      </c>
      <c r="C2204" s="400" t="n"/>
      <c r="D2204" s="401" t="n"/>
      <c r="E2204" s="67" t="n"/>
      <c r="F2204" s="67" t="n"/>
      <c r="G2204" s="67" t="n"/>
      <c r="H2204" s="13" t="n"/>
      <c r="I2204" s="205" t="inlineStr">
        <is>
          <t>RPM Data</t>
        </is>
      </c>
      <c r="J2204" s="401" t="n"/>
      <c r="K2204" s="205" t="inlineStr">
        <is>
          <t>Initial</t>
        </is>
      </c>
      <c r="L2204" s="205" t="inlineStr">
        <is>
          <t>Final</t>
        </is>
      </c>
      <c r="M2204" s="13" t="n"/>
    </row>
    <row r="2205" ht="13.35" customHeight="1" s="162">
      <c r="B2205" s="13" t="n"/>
      <c r="C2205" s="13" t="n"/>
      <c r="D2205" s="13" t="n"/>
      <c r="E2205" s="13" t="n"/>
      <c r="F2205" s="13" t="n"/>
      <c r="G2205" s="13" t="n"/>
      <c r="H2205" s="13" t="n"/>
      <c r="I2205" s="199" t="inlineStr">
        <is>
          <t>Motor RPM</t>
        </is>
      </c>
      <c r="J2205" s="401" t="n"/>
      <c r="K2205" s="24" t="n"/>
      <c r="L2205" s="24" t="n"/>
      <c r="M2205" s="13" t="n"/>
    </row>
    <row r="2206" ht="13.35" customHeight="1" s="162">
      <c r="B2206" s="200" t="inlineStr">
        <is>
          <t xml:space="preserve">Static Pressures Profile </t>
        </is>
      </c>
      <c r="C2206" s="400" t="n"/>
      <c r="D2206" s="400" t="n"/>
      <c r="E2206" s="400" t="n"/>
      <c r="F2206" s="400" t="n"/>
      <c r="G2206" s="401" t="n"/>
      <c r="H2206" s="13" t="n"/>
      <c r="I2206" s="199" t="inlineStr">
        <is>
          <t>Fan RPM</t>
        </is>
      </c>
      <c r="J2206" s="401" t="n"/>
      <c r="K2206" s="24" t="n"/>
      <c r="L2206" s="24" t="n"/>
      <c r="M2206" s="13" t="n"/>
    </row>
    <row r="2207" ht="13.35" customHeight="1" s="162">
      <c r="B2207" s="432" t="n"/>
      <c r="C2207" s="401" t="n"/>
      <c r="D2207" s="205" t="inlineStr">
        <is>
          <t>Flt/Coil</t>
        </is>
      </c>
      <c r="E2207" s="205" t="inlineStr">
        <is>
          <t>Fan</t>
        </is>
      </c>
      <c r="F2207" s="432" t="n"/>
      <c r="G2207" s="401" t="n"/>
      <c r="H2207" s="13" t="n"/>
      <c r="I2207" s="246" t="inlineStr">
        <is>
          <t>VSD Frequency</t>
        </is>
      </c>
      <c r="J2207" s="403" t="n"/>
      <c r="K2207" s="65" t="n"/>
      <c r="L2207" s="65" t="n"/>
      <c r="M2207" s="13" t="n"/>
    </row>
    <row r="2208" ht="13.35" customHeight="1" s="162">
      <c r="B2208" s="198" t="inlineStr">
        <is>
          <t>Entering</t>
        </is>
      </c>
      <c r="C2208" s="401" t="n"/>
      <c r="D2208" s="19" t="n"/>
      <c r="E2208" s="19" t="n"/>
      <c r="F2208" s="19">
        <f>IF(E2208="", "", E2209-E2208)</f>
        <v/>
      </c>
      <c r="G2208" s="186" t="inlineStr">
        <is>
          <t>TSP</t>
        </is>
      </c>
      <c r="H2208" s="23" t="n"/>
      <c r="I2208" s="14" t="n"/>
      <c r="J2208" s="14" t="n"/>
      <c r="K2208" s="14" t="n"/>
      <c r="L2208" s="38" t="n"/>
      <c r="M2208" s="13" t="n"/>
    </row>
    <row r="2209" ht="13.35" customHeight="1" s="162">
      <c r="B2209" s="198" t="inlineStr">
        <is>
          <t>Exiting</t>
        </is>
      </c>
      <c r="C2209" s="401" t="n"/>
      <c r="D2209" s="55">
        <f>IF(E2208="", "", E2208)</f>
        <v/>
      </c>
      <c r="E2209" s="19" t="n"/>
      <c r="F2209" s="19">
        <f>IF(E2209="", "", E2209-D2208)</f>
        <v/>
      </c>
      <c r="G2209" s="186" t="inlineStr">
        <is>
          <t>ESP</t>
        </is>
      </c>
      <c r="H2209" s="23" t="n"/>
      <c r="I2209" s="13" t="n"/>
      <c r="J2209" s="13" t="n"/>
      <c r="K2209" s="13" t="n"/>
      <c r="L2209" s="13" t="n"/>
      <c r="M2209" s="13" t="n"/>
    </row>
    <row r="2210" ht="13.35" customHeight="1" s="162">
      <c r="B2210" s="453" t="inlineStr">
        <is>
          <t>Instrument:</t>
        </is>
      </c>
      <c r="C2210" s="5" t="n"/>
      <c r="D2210" s="493" t="n"/>
      <c r="E2210" s="414" t="n"/>
      <c r="F2210" s="414" t="n"/>
      <c r="G2210" s="425" t="inlineStr">
        <is>
          <t>Ak basis / notes:</t>
        </is>
      </c>
      <c r="I2210" s="494" t="n"/>
      <c r="J2210" s="414" t="n"/>
      <c r="K2210" s="414" t="n"/>
      <c r="L2210" s="414" t="n"/>
      <c r="M2210" s="414" t="n"/>
    </row>
    <row r="2211" ht="13.35" customHeight="1" s="162">
      <c r="B2211" s="188" t="inlineStr">
        <is>
          <t>Register / Grille / Diffuser Airflow</t>
        </is>
      </c>
      <c r="C2211" s="174" t="n"/>
      <c r="D2211" s="174" t="n"/>
      <c r="E2211" s="174" t="n"/>
      <c r="F2211" s="173" t="n"/>
      <c r="G2211" s="233" t="inlineStr">
        <is>
          <t>Design VEL</t>
        </is>
      </c>
      <c r="H2211" s="194" t="inlineStr">
        <is>
          <t>Design CFM</t>
        </is>
      </c>
      <c r="I2211" s="188" t="inlineStr">
        <is>
          <t>Initial</t>
        </is>
      </c>
      <c r="J2211" s="173" t="n"/>
      <c r="K2211" s="188" t="inlineStr">
        <is>
          <t>Final</t>
        </is>
      </c>
      <c r="L2211" s="173" t="n"/>
      <c r="M2211" s="188" t="inlineStr">
        <is>
          <t>%</t>
        </is>
      </c>
    </row>
    <row r="2212" ht="13.35" customHeight="1" s="162">
      <c r="B2212" s="153" t="inlineStr">
        <is>
          <t>No.</t>
        </is>
      </c>
      <c r="C2212" s="188" t="inlineStr">
        <is>
          <t>Area Served</t>
        </is>
      </c>
      <c r="D2212" s="188" t="inlineStr">
        <is>
          <t>Type</t>
        </is>
      </c>
      <c r="E2212" s="188" t="inlineStr">
        <is>
          <t>Size</t>
        </is>
      </c>
      <c r="F2212" s="188" t="inlineStr">
        <is>
          <t>Ak</t>
        </is>
      </c>
      <c r="G2212" s="440" t="n"/>
      <c r="H2212" s="440" t="n"/>
      <c r="I2212" s="188" t="inlineStr">
        <is>
          <t>VEL</t>
        </is>
      </c>
      <c r="J2212" s="188" t="inlineStr">
        <is>
          <t>CFM</t>
        </is>
      </c>
      <c r="K2212" s="188" t="inlineStr">
        <is>
          <t>VEL</t>
        </is>
      </c>
      <c r="L2212" s="188" t="inlineStr">
        <is>
          <t>CFM</t>
        </is>
      </c>
      <c r="M2212" s="440" t="n"/>
    </row>
    <row r="2213" ht="13.35" customHeight="1" s="162">
      <c r="B2213" s="307" t="n"/>
      <c r="C2213" s="307" t="n"/>
      <c r="E2213" s="307" t="n"/>
      <c r="F2213" s="32" t="n"/>
      <c r="G2213" s="33">
        <f>IF(F2213="", "", H2213/F2213)</f>
        <v/>
      </c>
      <c r="H2213" s="33" t="n"/>
      <c r="I2213" s="33" t="n"/>
      <c r="J2213" s="33">
        <f>IF(I2213="", "", I2213*$F2213)</f>
        <v/>
      </c>
      <c r="K2213" s="33" t="n"/>
      <c r="L2213" s="33">
        <f>IF(K2213="", "", K2213*$F2213)</f>
        <v/>
      </c>
      <c r="M2213" s="30">
        <f>IF(OR(H2213="",H2213=0),"",IF(K2213="",IF(J2213="","",J2213/H2213),L2213/H2213))</f>
        <v/>
      </c>
    </row>
    <row r="2214" ht="13.35" customHeight="1" s="162">
      <c r="B2214" s="307" t="n"/>
      <c r="C2214" s="307" t="n"/>
      <c r="E2214" s="307" t="n"/>
      <c r="F2214" s="32" t="n"/>
      <c r="G2214" s="33">
        <f>IF(F2214="", "", H2214/F2214)</f>
        <v/>
      </c>
      <c r="H2214" s="33" t="n"/>
      <c r="I2214" s="33" t="n"/>
      <c r="J2214" s="33">
        <f>IF(I2214="", "", I2214*$F2214)</f>
        <v/>
      </c>
      <c r="K2214" s="33" t="n"/>
      <c r="L2214" s="33">
        <f>IF(K2214="", "", K2214*$F2214)</f>
        <v/>
      </c>
      <c r="M2214" s="30">
        <f>IF(OR(H2214="",H2214=0),"",IF(K2214="",IF(J2214="","",J2214/H2214),L2214/H2214))</f>
        <v/>
      </c>
    </row>
    <row r="2215" ht="13.35" customHeight="1" s="162">
      <c r="B2215" s="307" t="n"/>
      <c r="C2215" s="307" t="n"/>
      <c r="E2215" s="307" t="n"/>
      <c r="F2215" s="32" t="n"/>
      <c r="G2215" s="33">
        <f>IF(F2215="", "", H2215/F2215)</f>
        <v/>
      </c>
      <c r="H2215" s="33" t="n"/>
      <c r="I2215" s="33" t="n"/>
      <c r="J2215" s="33">
        <f>IF(I2215="", "", I2215*$F2215)</f>
        <v/>
      </c>
      <c r="K2215" s="33" t="n"/>
      <c r="L2215" s="33">
        <f>IF(K2215="", "", K2215*$F2215)</f>
        <v/>
      </c>
      <c r="M2215" s="30">
        <f>IF(OR(H2215="",H2215=0),"",IF(K2215="",IF(J2215="","",J2215/H2215),L2215/H2215))</f>
        <v/>
      </c>
    </row>
    <row r="2216" ht="13.35" customHeight="1" s="162">
      <c r="B2216" s="307" t="n"/>
      <c r="C2216" s="307" t="n"/>
      <c r="E2216" s="307" t="n"/>
      <c r="F2216" s="32" t="n"/>
      <c r="G2216" s="33">
        <f>IF(F2216="", "", H2216/F2216)</f>
        <v/>
      </c>
      <c r="H2216" s="33" t="n"/>
      <c r="I2216" s="33" t="n"/>
      <c r="J2216" s="33">
        <f>IF(I2216="", "", I2216*$F2216)</f>
        <v/>
      </c>
      <c r="K2216" s="33" t="n"/>
      <c r="L2216" s="33">
        <f>IF(K2216="", "", K2216*$F2216)</f>
        <v/>
      </c>
      <c r="M2216" s="30">
        <f>IF(OR(H2216="",H2216=0),"",IF(K2216="",IF(J2216="","",J2216/H2216),L2216/H2216))</f>
        <v/>
      </c>
    </row>
    <row r="2217" ht="13.35" customHeight="1" s="162">
      <c r="B2217" s="307" t="n"/>
      <c r="C2217" s="307" t="n"/>
      <c r="E2217" s="307" t="n"/>
      <c r="F2217" s="32" t="n"/>
      <c r="G2217" s="33">
        <f>IF(F2217="", "", H2217/F2217)</f>
        <v/>
      </c>
      <c r="H2217" s="33" t="n"/>
      <c r="I2217" s="33" t="n"/>
      <c r="J2217" s="33">
        <f>IF(I2217="", "", I2217*$F2217)</f>
        <v/>
      </c>
      <c r="K2217" s="33" t="n"/>
      <c r="L2217" s="33">
        <f>IF(K2217="", "", K2217*$F2217)</f>
        <v/>
      </c>
      <c r="M2217" s="30">
        <f>IF(OR(H2217="",H2217=0),"",IF(K2217="",IF(J2217="","",J2217/H2217),L2217/H2217))</f>
        <v/>
      </c>
    </row>
    <row r="2218" ht="13.35" customHeight="1" s="162">
      <c r="B2218" s="307" t="n"/>
      <c r="C2218" s="307" t="n"/>
      <c r="E2218" s="307" t="n"/>
      <c r="F2218" s="32" t="n"/>
      <c r="G2218" s="33">
        <f>IF(F2218="", "", H2218/F2218)</f>
        <v/>
      </c>
      <c r="H2218" s="33" t="n"/>
      <c r="I2218" s="33" t="n"/>
      <c r="J2218" s="33">
        <f>IF(I2218="", "", I2218*$F2218)</f>
        <v/>
      </c>
      <c r="K2218" s="33" t="n"/>
      <c r="L2218" s="33">
        <f>IF(K2218="", "", K2218*$F2218)</f>
        <v/>
      </c>
      <c r="M2218" s="30">
        <f>IF(OR(H2218="",H2218=0),"",IF(K2218="",IF(J2218="","",J2218/H2218),L2218/H2218))</f>
        <v/>
      </c>
    </row>
    <row r="2219" ht="13.35" customHeight="1" s="162">
      <c r="B2219" s="307" t="n"/>
      <c r="C2219" s="307" t="n"/>
      <c r="E2219" s="307" t="n"/>
      <c r="F2219" s="32" t="n"/>
      <c r="G2219" s="33">
        <f>IF(F2219="", "", H2219/F2219)</f>
        <v/>
      </c>
      <c r="H2219" s="33" t="n"/>
      <c r="I2219" s="33" t="n"/>
      <c r="J2219" s="33">
        <f>IF(I2219="", "", I2219*$F2219)</f>
        <v/>
      </c>
      <c r="K2219" s="33" t="n"/>
      <c r="L2219" s="33">
        <f>IF(K2219="", "", K2219*$F2219)</f>
        <v/>
      </c>
      <c r="M2219" s="30">
        <f>IF(OR(H2219="",H2219=0),"",IF(K2219="",IF(J2219="","",J2219/H2219),L2219/H2219))</f>
        <v/>
      </c>
    </row>
    <row r="2220" ht="13.35" customHeight="1" s="162">
      <c r="B2220" s="307" t="n"/>
      <c r="C2220" s="307" t="n"/>
      <c r="E2220" s="307" t="n"/>
      <c r="F2220" s="32" t="n"/>
      <c r="G2220" s="33">
        <f>IF(F2220="", "", H2220/F2220)</f>
        <v/>
      </c>
      <c r="H2220" s="33" t="n"/>
      <c r="I2220" s="33" t="n"/>
      <c r="J2220" s="33">
        <f>IF(I2220="", "", I2220*$F2220)</f>
        <v/>
      </c>
      <c r="K2220" s="33" t="n"/>
      <c r="L2220" s="33">
        <f>IF(K2220="", "", K2220*$F2220)</f>
        <v/>
      </c>
      <c r="M2220" s="30">
        <f>IF(OR(H2220="",H2220=0),"",IF(K2220="",IF(J2220="","",J2220/H2220),L2220/H2220))</f>
        <v/>
      </c>
    </row>
    <row r="2221" ht="13.35" customHeight="1" s="162">
      <c r="B2221" s="307" t="n"/>
      <c r="C2221" s="307" t="n"/>
      <c r="E2221" s="307" t="n"/>
      <c r="F2221" s="32" t="n"/>
      <c r="G2221" s="33">
        <f>IF(F2221="", "", H2221/F2221)</f>
        <v/>
      </c>
      <c r="H2221" s="33" t="n"/>
      <c r="I2221" s="33" t="n"/>
      <c r="J2221" s="33">
        <f>IF(I2221="", "", I2221*$F2221)</f>
        <v/>
      </c>
      <c r="K2221" s="33" t="n"/>
      <c r="L2221" s="33">
        <f>IF(K2221="", "", K2221*$F2221)</f>
        <v/>
      </c>
      <c r="M2221" s="30">
        <f>IF(OR(H2221="",H2221=0),"",IF(K2221="",IF(J2221="","",J2221/H2221),L2221/H2221))</f>
        <v/>
      </c>
    </row>
    <row r="2222" ht="13.35" customHeight="1" s="162">
      <c r="B2222" s="307" t="n"/>
      <c r="C2222" s="307" t="n"/>
      <c r="E2222" s="307" t="n"/>
      <c r="F2222" s="32" t="n"/>
      <c r="G2222" s="33">
        <f>IF(F2222="", "", H2222/F2222)</f>
        <v/>
      </c>
      <c r="H2222" s="33" t="n"/>
      <c r="I2222" s="33" t="n"/>
      <c r="J2222" s="33">
        <f>IF(I2222="", "", I2222*$F2222)</f>
        <v/>
      </c>
      <c r="K2222" s="33" t="n"/>
      <c r="L2222" s="33">
        <f>IF(K2222="", "", K2222*$F2222)</f>
        <v/>
      </c>
      <c r="M2222" s="30">
        <f>IF(OR(H2222="",H2222=0),"",IF(K2222="",IF(J2222="","",J2222/H2222),L2222/H2222))</f>
        <v/>
      </c>
    </row>
    <row r="2223" ht="13.35" customHeight="1" s="162">
      <c r="B2223" s="307" t="n"/>
      <c r="C2223" s="307" t="n"/>
      <c r="E2223" s="307" t="n"/>
      <c r="F2223" s="32" t="n"/>
      <c r="G2223" s="33">
        <f>IF(F2223="", "", H2223/F2223)</f>
        <v/>
      </c>
      <c r="H2223" s="33" t="n"/>
      <c r="I2223" s="33" t="n"/>
      <c r="J2223" s="33">
        <f>IF(I2223="", "", I2223*$F2223)</f>
        <v/>
      </c>
      <c r="K2223" s="33" t="n"/>
      <c r="L2223" s="33">
        <f>IF(K2223="", "", K2223*$F2223)</f>
        <v/>
      </c>
      <c r="M2223" s="30">
        <f>IF(OR(H2223="",H2223=0),"",IF(K2223="",IF(J2223="","",J2223/H2223),L2223/H2223))</f>
        <v/>
      </c>
    </row>
    <row r="2224" ht="13.35" customHeight="1" s="162">
      <c r="B2224" s="307" t="n"/>
      <c r="C2224" s="307" t="n"/>
      <c r="E2224" s="307" t="n"/>
      <c r="F2224" s="32" t="n"/>
      <c r="G2224" s="33">
        <f>IF(F2224="", "", H2224/F2224)</f>
        <v/>
      </c>
      <c r="H2224" s="33" t="n"/>
      <c r="I2224" s="33" t="n"/>
      <c r="J2224" s="33">
        <f>IF(I2224="", "", I2224*$F2224)</f>
        <v/>
      </c>
      <c r="K2224" s="33" t="n"/>
      <c r="L2224" s="33">
        <f>IF(K2224="", "", K2224*$F2224)</f>
        <v/>
      </c>
      <c r="M2224" s="30">
        <f>IF(OR(H2224="",H2224=0),"",IF(K2224="",IF(J2224="","",J2224/H2224),L2224/H2224))</f>
        <v/>
      </c>
    </row>
    <row r="2225" ht="13.35" customHeight="1" s="162">
      <c r="B2225" s="307" t="n"/>
      <c r="C2225" s="307" t="n"/>
      <c r="E2225" s="307" t="n"/>
      <c r="F2225" s="32" t="n"/>
      <c r="G2225" s="33">
        <f>IF(F2225="", "", H2225/F2225)</f>
        <v/>
      </c>
      <c r="H2225" s="33" t="n"/>
      <c r="I2225" s="33" t="n"/>
      <c r="J2225" s="33">
        <f>IF(I2225="", "", I2225*$F2225)</f>
        <v/>
      </c>
      <c r="K2225" s="33" t="n"/>
      <c r="L2225" s="33">
        <f>IF(K2225="", "", K2225*$F2225)</f>
        <v/>
      </c>
      <c r="M2225" s="30">
        <f>IF(OR(H2225="",H2225=0),"",IF(K2225="",IF(J2225="","",J2225/H2225),L2225/H2225))</f>
        <v/>
      </c>
    </row>
    <row r="2226" ht="13.35" customHeight="1" s="162">
      <c r="B2226" s="307" t="n"/>
      <c r="C2226" s="307" t="n"/>
      <c r="E2226" s="307" t="n"/>
      <c r="F2226" s="32" t="n"/>
      <c r="G2226" s="33">
        <f>IF(F2226="", "", H2226/F2226)</f>
        <v/>
      </c>
      <c r="H2226" s="33" t="n"/>
      <c r="I2226" s="33" t="n"/>
      <c r="J2226" s="33">
        <f>IF(I2226="", "", I2226*$F2226)</f>
        <v/>
      </c>
      <c r="K2226" s="33" t="n"/>
      <c r="L2226" s="33">
        <f>IF(K2226="", "", K2226*$F2226)</f>
        <v/>
      </c>
      <c r="M2226" s="30">
        <f>IF(OR(H2226="",H2226=0),"",IF(K2226="",IF(J2226="","",J2226/H2226),L2226/H2226))</f>
        <v/>
      </c>
    </row>
    <row r="2227" ht="13.35" customHeight="1" s="162">
      <c r="B2227" s="307" t="n"/>
      <c r="C2227" s="307" t="n"/>
      <c r="E2227" s="307" t="n"/>
      <c r="F2227" s="32" t="n"/>
      <c r="G2227" s="33">
        <f>IF(F2227="", "", H2227/F2227)</f>
        <v/>
      </c>
      <c r="H2227" s="33" t="n"/>
      <c r="I2227" s="33" t="n"/>
      <c r="J2227" s="33">
        <f>IF(I2227="", "", I2227*$F2227)</f>
        <v/>
      </c>
      <c r="K2227" s="33" t="n"/>
      <c r="L2227" s="33">
        <f>IF(K2227="", "", K2227*$F2227)</f>
        <v/>
      </c>
      <c r="M2227" s="30">
        <f>IF(OR(H2227="",H2227=0),"",IF(K2227="",IF(J2227="","",J2227/H2227),L2227/H2227))</f>
        <v/>
      </c>
    </row>
    <row r="2228" ht="13.35" customHeight="1" s="162">
      <c r="B2228" s="307" t="n"/>
      <c r="C2228" s="307" t="n"/>
      <c r="E2228" s="307" t="n"/>
      <c r="F2228" s="32" t="n"/>
      <c r="G2228" s="33">
        <f>IF(F2228="", "", H2228/F2228)</f>
        <v/>
      </c>
      <c r="H2228" s="33" t="n"/>
      <c r="I2228" s="33" t="n"/>
      <c r="J2228" s="33">
        <f>IF(I2228="", "", I2228*$F2228)</f>
        <v/>
      </c>
      <c r="K2228" s="33" t="n"/>
      <c r="L2228" s="33">
        <f>IF(K2228="", "", K2228*$F2228)</f>
        <v/>
      </c>
      <c r="M2228" s="30">
        <f>IF(OR(H2228="",H2228=0),"",IF(K2228="",IF(J2228="","",J2228/H2228),L2228/H2228))</f>
        <v/>
      </c>
    </row>
    <row r="2229" ht="13.35" customHeight="1" s="162">
      <c r="B2229" s="307" t="n"/>
      <c r="C2229" s="307" t="n"/>
      <c r="E2229" s="307" t="n"/>
      <c r="F2229" s="32" t="n"/>
      <c r="G2229" s="33">
        <f>IF(F2229="", "", H2229/F2229)</f>
        <v/>
      </c>
      <c r="H2229" s="33" t="n"/>
      <c r="I2229" s="33" t="n"/>
      <c r="J2229" s="33">
        <f>IF(I2229="", "", I2229*$F2229)</f>
        <v/>
      </c>
      <c r="K2229" s="33" t="n"/>
      <c r="L2229" s="33">
        <f>IF(K2229="", "", K2229*$F2229)</f>
        <v/>
      </c>
      <c r="M2229" s="30">
        <f>IF(OR(H2229="",H2229=0),"",IF(K2229="",IF(J2229="","",J2229/H2229),L2229/H2229))</f>
        <v/>
      </c>
    </row>
    <row r="2230" ht="13.35" customHeight="1" s="162">
      <c r="B2230" s="307" t="n"/>
      <c r="C2230" s="307" t="n"/>
      <c r="E2230" s="307" t="n"/>
      <c r="F2230" s="32" t="n"/>
      <c r="G2230" s="33">
        <f>IF(F2230="", "", H2230/F2230)</f>
        <v/>
      </c>
      <c r="H2230" s="33" t="n"/>
      <c r="I2230" s="33" t="n"/>
      <c r="J2230" s="33">
        <f>IF(I2230="", "", I2230*$F2230)</f>
        <v/>
      </c>
      <c r="K2230" s="33" t="n"/>
      <c r="L2230" s="33">
        <f>IF(K2230="", "", K2230*$F2230)</f>
        <v/>
      </c>
      <c r="M2230" s="30">
        <f>IF(OR(H2230="",H2230=0),"",IF(K2230="",IF(J2230="","",J2230/H2230),L2230/H2230))</f>
        <v/>
      </c>
    </row>
    <row r="2231" ht="13.35" customHeight="1" s="162">
      <c r="B2231" s="307" t="n"/>
      <c r="C2231" s="307" t="n"/>
      <c r="E2231" s="307" t="n"/>
      <c r="F2231" s="32" t="n"/>
      <c r="G2231" s="33">
        <f>IF(F2231="", "", H2231/F2231)</f>
        <v/>
      </c>
      <c r="H2231" s="33" t="n"/>
      <c r="I2231" s="33" t="n"/>
      <c r="J2231" s="33">
        <f>IF(I2231="", "", I2231*$F2231)</f>
        <v/>
      </c>
      <c r="K2231" s="33" t="n"/>
      <c r="L2231" s="33">
        <f>IF(K2231="", "", K2231*$F2231)</f>
        <v/>
      </c>
      <c r="M2231" s="30">
        <f>IF(OR(H2231="",H2231=0),"",IF(K2231="",IF(J2231="","",J2231/H2231),L2231/H2231))</f>
        <v/>
      </c>
    </row>
    <row r="2232" ht="13.35" customHeight="1" s="162">
      <c r="B2232" s="307" t="n"/>
      <c r="C2232" s="307" t="n"/>
      <c r="E2232" s="307" t="n"/>
      <c r="F2232" s="32" t="n"/>
      <c r="G2232" s="33">
        <f>IF(F2232="", "", H2232/F2232)</f>
        <v/>
      </c>
      <c r="H2232" s="33" t="n"/>
      <c r="I2232" s="33" t="n"/>
      <c r="J2232" s="33">
        <f>IF(I2232="", "", I2232*$F2232)</f>
        <v/>
      </c>
      <c r="K2232" s="33" t="n"/>
      <c r="L2232" s="33">
        <f>IF(K2232="", "", K2232*$F2232)</f>
        <v/>
      </c>
      <c r="M2232" s="30">
        <f>IF(OR(H2232="",H2232=0),"",IF(K2232="",IF(J2232="","",J2232/H2232),L2232/H2232))</f>
        <v/>
      </c>
    </row>
    <row r="2233" ht="13.35" customHeight="1" s="162">
      <c r="B2233" s="42" t="n"/>
      <c r="C2233" s="231" t="inlineStr">
        <is>
          <t>Total</t>
        </is>
      </c>
      <c r="D2233" s="159" t="n"/>
      <c r="E2233" s="42" t="n"/>
      <c r="F2233" s="42" t="n"/>
      <c r="G2233" s="43" t="n"/>
      <c r="H2233" s="43">
        <f>IF(SUM(H2213:H2232)+SUM(H2244:H2283)=0,"",SUM(H2213:H2232)+SUM(H2244:H2283))</f>
        <v/>
      </c>
      <c r="I2233" s="43" t="n"/>
      <c r="J2233" s="43">
        <f>IF(SUM(J2213:J2232)+SUM(J2244:J2283)=0,"",SUM(J2213:J2232)+SUM(J2244:J2283))</f>
        <v/>
      </c>
      <c r="K2233" s="43" t="n"/>
      <c r="L2233" s="43">
        <f>IF(SUM(L2213:L2232)+SUM(L2244:L2283)=0,"",SUM(L2213:L2232)+SUM(L2244:L2283))</f>
        <v/>
      </c>
      <c r="M2233" s="35">
        <f>IF(OR(H2233="",H2233=0),"",IF(L2233="",IF(J2233="","",J2233/H2233),L2233/H2233))</f>
        <v/>
      </c>
    </row>
    <row r="2234" ht="13.35" customHeight="1" s="162"/>
    <row r="2235" ht="13.35" customHeight="1" s="162">
      <c r="B2235" s="188" t="inlineStr">
        <is>
          <t>Remarks</t>
        </is>
      </c>
      <c r="C2235" s="173" t="n"/>
      <c r="D2235" s="154" t="n"/>
      <c r="E2235" s="174" t="n"/>
      <c r="F2235" s="174" t="n"/>
      <c r="G2235" s="174" t="n"/>
      <c r="H2235" s="174" t="n"/>
      <c r="I2235" s="174" t="n"/>
      <c r="J2235" s="174" t="n"/>
      <c r="K2235" s="174" t="n"/>
      <c r="L2235" s="174" t="n"/>
      <c r="M2235" s="173" t="n"/>
    </row>
    <row r="2236" ht="13.35" customHeight="1" s="162">
      <c r="B2236" s="154" t="n"/>
      <c r="C2236" s="174" t="n"/>
      <c r="D2236" s="17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Entry}'!B102="","",'{Equipment Data Entry}'!B102)</f>
        <v/>
      </c>
      <c r="E2240" s="418" t="n"/>
      <c r="F2240" s="403" t="n"/>
      <c r="G2240" s="200" t="inlineStr">
        <is>
          <t>Service</t>
        </is>
      </c>
      <c r="H2240" s="403" t="n"/>
      <c r="I2240" s="210">
        <f>IF('{Equipment Data Entry}'!C102="","",'{Equipment Data Entry}'!C102)</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Registers / Grilles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H2244/F2244)</f>
        <v/>
      </c>
      <c r="H2244" s="33" t="n"/>
      <c r="I2244" s="33" t="n"/>
      <c r="J2244" s="33">
        <f>IF(I2244="", "", I2244*$F2244)</f>
        <v/>
      </c>
      <c r="K2244" s="33" t="n"/>
      <c r="L2244" s="33">
        <f>IF(K2244="", "", K2244*$F2244)</f>
        <v/>
      </c>
      <c r="M2244" s="30">
        <f>IF(OR(H2244="",H2244=0),"",IF(K2244="",IF(J2244="","",J2244/H2244),L2244/H2244))</f>
        <v/>
      </c>
    </row>
    <row r="2245" ht="13.35" customHeight="1" s="162">
      <c r="B2245" s="307" t="n"/>
      <c r="C2245" s="307" t="n"/>
      <c r="E2245" s="307" t="n"/>
      <c r="F2245" s="32" t="n"/>
      <c r="G2245" s="33">
        <f>IF(F2245="", "", H2245/F2245)</f>
        <v/>
      </c>
      <c r="H2245" s="33" t="n"/>
      <c r="I2245" s="33" t="n"/>
      <c r="J2245" s="33">
        <f>IF(I2245="", "", I2245*$F2245)</f>
        <v/>
      </c>
      <c r="K2245" s="33" t="n"/>
      <c r="L2245" s="33">
        <f>IF(K2245="", "", K2245*$F2245)</f>
        <v/>
      </c>
      <c r="M2245" s="30">
        <f>IF(OR(H2245="",H2245=0),"",IF(K2245="",IF(J2245="","",J2245/H2245),L2245/H2245))</f>
        <v/>
      </c>
    </row>
    <row r="2246" ht="13.35" customHeight="1" s="162">
      <c r="B2246" s="307" t="n"/>
      <c r="C2246" s="307" t="n"/>
      <c r="E2246" s="307" t="n"/>
      <c r="F2246" s="32" t="n"/>
      <c r="G2246" s="33">
        <f>IF(F2246="", "", H2246/F2246)</f>
        <v/>
      </c>
      <c r="H2246" s="33" t="n"/>
      <c r="I2246" s="33" t="n"/>
      <c r="J2246" s="33">
        <f>IF(I2246="", "", I2246*$F2246)</f>
        <v/>
      </c>
      <c r="K2246" s="33" t="n"/>
      <c r="L2246" s="33">
        <f>IF(K2246="", "", K2246*$F2246)</f>
        <v/>
      </c>
      <c r="M2246" s="30">
        <f>IF(OR(H2246="",H2246=0),"",IF(K2246="",IF(J2246="","",J2246/H2246),L2246/H2246))</f>
        <v/>
      </c>
    </row>
    <row r="2247" ht="13.35" customHeight="1" s="162">
      <c r="B2247" s="307" t="n"/>
      <c r="C2247" s="307" t="n"/>
      <c r="E2247" s="307" t="n"/>
      <c r="F2247" s="32" t="n"/>
      <c r="G2247" s="33">
        <f>IF(F2247="", "", H2247/F2247)</f>
        <v/>
      </c>
      <c r="H2247" s="33" t="n"/>
      <c r="I2247" s="33" t="n"/>
      <c r="J2247" s="33">
        <f>IF(I2247="", "", I2247*$F2247)</f>
        <v/>
      </c>
      <c r="K2247" s="33" t="n"/>
      <c r="L2247" s="33">
        <f>IF(K2247="", "", K2247*$F2247)</f>
        <v/>
      </c>
      <c r="M2247" s="30">
        <f>IF(OR(H2247="",H2247=0),"",IF(K2247="",IF(J2247="","",J2247/H2247),L2247/H2247))</f>
        <v/>
      </c>
    </row>
    <row r="2248" ht="13.35" customHeight="1" s="162">
      <c r="B2248" s="307" t="n"/>
      <c r="C2248" s="307" t="n"/>
      <c r="E2248" s="307" t="n"/>
      <c r="F2248" s="32" t="n"/>
      <c r="G2248" s="33">
        <f>IF(F2248="", "", H2248/F2248)</f>
        <v/>
      </c>
      <c r="H2248" s="33" t="n"/>
      <c r="I2248" s="33" t="n"/>
      <c r="J2248" s="33">
        <f>IF(I2248="", "", I2248*$F2248)</f>
        <v/>
      </c>
      <c r="K2248" s="33" t="n"/>
      <c r="L2248" s="33">
        <f>IF(K2248="", "", K2248*$F2248)</f>
        <v/>
      </c>
      <c r="M2248" s="30">
        <f>IF(OR(H2248="",H2248=0),"",IF(K2248="",IF(J2248="","",J2248/H2248),L2248/H2248))</f>
        <v/>
      </c>
    </row>
    <row r="2249" ht="13.35" customHeight="1" s="162">
      <c r="B2249" s="307" t="n"/>
      <c r="C2249" s="307" t="n"/>
      <c r="E2249" s="307" t="n"/>
      <c r="F2249" s="32" t="n"/>
      <c r="G2249" s="33">
        <f>IF(F2249="", "", H2249/F2249)</f>
        <v/>
      </c>
      <c r="H2249" s="33" t="n"/>
      <c r="I2249" s="33" t="n"/>
      <c r="J2249" s="33">
        <f>IF(I2249="", "", I2249*$F2249)</f>
        <v/>
      </c>
      <c r="K2249" s="33" t="n"/>
      <c r="L2249" s="33">
        <f>IF(K2249="", "", K2249*$F2249)</f>
        <v/>
      </c>
      <c r="M2249" s="30">
        <f>IF(OR(H2249="",H2249=0),"",IF(K2249="",IF(J2249="","",J2249/H2249),L2249/H2249))</f>
        <v/>
      </c>
    </row>
    <row r="2250" ht="13.35" customHeight="1" s="162">
      <c r="B2250" s="307" t="n"/>
      <c r="C2250" s="307" t="n"/>
      <c r="E2250" s="307" t="n"/>
      <c r="F2250" s="32" t="n"/>
      <c r="G2250" s="33">
        <f>IF(F2250="", "", H2250/F2250)</f>
        <v/>
      </c>
      <c r="H2250" s="33" t="n"/>
      <c r="I2250" s="33" t="n"/>
      <c r="J2250" s="33">
        <f>IF(I2250="", "", I2250*$F2250)</f>
        <v/>
      </c>
      <c r="K2250" s="33" t="n"/>
      <c r="L2250" s="33">
        <f>IF(K2250="", "", K2250*$F2250)</f>
        <v/>
      </c>
      <c r="M2250" s="30">
        <f>IF(OR(H2250="",H2250=0),"",IF(K2250="",IF(J2250="","",J2250/H2250),L2250/H2250))</f>
        <v/>
      </c>
    </row>
    <row r="2251" ht="13.35" customHeight="1" s="162">
      <c r="B2251" s="307" t="n"/>
      <c r="C2251" s="307" t="n"/>
      <c r="E2251" s="307" t="n"/>
      <c r="F2251" s="32" t="n"/>
      <c r="G2251" s="33">
        <f>IF(F2251="", "", H2251/F2251)</f>
        <v/>
      </c>
      <c r="H2251" s="33" t="n"/>
      <c r="I2251" s="33" t="n"/>
      <c r="J2251" s="33">
        <f>IF(I2251="", "", I2251*$F2251)</f>
        <v/>
      </c>
      <c r="K2251" s="33" t="n"/>
      <c r="L2251" s="33">
        <f>IF(K2251="", "", K2251*$F2251)</f>
        <v/>
      </c>
      <c r="M2251" s="30">
        <f>IF(OR(H2251="",H2251=0),"",IF(K2251="",IF(J2251="","",J2251/H2251),L2251/H2251))</f>
        <v/>
      </c>
    </row>
    <row r="2252" ht="13.35" customHeight="1" s="162">
      <c r="B2252" s="307" t="n"/>
      <c r="C2252" s="307" t="n"/>
      <c r="E2252" s="307" t="n"/>
      <c r="F2252" s="32" t="n"/>
      <c r="G2252" s="33">
        <f>IF(F2252="", "", H2252/F2252)</f>
        <v/>
      </c>
      <c r="H2252" s="33" t="n"/>
      <c r="I2252" s="33" t="n"/>
      <c r="J2252" s="33">
        <f>IF(I2252="", "", I2252*$F2252)</f>
        <v/>
      </c>
      <c r="K2252" s="33" t="n"/>
      <c r="L2252" s="33">
        <f>IF(K2252="", "", K2252*$F2252)</f>
        <v/>
      </c>
      <c r="M2252" s="30">
        <f>IF(OR(H2252="",H2252=0),"",IF(K2252="",IF(J2252="","",J2252/H2252),L2252/H2252))</f>
        <v/>
      </c>
    </row>
    <row r="2253" ht="13.35" customHeight="1" s="162">
      <c r="B2253" s="307" t="n"/>
      <c r="C2253" s="307" t="n"/>
      <c r="E2253" s="307" t="n"/>
      <c r="F2253" s="32" t="n"/>
      <c r="G2253" s="33">
        <f>IF(F2253="", "", H2253/F2253)</f>
        <v/>
      </c>
      <c r="H2253" s="33" t="n"/>
      <c r="I2253" s="33" t="n"/>
      <c r="J2253" s="33">
        <f>IF(I2253="", "", I2253*$F2253)</f>
        <v/>
      </c>
      <c r="K2253" s="33" t="n"/>
      <c r="L2253" s="33">
        <f>IF(K2253="", "", K2253*$F2253)</f>
        <v/>
      </c>
      <c r="M2253" s="30">
        <f>IF(OR(H2253="",H2253=0),"",IF(K2253="",IF(J2253="","",J2253/H2253),L2253/H2253))</f>
        <v/>
      </c>
    </row>
    <row r="2254" ht="13.35" customHeight="1" s="162">
      <c r="B2254" s="307" t="n"/>
      <c r="C2254" s="307" t="n"/>
      <c r="E2254" s="307" t="n"/>
      <c r="F2254" s="32" t="n"/>
      <c r="G2254" s="33">
        <f>IF(F2254="", "", H2254/F2254)</f>
        <v/>
      </c>
      <c r="H2254" s="33" t="n"/>
      <c r="I2254" s="33" t="n"/>
      <c r="J2254" s="33">
        <f>IF(I2254="", "", I2254*$F2254)</f>
        <v/>
      </c>
      <c r="K2254" s="33" t="n"/>
      <c r="L2254" s="33">
        <f>IF(K2254="", "", K2254*$F2254)</f>
        <v/>
      </c>
      <c r="M2254" s="30">
        <f>IF(OR(H2254="",H2254=0),"",IF(K2254="",IF(J2254="","",J2254/H2254),L2254/H2254))</f>
        <v/>
      </c>
    </row>
    <row r="2255" ht="13.35" customHeight="1" s="162">
      <c r="B2255" s="307" t="n"/>
      <c r="C2255" s="307" t="n"/>
      <c r="E2255" s="307" t="n"/>
      <c r="F2255" s="32" t="n"/>
      <c r="G2255" s="33">
        <f>IF(F2255="", "", H2255/F2255)</f>
        <v/>
      </c>
      <c r="H2255" s="33" t="n"/>
      <c r="I2255" s="33" t="n"/>
      <c r="J2255" s="33">
        <f>IF(I2255="", "", I2255*$F2255)</f>
        <v/>
      </c>
      <c r="K2255" s="33" t="n"/>
      <c r="L2255" s="33">
        <f>IF(K2255="", "", K2255*$F2255)</f>
        <v/>
      </c>
      <c r="M2255" s="30">
        <f>IF(OR(H2255="",H2255=0),"",IF(K2255="",IF(J2255="","",J2255/H2255),L2255/H2255))</f>
        <v/>
      </c>
    </row>
    <row r="2256" ht="13.35" customHeight="1" s="162">
      <c r="B2256" s="307" t="n"/>
      <c r="C2256" s="307" t="n"/>
      <c r="E2256" s="307" t="n"/>
      <c r="F2256" s="32" t="n"/>
      <c r="G2256" s="33">
        <f>IF(F2256="", "", H2256/F2256)</f>
        <v/>
      </c>
      <c r="H2256" s="33" t="n"/>
      <c r="I2256" s="33" t="n"/>
      <c r="J2256" s="33">
        <f>IF(I2256="", "", I2256*$F2256)</f>
        <v/>
      </c>
      <c r="K2256" s="33" t="n"/>
      <c r="L2256" s="33">
        <f>IF(K2256="", "", K2256*$F2256)</f>
        <v/>
      </c>
      <c r="M2256" s="30">
        <f>IF(OR(H2256="",H2256=0),"",IF(K2256="",IF(J2256="","",J2256/H2256),L2256/H2256))</f>
        <v/>
      </c>
    </row>
    <row r="2257" ht="13.35" customHeight="1" s="162">
      <c r="B2257" s="307" t="n"/>
      <c r="C2257" s="307" t="n"/>
      <c r="E2257" s="307" t="n"/>
      <c r="F2257" s="32" t="n"/>
      <c r="G2257" s="33">
        <f>IF(F2257="", "", H2257/F2257)</f>
        <v/>
      </c>
      <c r="H2257" s="33" t="n"/>
      <c r="I2257" s="33" t="n"/>
      <c r="J2257" s="33">
        <f>IF(I2257="", "", I2257*$F2257)</f>
        <v/>
      </c>
      <c r="K2257" s="33" t="n"/>
      <c r="L2257" s="33">
        <f>IF(K2257="", "", K2257*$F2257)</f>
        <v/>
      </c>
      <c r="M2257" s="30">
        <f>IF(OR(H2257="",H2257=0),"",IF(K2257="",IF(J2257="","",J2257/H2257),L2257/H2257))</f>
        <v/>
      </c>
    </row>
    <row r="2258" ht="13.35" customHeight="1" s="162">
      <c r="B2258" s="307" t="n"/>
      <c r="C2258" s="307" t="n"/>
      <c r="E2258" s="307" t="n"/>
      <c r="F2258" s="32" t="n"/>
      <c r="G2258" s="33">
        <f>IF(F2258="", "", H2258/F2258)</f>
        <v/>
      </c>
      <c r="H2258" s="33" t="n"/>
      <c r="I2258" s="33" t="n"/>
      <c r="J2258" s="33">
        <f>IF(I2258="", "", I2258*$F2258)</f>
        <v/>
      </c>
      <c r="K2258" s="33" t="n"/>
      <c r="L2258" s="33">
        <f>IF(K2258="", "", K2258*$F2258)</f>
        <v/>
      </c>
      <c r="M2258" s="30">
        <f>IF(OR(H2258="",H2258=0),"",IF(K2258="",IF(J2258="","",J2258/H2258),L2258/H2258))</f>
        <v/>
      </c>
    </row>
    <row r="2259" ht="13.35" customHeight="1" s="162">
      <c r="B2259" s="307" t="n"/>
      <c r="C2259" s="307" t="n"/>
      <c r="E2259" s="307" t="n"/>
      <c r="F2259" s="32" t="n"/>
      <c r="G2259" s="33">
        <f>IF(F2259="", "", H2259/F2259)</f>
        <v/>
      </c>
      <c r="H2259" s="33" t="n"/>
      <c r="I2259" s="33" t="n"/>
      <c r="J2259" s="33">
        <f>IF(I2259="", "", I2259*$F2259)</f>
        <v/>
      </c>
      <c r="K2259" s="33" t="n"/>
      <c r="L2259" s="33">
        <f>IF(K2259="", "", K2259*$F2259)</f>
        <v/>
      </c>
      <c r="M2259" s="30">
        <f>IF(OR(H2259="",H2259=0),"",IF(K2259="",IF(J2259="","",J2259/H2259),L2259/H2259))</f>
        <v/>
      </c>
    </row>
    <row r="2260" ht="13.35" customHeight="1" s="162">
      <c r="B2260" s="307" t="n"/>
      <c r="C2260" s="307" t="n"/>
      <c r="E2260" s="307" t="n"/>
      <c r="F2260" s="32" t="n"/>
      <c r="G2260" s="33">
        <f>IF(F2260="", "", H2260/F2260)</f>
        <v/>
      </c>
      <c r="H2260" s="33" t="n"/>
      <c r="I2260" s="33" t="n"/>
      <c r="J2260" s="33">
        <f>IF(I2260="", "", I2260*$F2260)</f>
        <v/>
      </c>
      <c r="K2260" s="33" t="n"/>
      <c r="L2260" s="33">
        <f>IF(K2260="", "", K2260*$F2260)</f>
        <v/>
      </c>
      <c r="M2260" s="30">
        <f>IF(OR(H2260="",H2260=0),"",IF(K2260="",IF(J2260="","",J2260/H2260),L2260/H2260))</f>
        <v/>
      </c>
    </row>
    <row r="2261" ht="13.35" customHeight="1" s="162">
      <c r="B2261" s="307" t="n"/>
      <c r="C2261" s="307" t="n"/>
      <c r="E2261" s="307" t="n"/>
      <c r="F2261" s="32" t="n"/>
      <c r="G2261" s="33">
        <f>IF(F2261="", "", H2261/F2261)</f>
        <v/>
      </c>
      <c r="H2261" s="33" t="n"/>
      <c r="I2261" s="33" t="n"/>
      <c r="J2261" s="33">
        <f>IF(I2261="", "", I2261*$F2261)</f>
        <v/>
      </c>
      <c r="K2261" s="33" t="n"/>
      <c r="L2261" s="33">
        <f>IF(K2261="", "", K2261*$F2261)</f>
        <v/>
      </c>
      <c r="M2261" s="30">
        <f>IF(OR(H2261="",H2261=0),"",IF(K2261="",IF(J2261="","",J2261/H2261),L2261/H2261))</f>
        <v/>
      </c>
    </row>
    <row r="2262" ht="13.35" customHeight="1" s="162">
      <c r="B2262" s="307" t="n"/>
      <c r="C2262" s="307" t="n"/>
      <c r="E2262" s="307" t="n"/>
      <c r="F2262" s="32" t="n"/>
      <c r="G2262" s="33">
        <f>IF(F2262="", "", H2262/F2262)</f>
        <v/>
      </c>
      <c r="H2262" s="33" t="n"/>
      <c r="I2262" s="33" t="n"/>
      <c r="J2262" s="33">
        <f>IF(I2262="", "", I2262*$F2262)</f>
        <v/>
      </c>
      <c r="K2262" s="33" t="n"/>
      <c r="L2262" s="33">
        <f>IF(K2262="", "", K2262*$F2262)</f>
        <v/>
      </c>
      <c r="M2262" s="30">
        <f>IF(OR(H2262="",H2262=0),"",IF(K2262="",IF(J2262="","",J2262/H2262),L2262/H2262))</f>
        <v/>
      </c>
    </row>
    <row r="2263" ht="13.35" customHeight="1" s="162">
      <c r="B2263" s="307" t="n"/>
      <c r="C2263" s="307" t="n"/>
      <c r="E2263" s="307" t="n"/>
      <c r="F2263" s="32" t="n"/>
      <c r="G2263" s="33">
        <f>IF(F2263="", "", H2263/F2263)</f>
        <v/>
      </c>
      <c r="H2263" s="33" t="n"/>
      <c r="I2263" s="33" t="n"/>
      <c r="J2263" s="33">
        <f>IF(I2263="", "", I2263*$F2263)</f>
        <v/>
      </c>
      <c r="K2263" s="33" t="n"/>
      <c r="L2263" s="33">
        <f>IF(K2263="", "", K2263*$F2263)</f>
        <v/>
      </c>
      <c r="M2263" s="30">
        <f>IF(OR(H2263="",H2263=0),"",IF(K2263="",IF(J2263="","",J2263/H2263),L2263/H2263))</f>
        <v/>
      </c>
    </row>
    <row r="2264" ht="13.35" customHeight="1" s="162">
      <c r="B2264" s="307" t="n"/>
      <c r="C2264" s="307" t="n"/>
      <c r="E2264" s="307" t="n"/>
      <c r="F2264" s="32" t="n"/>
      <c r="G2264" s="33">
        <f>IF(F2264="", "", H2264/F2264)</f>
        <v/>
      </c>
      <c r="H2264" s="33" t="n"/>
      <c r="I2264" s="33" t="n"/>
      <c r="J2264" s="33">
        <f>IF(I2264="", "", I2264*$F2264)</f>
        <v/>
      </c>
      <c r="K2264" s="33" t="n"/>
      <c r="L2264" s="33">
        <f>IF(K2264="", "", K2264*$F2264)</f>
        <v/>
      </c>
      <c r="M2264" s="30">
        <f>IF(OR(H2264="",H2264=0),"",IF(K2264="",IF(J2264="","",J2264/H2264),L2264/H2264))</f>
        <v/>
      </c>
    </row>
    <row r="2265" ht="13.35" customHeight="1" s="162">
      <c r="B2265" s="307" t="n"/>
      <c r="C2265" s="307" t="n"/>
      <c r="E2265" s="307" t="n"/>
      <c r="F2265" s="32" t="n"/>
      <c r="G2265" s="33">
        <f>IF(F2265="", "", H2265/F2265)</f>
        <v/>
      </c>
      <c r="H2265" s="33" t="n"/>
      <c r="I2265" s="33" t="n"/>
      <c r="J2265" s="33">
        <f>IF(I2265="", "", I2265*$F2265)</f>
        <v/>
      </c>
      <c r="K2265" s="33" t="n"/>
      <c r="L2265" s="33">
        <f>IF(K2265="", "", K2265*$F2265)</f>
        <v/>
      </c>
      <c r="M2265" s="30">
        <f>IF(OR(H2265="",H2265=0),"",IF(K2265="",IF(J2265="","",J2265/H2265),L2265/H2265))</f>
        <v/>
      </c>
    </row>
    <row r="2266" ht="13.35" customHeight="1" s="162">
      <c r="B2266" s="307" t="n"/>
      <c r="C2266" s="307" t="n"/>
      <c r="E2266" s="307" t="n"/>
      <c r="F2266" s="32" t="n"/>
      <c r="G2266" s="33">
        <f>IF(F2266="", "", H2266/F2266)</f>
        <v/>
      </c>
      <c r="H2266" s="33" t="n"/>
      <c r="I2266" s="33" t="n"/>
      <c r="J2266" s="33">
        <f>IF(I2266="", "", I2266*$F2266)</f>
        <v/>
      </c>
      <c r="K2266" s="33" t="n"/>
      <c r="L2266" s="33">
        <f>IF(K2266="", "", K2266*$F2266)</f>
        <v/>
      </c>
      <c r="M2266" s="30">
        <f>IF(OR(H2266="",H2266=0),"",IF(K2266="",IF(J2266="","",J2266/H2266),L2266/H2266))</f>
        <v/>
      </c>
    </row>
    <row r="2267" ht="13.35" customHeight="1" s="162">
      <c r="B2267" s="307" t="n"/>
      <c r="C2267" s="307" t="n"/>
      <c r="E2267" s="307" t="n"/>
      <c r="F2267" s="32" t="n"/>
      <c r="G2267" s="33">
        <f>IF(F2267="", "", H2267/F2267)</f>
        <v/>
      </c>
      <c r="H2267" s="33" t="n"/>
      <c r="I2267" s="33" t="n"/>
      <c r="J2267" s="33">
        <f>IF(I2267="", "", I2267*$F2267)</f>
        <v/>
      </c>
      <c r="K2267" s="33" t="n"/>
      <c r="L2267" s="33">
        <f>IF(K2267="", "", K2267*$F2267)</f>
        <v/>
      </c>
      <c r="M2267" s="30">
        <f>IF(OR(H2267="",H2267=0),"",IF(K2267="",IF(J2267="","",J2267/H2267),L2267/H2267))</f>
        <v/>
      </c>
    </row>
    <row r="2268" ht="13.35" customHeight="1" s="162">
      <c r="B2268" s="307" t="n"/>
      <c r="C2268" s="307" t="n"/>
      <c r="E2268" s="307" t="n"/>
      <c r="F2268" s="32" t="n"/>
      <c r="G2268" s="33">
        <f>IF(F2268="", "", H2268/F2268)</f>
        <v/>
      </c>
      <c r="H2268" s="33" t="n"/>
      <c r="I2268" s="33" t="n"/>
      <c r="J2268" s="33">
        <f>IF(I2268="", "", I2268*$F2268)</f>
        <v/>
      </c>
      <c r="K2268" s="33" t="n"/>
      <c r="L2268" s="33">
        <f>IF(K2268="", "", K2268*$F2268)</f>
        <v/>
      </c>
      <c r="M2268" s="30">
        <f>IF(OR(H2268="",H2268=0),"",IF(K2268="",IF(J2268="","",J2268/H2268),L2268/H2268))</f>
        <v/>
      </c>
    </row>
    <row r="2269" ht="13.35" customHeight="1" s="162">
      <c r="B2269" s="307" t="n"/>
      <c r="C2269" s="307" t="n"/>
      <c r="E2269" s="307" t="n"/>
      <c r="F2269" s="32" t="n"/>
      <c r="G2269" s="33">
        <f>IF(F2269="", "", H2269/F2269)</f>
        <v/>
      </c>
      <c r="H2269" s="33" t="n"/>
      <c r="I2269" s="33" t="n"/>
      <c r="J2269" s="33">
        <f>IF(I2269="", "", I2269*$F2269)</f>
        <v/>
      </c>
      <c r="K2269" s="33" t="n"/>
      <c r="L2269" s="33">
        <f>IF(K2269="", "", K2269*$F2269)</f>
        <v/>
      </c>
      <c r="M2269" s="30">
        <f>IF(OR(H2269="",H2269=0),"",IF(K2269="",IF(J2269="","",J2269/H2269),L2269/H2269))</f>
        <v/>
      </c>
    </row>
    <row r="2270" ht="13.35" customHeight="1" s="162">
      <c r="B2270" s="307" t="n"/>
      <c r="C2270" s="307" t="n"/>
      <c r="E2270" s="307" t="n"/>
      <c r="F2270" s="32" t="n"/>
      <c r="G2270" s="33">
        <f>IF(F2270="", "", H2270/F2270)</f>
        <v/>
      </c>
      <c r="H2270" s="33" t="n"/>
      <c r="I2270" s="33" t="n"/>
      <c r="J2270" s="33">
        <f>IF(I2270="", "", I2270*$F2270)</f>
        <v/>
      </c>
      <c r="K2270" s="33" t="n"/>
      <c r="L2270" s="33">
        <f>IF(K2270="", "", K2270*$F2270)</f>
        <v/>
      </c>
      <c r="M2270" s="30">
        <f>IF(OR(H2270="",H2270=0),"",IF(K2270="",IF(J2270="","",J2270/H2270),L2270/H2270))</f>
        <v/>
      </c>
    </row>
    <row r="2271" ht="13.35" customHeight="1" s="162">
      <c r="B2271" s="307" t="n"/>
      <c r="C2271" s="307" t="n"/>
      <c r="E2271" s="307" t="n"/>
      <c r="F2271" s="32" t="n"/>
      <c r="G2271" s="33">
        <f>IF(F2271="", "", H2271/F2271)</f>
        <v/>
      </c>
      <c r="H2271" s="33" t="n"/>
      <c r="I2271" s="33" t="n"/>
      <c r="J2271" s="33">
        <f>IF(I2271="", "", I2271*$F2271)</f>
        <v/>
      </c>
      <c r="K2271" s="33" t="n"/>
      <c r="L2271" s="33">
        <f>IF(K2271="", "", K2271*$F2271)</f>
        <v/>
      </c>
      <c r="M2271" s="30">
        <f>IF(OR(H2271="",H2271=0),"",IF(K2271="",IF(J2271="","",J2271/H2271),L2271/H2271))</f>
        <v/>
      </c>
    </row>
    <row r="2272" ht="13.35" customHeight="1" s="162">
      <c r="B2272" s="307" t="n"/>
      <c r="C2272" s="307" t="n"/>
      <c r="E2272" s="307" t="n"/>
      <c r="F2272" s="32" t="n"/>
      <c r="G2272" s="33">
        <f>IF(F2272="", "", H2272/F2272)</f>
        <v/>
      </c>
      <c r="H2272" s="33" t="n"/>
      <c r="I2272" s="33" t="n"/>
      <c r="J2272" s="33">
        <f>IF(I2272="", "", I2272*$F2272)</f>
        <v/>
      </c>
      <c r="K2272" s="33" t="n"/>
      <c r="L2272" s="33">
        <f>IF(K2272="", "", K2272*$F2272)</f>
        <v/>
      </c>
      <c r="M2272" s="30">
        <f>IF(OR(H2272="",H2272=0),"",IF(K2272="",IF(J2272="","",J2272/H2272),L2272/H2272))</f>
        <v/>
      </c>
    </row>
    <row r="2273" ht="13.35" customHeight="1" s="162">
      <c r="B2273" s="307" t="n"/>
      <c r="C2273" s="307" t="n"/>
      <c r="E2273" s="307" t="n"/>
      <c r="F2273" s="32" t="n"/>
      <c r="G2273" s="33">
        <f>IF(F2273="", "", H2273/F2273)</f>
        <v/>
      </c>
      <c r="H2273" s="33" t="n"/>
      <c r="I2273" s="33" t="n"/>
      <c r="J2273" s="33">
        <f>IF(I2273="", "", I2273*$F2273)</f>
        <v/>
      </c>
      <c r="K2273" s="33" t="n"/>
      <c r="L2273" s="33">
        <f>IF(K2273="", "", K2273*$F2273)</f>
        <v/>
      </c>
      <c r="M2273" s="30">
        <f>IF(OR(H2273="",H2273=0),"",IF(K2273="",IF(J2273="","",J2273/H2273),L2273/H2273))</f>
        <v/>
      </c>
    </row>
    <row r="2274" ht="13.35" customHeight="1" s="162">
      <c r="B2274" s="307" t="n"/>
      <c r="C2274" s="307" t="n"/>
      <c r="E2274" s="307" t="n"/>
      <c r="F2274" s="32" t="n"/>
      <c r="G2274" s="33">
        <f>IF(F2274="", "", H2274/F2274)</f>
        <v/>
      </c>
      <c r="H2274" s="33" t="n"/>
      <c r="I2274" s="33" t="n"/>
      <c r="J2274" s="33">
        <f>IF(I2274="", "", I2274*$F2274)</f>
        <v/>
      </c>
      <c r="K2274" s="33" t="n"/>
      <c r="L2274" s="33">
        <f>IF(K2274="", "", K2274*$F2274)</f>
        <v/>
      </c>
      <c r="M2274" s="30">
        <f>IF(OR(H2274="",H2274=0),"",IF(K2274="",IF(J2274="","",J2274/H2274),L2274/H2274))</f>
        <v/>
      </c>
    </row>
    <row r="2275" ht="13.35" customHeight="1" s="162">
      <c r="B2275" s="307" t="n"/>
      <c r="C2275" s="307" t="n"/>
      <c r="E2275" s="307" t="n"/>
      <c r="F2275" s="32" t="n"/>
      <c r="G2275" s="33">
        <f>IF(F2275="", "", H2275/F2275)</f>
        <v/>
      </c>
      <c r="H2275" s="33" t="n"/>
      <c r="I2275" s="33" t="n"/>
      <c r="J2275" s="33">
        <f>IF(I2275="", "", I2275*$F2275)</f>
        <v/>
      </c>
      <c r="K2275" s="33" t="n"/>
      <c r="L2275" s="33">
        <f>IF(K2275="", "", K2275*$F2275)</f>
        <v/>
      </c>
      <c r="M2275" s="30">
        <f>IF(OR(H2275="",H2275=0),"",IF(K2275="",IF(J2275="","",J2275/H2275),L2275/H2275))</f>
        <v/>
      </c>
    </row>
    <row r="2276" ht="13.35" customHeight="1" s="162">
      <c r="B2276" s="307" t="n"/>
      <c r="C2276" s="307" t="n"/>
      <c r="E2276" s="307" t="n"/>
      <c r="F2276" s="32" t="n"/>
      <c r="G2276" s="33">
        <f>IF(F2276="", "", H2276/F2276)</f>
        <v/>
      </c>
      <c r="H2276" s="33" t="n"/>
      <c r="I2276" s="33" t="n"/>
      <c r="J2276" s="33">
        <f>IF(I2276="", "", I2276*$F2276)</f>
        <v/>
      </c>
      <c r="K2276" s="33" t="n"/>
      <c r="L2276" s="33">
        <f>IF(K2276="", "", K2276*$F2276)</f>
        <v/>
      </c>
      <c r="M2276" s="30">
        <f>IF(OR(H2276="",H2276=0),"",IF(K2276="",IF(J2276="","",J2276/H2276),L2276/H2276))</f>
        <v/>
      </c>
    </row>
    <row r="2277" ht="13.35" customHeight="1" s="162">
      <c r="B2277" s="307" t="n"/>
      <c r="C2277" s="307" t="n"/>
      <c r="E2277" s="307" t="n"/>
      <c r="F2277" s="32" t="n"/>
      <c r="G2277" s="33">
        <f>IF(F2277="", "", H2277/F2277)</f>
        <v/>
      </c>
      <c r="H2277" s="33" t="n"/>
      <c r="I2277" s="33" t="n"/>
      <c r="J2277" s="33">
        <f>IF(I2277="", "", I2277*$F2277)</f>
        <v/>
      </c>
      <c r="K2277" s="33" t="n"/>
      <c r="L2277" s="33">
        <f>IF(K2277="", "", K2277*$F2277)</f>
        <v/>
      </c>
      <c r="M2277" s="30">
        <f>IF(OR(H2277="",H2277=0),"",IF(K2277="",IF(J2277="","",J2277/H2277),L2277/H2277))</f>
        <v/>
      </c>
    </row>
    <row r="2278" ht="13.35" customHeight="1" s="162">
      <c r="B2278" s="307" t="n"/>
      <c r="C2278" s="307" t="n"/>
      <c r="E2278" s="307" t="n"/>
      <c r="F2278" s="32" t="n"/>
      <c r="G2278" s="33">
        <f>IF(F2278="", "", H2278/F2278)</f>
        <v/>
      </c>
      <c r="H2278" s="33" t="n"/>
      <c r="I2278" s="33" t="n"/>
      <c r="J2278" s="33">
        <f>IF(I2278="", "", I2278*$F2278)</f>
        <v/>
      </c>
      <c r="K2278" s="33" t="n"/>
      <c r="L2278" s="33">
        <f>IF(K2278="", "", K2278*$F2278)</f>
        <v/>
      </c>
      <c r="M2278" s="30">
        <f>IF(OR(H2278="",H2278=0),"",IF(K2278="",IF(J2278="","",J2278/H2278),L2278/H2278))</f>
        <v/>
      </c>
    </row>
    <row r="2279" ht="13.35" customHeight="1" s="162">
      <c r="B2279" s="307" t="n"/>
      <c r="C2279" s="307" t="n"/>
      <c r="E2279" s="307" t="n"/>
      <c r="F2279" s="32" t="n"/>
      <c r="G2279" s="33">
        <f>IF(F2279="", "", H2279/F2279)</f>
        <v/>
      </c>
      <c r="H2279" s="33" t="n"/>
      <c r="I2279" s="33" t="n"/>
      <c r="J2279" s="33">
        <f>IF(I2279="", "", I2279*$F2279)</f>
        <v/>
      </c>
      <c r="K2279" s="33" t="n"/>
      <c r="L2279" s="33">
        <f>IF(K2279="", "", K2279*$F2279)</f>
        <v/>
      </c>
      <c r="M2279" s="30">
        <f>IF(OR(H2279="",H2279=0),"",IF(K2279="",IF(J2279="","",J2279/H2279),L2279/H2279))</f>
        <v/>
      </c>
    </row>
    <row r="2280" ht="13.35" customHeight="1" s="162">
      <c r="B2280" s="307" t="n"/>
      <c r="C2280" s="307" t="n"/>
      <c r="E2280" s="307" t="n"/>
      <c r="F2280" s="32" t="n"/>
      <c r="G2280" s="33">
        <f>IF(F2280="", "", H2280/F2280)</f>
        <v/>
      </c>
      <c r="H2280" s="33" t="n"/>
      <c r="I2280" s="33" t="n"/>
      <c r="J2280" s="33">
        <f>IF(I2280="", "", I2280*$F2280)</f>
        <v/>
      </c>
      <c r="K2280" s="33" t="n"/>
      <c r="L2280" s="33">
        <f>IF(K2280="", "", K2280*$F2280)</f>
        <v/>
      </c>
      <c r="M2280" s="30">
        <f>IF(OR(H2280="",H2280=0),"",IF(K2280="",IF(J2280="","",J2280/H2280),L2280/H2280))</f>
        <v/>
      </c>
    </row>
    <row r="2281" ht="13.35" customHeight="1" s="162">
      <c r="B2281" s="307" t="n"/>
      <c r="C2281" s="307" t="n"/>
      <c r="E2281" s="307" t="n"/>
      <c r="F2281" s="32" t="n"/>
      <c r="G2281" s="33">
        <f>IF(F2281="", "", H2281/F2281)</f>
        <v/>
      </c>
      <c r="H2281" s="33" t="n"/>
      <c r="I2281" s="33" t="n"/>
      <c r="J2281" s="33">
        <f>IF(I2281="", "", I2281*$F2281)</f>
        <v/>
      </c>
      <c r="K2281" s="33" t="n"/>
      <c r="L2281" s="33">
        <f>IF(K2281="", "", K2281*$F2281)</f>
        <v/>
      </c>
      <c r="M2281" s="30">
        <f>IF(OR(H2281="",H2281=0),"",IF(K2281="",IF(J2281="","",J2281/H2281),L2281/H2281))</f>
        <v/>
      </c>
    </row>
    <row r="2282" ht="13.35" customHeight="1" s="162">
      <c r="B2282" s="307" t="n"/>
      <c r="C2282" s="307" t="n"/>
      <c r="E2282" s="307" t="n"/>
      <c r="F2282" s="32" t="n"/>
      <c r="G2282" s="33">
        <f>IF(F2282="", "", H2282/F2282)</f>
        <v/>
      </c>
      <c r="H2282" s="33" t="n"/>
      <c r="I2282" s="33" t="n"/>
      <c r="J2282" s="33">
        <f>IF(I2282="", "", I2282*$F2282)</f>
        <v/>
      </c>
      <c r="K2282" s="33" t="n"/>
      <c r="L2282" s="33">
        <f>IF(K2282="", "", K2282*$F2282)</f>
        <v/>
      </c>
      <c r="M2282" s="30">
        <f>IF(OR(H2282="",H2282=0),"",IF(K2282="",IF(J2282="","",J2282/H2282),L2282/H2282))</f>
        <v/>
      </c>
    </row>
    <row r="2283" ht="13.35" customHeight="1" s="162">
      <c r="B2283" s="307" t="n"/>
      <c r="C2283" s="307" t="n"/>
      <c r="E2283" s="307" t="n"/>
      <c r="F2283" s="32" t="n"/>
      <c r="G2283" s="33">
        <f>IF(F2283="", "", H2283/F2283)</f>
        <v/>
      </c>
      <c r="H2283" s="33" t="n"/>
      <c r="I2283" s="33" t="n"/>
      <c r="J2283" s="33">
        <f>IF(I2283="", "", I2283*$F2283)</f>
        <v/>
      </c>
      <c r="K2283" s="33" t="n"/>
      <c r="L2283" s="33">
        <f>IF(K2283="", "", K2283*$F2283)</f>
        <v/>
      </c>
      <c r="M2283" s="30">
        <f>IF(OR(H2283="",H2283=0),"",IF(K2283="",IF(J2283="","",J2283/H2283),L2283/H2283))</f>
        <v/>
      </c>
    </row>
    <row r="2284" ht="13.35" customHeight="1" s="162">
      <c r="B2284" s="42" t="n"/>
      <c r="C2284" s="231" t="inlineStr">
        <is>
          <t>Subtotal (this page)</t>
        </is>
      </c>
      <c r="D2284" s="159" t="n"/>
      <c r="E2284" s="42" t="n"/>
      <c r="F2284" s="42" t="n"/>
      <c r="G2284" s="43" t="n"/>
      <c r="H2284" s="43">
        <f>IF(SUM(H2244:H2283)=0,"",SUM(H2244:H2283))</f>
        <v/>
      </c>
      <c r="I2284" s="43" t="n"/>
      <c r="J2284" s="43">
        <f>IF(SUM(J2244:J2283)=0,"",SUM(J2244:J2283))</f>
        <v/>
      </c>
      <c r="K2284" s="43" t="n"/>
      <c r="L2284" s="43">
        <f>IF(SUM(L2244:L2283)=0,"",SUM(L2244:L2283))</f>
        <v/>
      </c>
      <c r="M2284" s="35">
        <f>IF(OR(H2284="",H2284=0),"",IF(L2284="",IF(J2284="","",J2284/H2284),L2284/H2284))</f>
        <v/>
      </c>
    </row>
    <row r="2285" ht="13.35" customHeight="1" s="162"/>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Entry}'!B103="","",'{Equipment Data Entry}'!B103)</f>
        <v/>
      </c>
      <c r="E2292" s="418" t="n"/>
      <c r="F2292" s="403" t="n"/>
      <c r="G2292" s="200" t="inlineStr">
        <is>
          <t>Service</t>
        </is>
      </c>
      <c r="H2292" s="403" t="n"/>
      <c r="I2292" s="210">
        <f>IF('{Equipment Data Entry}'!C103="","",'{Equipment Data Entry}'!C103)</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37" t="inlineStr">
        <is>
          <t>Drive Type:</t>
        </is>
      </c>
      <c r="C2294" s="13" t="n"/>
      <c r="D2294" s="438" t="n"/>
      <c r="E2294" s="437" t="inlineStr">
        <is>
          <t>Rotation – Design:</t>
        </is>
      </c>
      <c r="F2294" s="13" t="n"/>
      <c r="G2294" s="438" t="n"/>
      <c r="H2294" s="13" t="n"/>
      <c r="I2294" s="437" t="inlineStr">
        <is>
          <t>Actual:</t>
        </is>
      </c>
      <c r="J2294" s="438" t="n"/>
      <c r="K2294" s="437" t="inlineStr">
        <is>
          <t>Shv Bore M/F:</t>
        </is>
      </c>
      <c r="L2294" s="13" t="n"/>
      <c r="M2294" s="438" t="n"/>
    </row>
    <row r="2295" ht="13.35" customHeight="1" s="162">
      <c r="B2295" s="200" t="inlineStr">
        <is>
          <t>Unit Data</t>
        </is>
      </c>
      <c r="C2295" s="400" t="n"/>
      <c r="D2295" s="400" t="n"/>
      <c r="E2295" s="400" t="n"/>
      <c r="F2295" s="400" t="n"/>
      <c r="G2295" s="401" t="n"/>
      <c r="H2295" s="13" t="n"/>
      <c r="I2295" s="200" t="inlineStr">
        <is>
          <t>Design and Performance Data</t>
        </is>
      </c>
      <c r="J2295" s="400" t="n"/>
      <c r="K2295" s="400" t="n"/>
      <c r="L2295" s="401" t="n"/>
      <c r="M2295" s="283" t="n"/>
    </row>
    <row r="2296" ht="13.35" customHeight="1" s="162">
      <c r="B2296" s="199" t="inlineStr">
        <is>
          <t>Manufacturer</t>
        </is>
      </c>
      <c r="C2296" s="401" t="n"/>
      <c r="D2296" s="204">
        <f>IF('{Equipment Data Entry}'!E103="","",'{Equipment Data Entry}'!E103)</f>
        <v/>
      </c>
      <c r="E2296" s="400" t="n"/>
      <c r="F2296" s="400" t="n"/>
      <c r="G2296" s="401" t="n"/>
      <c r="H2296" s="13" t="n"/>
      <c r="I2296" s="199" t="inlineStr">
        <is>
          <t>Design Criteria</t>
        </is>
      </c>
      <c r="J2296" s="401" t="n"/>
      <c r="K2296" s="199" t="inlineStr">
        <is>
          <t>Design</t>
        </is>
      </c>
      <c r="L2296" s="199" t="inlineStr">
        <is>
          <t>Actual</t>
        </is>
      </c>
      <c r="M2296" s="13" t="n"/>
    </row>
    <row r="2297" ht="13.35" customHeight="1" s="162">
      <c r="B2297" s="199" t="inlineStr">
        <is>
          <t>Model Number</t>
        </is>
      </c>
      <c r="C2297" s="401" t="n"/>
      <c r="D2297" s="204">
        <f>IF('{Equipment Data Entry}'!F103="","",'{Equipment Data Entry}'!F103)</f>
        <v/>
      </c>
      <c r="E2297" s="400" t="n"/>
      <c r="F2297" s="400" t="n"/>
      <c r="G2297" s="401" t="n"/>
      <c r="H2297" s="13" t="n"/>
      <c r="I2297" s="199" t="inlineStr">
        <is>
          <t>Total Airflow</t>
        </is>
      </c>
      <c r="J2297" s="401" t="n"/>
      <c r="K2297" s="24">
        <f>H2337</f>
        <v/>
      </c>
      <c r="L2297" s="24">
        <f>L2337</f>
        <v/>
      </c>
      <c r="M2297" s="22">
        <f>IF(OR(L2297="",K2297="",K2297=0),"",L2297/K2297)</f>
        <v/>
      </c>
    </row>
    <row r="2298" ht="13.35" customHeight="1" s="162">
      <c r="B2298" s="199" t="inlineStr">
        <is>
          <t>Serial Number</t>
        </is>
      </c>
      <c r="C2298" s="401" t="n"/>
      <c r="D2298" s="204" t="n"/>
      <c r="E2298" s="400" t="n"/>
      <c r="F2298" s="400" t="n"/>
      <c r="G2298" s="401" t="n"/>
      <c r="H2298" s="13" t="n"/>
      <c r="I2298" s="199" t="inlineStr">
        <is>
          <t>Unit ESP</t>
        </is>
      </c>
      <c r="J2298" s="401" t="n"/>
      <c r="K2298" s="71">
        <f>IF('{Equipment Data Entry}'!H103="","",'{Equipment Data Entry}'!H103)</f>
        <v/>
      </c>
      <c r="L2298" s="64">
        <f>F2313</f>
        <v/>
      </c>
      <c r="M2298" s="22" t="n"/>
    </row>
    <row r="2299" ht="13.35" customHeight="1" s="162">
      <c r="B2299" s="199" t="inlineStr">
        <is>
          <t>Area Served</t>
        </is>
      </c>
      <c r="C2299" s="401" t="n"/>
      <c r="D2299" s="204">
        <f>I2292</f>
        <v/>
      </c>
      <c r="E2299" s="400" t="n"/>
      <c r="F2299" s="400" t="n"/>
      <c r="G2299" s="401" t="n"/>
      <c r="H2299" s="13" t="n"/>
      <c r="I2299" s="199" t="inlineStr">
        <is>
          <t>Fan RPMs</t>
        </is>
      </c>
      <c r="J2299" s="401" t="n"/>
      <c r="K2299" s="24">
        <f>IF('{Equipment Data Entry}'!I103="","",'{Equipment Data Entry}'!I103)</f>
        <v/>
      </c>
      <c r="L2299" s="24">
        <f>IF(L2310="","",L2310)</f>
        <v/>
      </c>
      <c r="M2299" s="13" t="n"/>
    </row>
    <row r="2300" ht="13.35" customHeight="1" s="162">
      <c r="B2300" s="199" t="inlineStr">
        <is>
          <t>Location</t>
        </is>
      </c>
      <c r="C2300" s="401" t="n"/>
      <c r="D2300" s="204">
        <f>IF('{Equipment Data Entry}'!D103="","",'{Equipment Data Entry}'!D103)</f>
        <v/>
      </c>
      <c r="E2300" s="400" t="n"/>
      <c r="F2300" s="400" t="n"/>
      <c r="G2300" s="401" t="n"/>
      <c r="H2300" s="13" t="n"/>
      <c r="I2300" s="283" t="n"/>
      <c r="J2300" s="283" t="n"/>
      <c r="K2300" s="36" t="n"/>
      <c r="L2300" s="36" t="n"/>
      <c r="M2300" s="13" t="n"/>
    </row>
    <row r="2301" ht="13.35" customHeight="1" s="162">
      <c r="B2301" s="13" t="n"/>
      <c r="C2301" s="13" t="n"/>
      <c r="D2301" s="13" t="n"/>
      <c r="E2301" s="13" t="n"/>
      <c r="F2301" s="13" t="n"/>
      <c r="G2301" s="13" t="n"/>
      <c r="H2301" s="13" t="n"/>
      <c r="I2301" s="283" t="n"/>
      <c r="J2301" s="283" t="n"/>
      <c r="K2301" s="37" t="n"/>
      <c r="L2301" s="37" t="n"/>
      <c r="M2301" s="13" t="n"/>
    </row>
    <row r="2302" ht="13.35" customHeight="1" s="162">
      <c r="B2302" s="200" t="inlineStr">
        <is>
          <t>Motor Data</t>
        </is>
      </c>
      <c r="C2302" s="400" t="n"/>
      <c r="D2302" s="400" t="n"/>
      <c r="E2302" s="400" t="n"/>
      <c r="F2302" s="400" t="n"/>
      <c r="G2302" s="401" t="n"/>
      <c r="H2302" s="13" t="n"/>
      <c r="I2302" s="283" t="inlineStr">
        <is>
          <t>Filter Type/Size/Qty</t>
        </is>
      </c>
      <c r="J2302" s="404" t="n"/>
      <c r="K2302" s="404" t="n"/>
      <c r="L2302" s="37" t="n"/>
      <c r="M2302" s="404" t="n"/>
    </row>
    <row r="2303" ht="13.35" customHeight="1" s="162">
      <c r="B2303" s="199" t="inlineStr">
        <is>
          <t>Manufacturer</t>
        </is>
      </c>
      <c r="C2303" s="401" t="n"/>
      <c r="D2303" s="203" t="n"/>
      <c r="E2303" s="400" t="n"/>
      <c r="F2303" s="400" t="n"/>
      <c r="G2303" s="401" t="n"/>
      <c r="H2303" s="13" t="n"/>
      <c r="I2303" s="200" t="inlineStr">
        <is>
          <t>Drive Data</t>
        </is>
      </c>
      <c r="J2303" s="400" t="n"/>
      <c r="K2303" s="400" t="n"/>
      <c r="L2303" s="401" t="n"/>
      <c r="M2303" s="13" t="n"/>
    </row>
    <row r="2304" ht="13.35" customHeight="1" s="162">
      <c r="B2304" s="199" t="inlineStr">
        <is>
          <t>Horsepower</t>
        </is>
      </c>
      <c r="C2304" s="401" t="n"/>
      <c r="D2304" s="28">
        <f>IF('{Equipment Data Entry}'!G103="","",'{Equipment Data Entry}'!G103)</f>
        <v/>
      </c>
      <c r="E2304" s="21" t="inlineStr">
        <is>
          <t>RPM</t>
        </is>
      </c>
      <c r="F2304" s="24" t="n"/>
      <c r="G2304" s="199" t="inlineStr">
        <is>
          <t>SF</t>
        </is>
      </c>
      <c r="H2304" s="13" t="n"/>
      <c r="I2304" s="199" t="inlineStr">
        <is>
          <t>Motor Shv OD/Bore/PD</t>
        </is>
      </c>
      <c r="J2304" s="400" t="n"/>
      <c r="K2304" s="401" t="n"/>
      <c r="L2304">
        <f>IF('{Equipment Data Entry}'!J103="","",'{Equipment Data Entry}'!J103)</f>
        <v/>
      </c>
    </row>
    <row r="2305" ht="13.35" customHeight="1" s="162">
      <c r="B2305" s="198">
        <f>IF('{Equipment Data Entry}'!N103="","",'{Equipment Data Entry}'!N103)</f>
        <v/>
      </c>
      <c r="C2305" s="198">
        <f>IF('{Equipment Data Entry}'!O103="","",'{Equipment Data Entry}'!O103)</f>
        <v/>
      </c>
      <c r="D2305" s="21" t="inlineStr">
        <is>
          <t>FLA</t>
        </is>
      </c>
      <c r="E2305" s="67" t="n"/>
      <c r="F2305" s="21" t="inlineStr">
        <is>
          <t>Frame</t>
        </is>
      </c>
      <c r="G2305" s="208" t="n"/>
      <c r="H2305" s="13" t="n"/>
      <c r="I2305" s="199" t="inlineStr">
        <is>
          <t>Fan Sheave OD/Bore</t>
        </is>
      </c>
      <c r="J2305" s="400" t="n"/>
      <c r="K2305" s="401" t="n"/>
      <c r="L2305">
        <f>IF('{Equipment Data Entry}'!K103="","",'{Equipment Data Entry}'!K103)</f>
        <v/>
      </c>
    </row>
    <row r="2306" ht="13.35" customHeight="1" s="162">
      <c r="B2306" s="199" t="inlineStr">
        <is>
          <t>Corrected FLA</t>
        </is>
      </c>
      <c r="C2306" s="401" t="n"/>
      <c r="D2306" s="27">
        <f>IF(OR(E2307="",E2305="",B2305=""),"",B2305/AVERAGE(E2307:G2307)*E2305)</f>
        <v/>
      </c>
      <c r="E2306" s="199" t="inlineStr">
        <is>
          <t>Estimated BHP</t>
        </is>
      </c>
      <c r="F2306" s="401" t="n"/>
      <c r="G2306" s="27">
        <f>IF(OR(COUNT(E2307:G2307)=0,COUNT(E2308:G2308)=0),"",IF(C2305="1-phase", ((0.8*0.9*E2307*E2308)/746), AVERAGE(E2307:G2307)*AVERAGE(E2308:G2308)*0.8*0.9*1.732/746))</f>
        <v/>
      </c>
      <c r="H2306" s="13" t="n"/>
      <c r="I2306" s="199" t="inlineStr">
        <is>
          <t>Belt(s)</t>
        </is>
      </c>
      <c r="J2306" s="208">
        <f>IF('{Equipment Data Entry}'!L103="","",'{Equipment Data Entry}'!L103)</f>
        <v/>
      </c>
      <c r="K2306" s="199" t="inlineStr">
        <is>
          <t>C to C</t>
        </is>
      </c>
      <c r="L2306" s="64">
        <f>IF('{Equipment Data Entry}'!M103="","",'{Equipment Data Entry}'!M103)</f>
        <v/>
      </c>
      <c r="M2306" s="13" t="n"/>
    </row>
    <row r="2307" ht="13.35" customHeight="1" s="162">
      <c r="B2307" s="199" t="inlineStr">
        <is>
          <t>Measured Voltage</t>
        </is>
      </c>
      <c r="C2307" s="400" t="n"/>
      <c r="D2307" s="401" t="n"/>
      <c r="E2307" s="24" t="n"/>
      <c r="F2307" s="24" t="n"/>
      <c r="G2307" s="24" t="n"/>
      <c r="H2307" s="13" t="n"/>
      <c r="I2307" s="283" t="inlineStr">
        <is>
          <t>Final Settings</t>
        </is>
      </c>
      <c r="J2307" s="404" t="n"/>
      <c r="K2307" s="404" t="n"/>
      <c r="L2307" s="37" t="n"/>
      <c r="M2307" s="404" t="n"/>
    </row>
    <row r="2308" ht="13.35" customHeight="1" s="162">
      <c r="B2308" s="199" t="inlineStr">
        <is>
          <t>Measured Amperage</t>
        </is>
      </c>
      <c r="C2308" s="400" t="n"/>
      <c r="D2308" s="401" t="n"/>
      <c r="E2308" s="67" t="n"/>
      <c r="F2308" s="67" t="n"/>
      <c r="G2308" s="67" t="n"/>
      <c r="H2308" s="13" t="n"/>
      <c r="I2308" s="205" t="inlineStr">
        <is>
          <t>RPM Data</t>
        </is>
      </c>
      <c r="J2308" s="401" t="n"/>
      <c r="K2308" s="205" t="inlineStr">
        <is>
          <t>Initial</t>
        </is>
      </c>
      <c r="L2308" s="205" t="inlineStr">
        <is>
          <t>Final</t>
        </is>
      </c>
      <c r="M2308" s="13" t="n"/>
    </row>
    <row r="2309" ht="13.35" customHeight="1" s="162">
      <c r="B2309" s="13" t="n"/>
      <c r="C2309" s="13" t="n"/>
      <c r="D2309" s="13" t="n"/>
      <c r="E2309" s="13" t="n"/>
      <c r="F2309" s="13" t="n"/>
      <c r="G2309" s="13" t="n"/>
      <c r="H2309" s="13" t="n"/>
      <c r="I2309" s="199" t="inlineStr">
        <is>
          <t>Motor RPM</t>
        </is>
      </c>
      <c r="J2309" s="401" t="n"/>
      <c r="K2309" s="24" t="n"/>
      <c r="L2309" s="24" t="n"/>
      <c r="M2309" s="13" t="n"/>
    </row>
    <row r="2310" ht="13.35" customHeight="1" s="162">
      <c r="B2310" s="200" t="inlineStr">
        <is>
          <t xml:space="preserve">Static Pressures Profile </t>
        </is>
      </c>
      <c r="C2310" s="400" t="n"/>
      <c r="D2310" s="400" t="n"/>
      <c r="E2310" s="400" t="n"/>
      <c r="F2310" s="400" t="n"/>
      <c r="G2310" s="401" t="n"/>
      <c r="H2310" s="13" t="n"/>
      <c r="I2310" s="199" t="inlineStr">
        <is>
          <t>Fan RPM</t>
        </is>
      </c>
      <c r="J2310" s="401" t="n"/>
      <c r="K2310" s="24" t="n"/>
      <c r="L2310" s="24" t="n"/>
      <c r="M2310" s="13" t="n"/>
    </row>
    <row r="2311" ht="13.35" customHeight="1" s="162">
      <c r="B2311" s="432" t="n"/>
      <c r="C2311" s="401" t="n"/>
      <c r="D2311" s="205" t="inlineStr">
        <is>
          <t>Flt/Coil</t>
        </is>
      </c>
      <c r="E2311" s="205" t="inlineStr">
        <is>
          <t>Fan</t>
        </is>
      </c>
      <c r="F2311" s="432" t="n"/>
      <c r="G2311" s="401" t="n"/>
      <c r="H2311" s="13" t="n"/>
      <c r="I2311" s="246" t="inlineStr">
        <is>
          <t>VSD Frequency</t>
        </is>
      </c>
      <c r="J2311" s="403" t="n"/>
      <c r="K2311" s="65" t="n"/>
      <c r="L2311" s="65" t="n"/>
      <c r="M2311" s="13" t="n"/>
    </row>
    <row r="2312" ht="13.35" customHeight="1" s="162">
      <c r="B2312" s="198" t="inlineStr">
        <is>
          <t>Entering</t>
        </is>
      </c>
      <c r="C2312" s="401" t="n"/>
      <c r="D2312" s="19" t="n"/>
      <c r="E2312" s="19" t="n"/>
      <c r="F2312" s="19">
        <f>IF(E2312="", "", E2313-E2312)</f>
        <v/>
      </c>
      <c r="G2312" s="186" t="inlineStr">
        <is>
          <t>TSP</t>
        </is>
      </c>
      <c r="H2312" s="23" t="n"/>
      <c r="I2312" s="14" t="n"/>
      <c r="J2312" s="14" t="n"/>
      <c r="K2312" s="14" t="n"/>
      <c r="L2312" s="38" t="n"/>
      <c r="M2312" s="13" t="n"/>
    </row>
    <row r="2313" ht="13.35" customHeight="1" s="162">
      <c r="B2313" s="198" t="inlineStr">
        <is>
          <t>Exiting</t>
        </is>
      </c>
      <c r="C2313" s="401" t="n"/>
      <c r="D2313" s="55">
        <f>IF(E2312="", "", E2312)</f>
        <v/>
      </c>
      <c r="E2313" s="19" t="n"/>
      <c r="F2313" s="19">
        <f>IF(E2313="", "", E2313-D2312)</f>
        <v/>
      </c>
      <c r="G2313" s="186" t="inlineStr">
        <is>
          <t>ESP</t>
        </is>
      </c>
      <c r="H2313" s="23" t="n"/>
      <c r="I2313" s="13" t="n"/>
      <c r="J2313" s="13" t="n"/>
      <c r="K2313" s="13" t="n"/>
      <c r="L2313" s="13" t="n"/>
      <c r="M2313" s="13" t="n"/>
    </row>
    <row r="2314" ht="13.35" customHeight="1" s="162">
      <c r="B2314" s="453" t="inlineStr">
        <is>
          <t>Instrument:</t>
        </is>
      </c>
      <c r="C2314" s="5" t="n"/>
      <c r="D2314" s="493" t="n"/>
      <c r="E2314" s="414" t="n"/>
      <c r="F2314" s="414" t="n"/>
      <c r="G2314" s="425" t="inlineStr">
        <is>
          <t>Ak basis / notes:</t>
        </is>
      </c>
      <c r="I2314" s="494" t="n"/>
      <c r="J2314" s="414" t="n"/>
      <c r="K2314" s="414" t="n"/>
      <c r="L2314" s="414" t="n"/>
      <c r="M2314" s="414" t="n"/>
    </row>
    <row r="2315" ht="13.35" customHeight="1" s="162">
      <c r="B2315" s="188" t="inlineStr">
        <is>
          <t>Register / Grille / Diffuser Airflow</t>
        </is>
      </c>
      <c r="C2315" s="174" t="n"/>
      <c r="D2315" s="174" t="n"/>
      <c r="E2315" s="174" t="n"/>
      <c r="F2315" s="173" t="n"/>
      <c r="G2315" s="233" t="inlineStr">
        <is>
          <t>Design VEL</t>
        </is>
      </c>
      <c r="H2315" s="194" t="inlineStr">
        <is>
          <t>Design CFM</t>
        </is>
      </c>
      <c r="I2315" s="188" t="inlineStr">
        <is>
          <t>Initial</t>
        </is>
      </c>
      <c r="J2315" s="173" t="n"/>
      <c r="K2315" s="188" t="inlineStr">
        <is>
          <t>Final</t>
        </is>
      </c>
      <c r="L2315" s="173" t="n"/>
      <c r="M2315" s="188" t="inlineStr">
        <is>
          <t>%</t>
        </is>
      </c>
    </row>
    <row r="2316" ht="13.35" customHeight="1" s="162">
      <c r="B2316" s="153" t="inlineStr">
        <is>
          <t>No.</t>
        </is>
      </c>
      <c r="C2316" s="188" t="inlineStr">
        <is>
          <t>Area Served</t>
        </is>
      </c>
      <c r="D2316" s="188" t="inlineStr">
        <is>
          <t>Type</t>
        </is>
      </c>
      <c r="E2316" s="188" t="inlineStr">
        <is>
          <t>Size</t>
        </is>
      </c>
      <c r="F2316" s="188" t="inlineStr">
        <is>
          <t>Ak</t>
        </is>
      </c>
      <c r="G2316" s="440" t="n"/>
      <c r="H2316" s="440" t="n"/>
      <c r="I2316" s="188" t="inlineStr">
        <is>
          <t>VEL</t>
        </is>
      </c>
      <c r="J2316" s="188" t="inlineStr">
        <is>
          <t>CFM</t>
        </is>
      </c>
      <c r="K2316" s="188" t="inlineStr">
        <is>
          <t>VEL</t>
        </is>
      </c>
      <c r="L2316" s="188" t="inlineStr">
        <is>
          <t>CFM</t>
        </is>
      </c>
      <c r="M2316" s="440" t="n"/>
    </row>
    <row r="2317" ht="13.35" customHeight="1" s="162">
      <c r="B2317" s="307" t="n"/>
      <c r="C2317" s="307" t="n"/>
      <c r="E2317" s="307" t="n"/>
      <c r="F2317" s="32" t="n"/>
      <c r="G2317" s="33">
        <f>IF(F2317="", "", H2317/F2317)</f>
        <v/>
      </c>
      <c r="H2317" s="33" t="n"/>
      <c r="I2317" s="33" t="n"/>
      <c r="J2317" s="33">
        <f>IF(I2317="", "", I2317*$F2317)</f>
        <v/>
      </c>
      <c r="K2317" s="33" t="n"/>
      <c r="L2317" s="33">
        <f>IF(K2317="", "", K2317*$F2317)</f>
        <v/>
      </c>
      <c r="M2317" s="30">
        <f>IF(OR(H2317="",H2317=0),"",IF(K2317="",IF(J2317="","",J2317/H2317),L2317/H2317))</f>
        <v/>
      </c>
    </row>
    <row r="2318" ht="13.35" customHeight="1" s="162">
      <c r="B2318" s="307" t="n"/>
      <c r="C2318" s="307" t="n"/>
      <c r="E2318" s="307" t="n"/>
      <c r="F2318" s="32" t="n"/>
      <c r="G2318" s="33">
        <f>IF(F2318="", "", H2318/F2318)</f>
        <v/>
      </c>
      <c r="H2318" s="33" t="n"/>
      <c r="I2318" s="33" t="n"/>
      <c r="J2318" s="33">
        <f>IF(I2318="", "", I2318*$F2318)</f>
        <v/>
      </c>
      <c r="K2318" s="33" t="n"/>
      <c r="L2318" s="33">
        <f>IF(K2318="", "", K2318*$F2318)</f>
        <v/>
      </c>
      <c r="M2318" s="30">
        <f>IF(OR(H2318="",H2318=0),"",IF(K2318="",IF(J2318="","",J2318/H2318),L2318/H2318))</f>
        <v/>
      </c>
    </row>
    <row r="2319" ht="13.35" customHeight="1" s="162">
      <c r="B2319" s="307" t="n"/>
      <c r="C2319" s="307" t="n"/>
      <c r="E2319" s="307" t="n"/>
      <c r="F2319" s="32" t="n"/>
      <c r="G2319" s="33">
        <f>IF(F2319="", "", H2319/F2319)</f>
        <v/>
      </c>
      <c r="H2319" s="33" t="n"/>
      <c r="I2319" s="33" t="n"/>
      <c r="J2319" s="33">
        <f>IF(I2319="", "", I2319*$F2319)</f>
        <v/>
      </c>
      <c r="K2319" s="33" t="n"/>
      <c r="L2319" s="33">
        <f>IF(K2319="", "", K2319*$F2319)</f>
        <v/>
      </c>
      <c r="M2319" s="30">
        <f>IF(OR(H2319="",H2319=0),"",IF(K2319="",IF(J2319="","",J2319/H2319),L2319/H2319))</f>
        <v/>
      </c>
    </row>
    <row r="2320" ht="13.35" customHeight="1" s="162">
      <c r="B2320" s="307" t="n"/>
      <c r="C2320" s="307" t="n"/>
      <c r="E2320" s="307" t="n"/>
      <c r="F2320" s="32" t="n"/>
      <c r="G2320" s="33">
        <f>IF(F2320="", "", H2320/F2320)</f>
        <v/>
      </c>
      <c r="H2320" s="33" t="n"/>
      <c r="I2320" s="33" t="n"/>
      <c r="J2320" s="33">
        <f>IF(I2320="", "", I2320*$F2320)</f>
        <v/>
      </c>
      <c r="K2320" s="33" t="n"/>
      <c r="L2320" s="33">
        <f>IF(K2320="", "", K2320*$F2320)</f>
        <v/>
      </c>
      <c r="M2320" s="30">
        <f>IF(OR(H2320="",H2320=0),"",IF(K2320="",IF(J2320="","",J2320/H2320),L2320/H2320))</f>
        <v/>
      </c>
    </row>
    <row r="2321" ht="13.35" customHeight="1" s="162">
      <c r="B2321" s="307" t="n"/>
      <c r="C2321" s="307" t="n"/>
      <c r="E2321" s="307" t="n"/>
      <c r="F2321" s="32" t="n"/>
      <c r="G2321" s="33">
        <f>IF(F2321="", "", H2321/F2321)</f>
        <v/>
      </c>
      <c r="H2321" s="33" t="n"/>
      <c r="I2321" s="33" t="n"/>
      <c r="J2321" s="33">
        <f>IF(I2321="", "", I2321*$F2321)</f>
        <v/>
      </c>
      <c r="K2321" s="33" t="n"/>
      <c r="L2321" s="33">
        <f>IF(K2321="", "", K2321*$F2321)</f>
        <v/>
      </c>
      <c r="M2321" s="30">
        <f>IF(OR(H2321="",H2321=0),"",IF(K2321="",IF(J2321="","",J2321/H2321),L2321/H2321))</f>
        <v/>
      </c>
    </row>
    <row r="2322" ht="13.35" customHeight="1" s="162">
      <c r="B2322" s="307" t="n"/>
      <c r="C2322" s="307" t="n"/>
      <c r="E2322" s="307" t="n"/>
      <c r="F2322" s="32" t="n"/>
      <c r="G2322" s="33">
        <f>IF(F2322="", "", H2322/F2322)</f>
        <v/>
      </c>
      <c r="H2322" s="33" t="n"/>
      <c r="I2322" s="33" t="n"/>
      <c r="J2322" s="33">
        <f>IF(I2322="", "", I2322*$F2322)</f>
        <v/>
      </c>
      <c r="K2322" s="33" t="n"/>
      <c r="L2322" s="33">
        <f>IF(K2322="", "", K2322*$F2322)</f>
        <v/>
      </c>
      <c r="M2322" s="30">
        <f>IF(OR(H2322="",H2322=0),"",IF(K2322="",IF(J2322="","",J2322/H2322),L2322/H2322))</f>
        <v/>
      </c>
    </row>
    <row r="2323" ht="13.35" customHeight="1" s="162">
      <c r="B2323" s="307" t="n"/>
      <c r="C2323" s="307" t="n"/>
      <c r="E2323" s="307" t="n"/>
      <c r="F2323" s="32" t="n"/>
      <c r="G2323" s="33">
        <f>IF(F2323="", "", H2323/F2323)</f>
        <v/>
      </c>
      <c r="H2323" s="33" t="n"/>
      <c r="I2323" s="33" t="n"/>
      <c r="J2323" s="33">
        <f>IF(I2323="", "", I2323*$F2323)</f>
        <v/>
      </c>
      <c r="K2323" s="33" t="n"/>
      <c r="L2323" s="33">
        <f>IF(K2323="", "", K2323*$F2323)</f>
        <v/>
      </c>
      <c r="M2323" s="30">
        <f>IF(OR(H2323="",H2323=0),"",IF(K2323="",IF(J2323="","",J2323/H2323),L2323/H2323))</f>
        <v/>
      </c>
    </row>
    <row r="2324" ht="13.35" customHeight="1" s="162">
      <c r="B2324" s="307" t="n"/>
      <c r="C2324" s="307" t="n"/>
      <c r="E2324" s="307" t="n"/>
      <c r="F2324" s="32" t="n"/>
      <c r="G2324" s="33">
        <f>IF(F2324="", "", H2324/F2324)</f>
        <v/>
      </c>
      <c r="H2324" s="33" t="n"/>
      <c r="I2324" s="33" t="n"/>
      <c r="J2324" s="33">
        <f>IF(I2324="", "", I2324*$F2324)</f>
        <v/>
      </c>
      <c r="K2324" s="33" t="n"/>
      <c r="L2324" s="33">
        <f>IF(K2324="", "", K2324*$F2324)</f>
        <v/>
      </c>
      <c r="M2324" s="30">
        <f>IF(OR(H2324="",H2324=0),"",IF(K2324="",IF(J2324="","",J2324/H2324),L2324/H2324))</f>
        <v/>
      </c>
    </row>
    <row r="2325" ht="13.35" customHeight="1" s="162">
      <c r="B2325" s="307" t="n"/>
      <c r="C2325" s="307" t="n"/>
      <c r="E2325" s="307" t="n"/>
      <c r="F2325" s="32" t="n"/>
      <c r="G2325" s="33">
        <f>IF(F2325="", "", H2325/F2325)</f>
        <v/>
      </c>
      <c r="H2325" s="33" t="n"/>
      <c r="I2325" s="33" t="n"/>
      <c r="J2325" s="33">
        <f>IF(I2325="", "", I2325*$F2325)</f>
        <v/>
      </c>
      <c r="K2325" s="33" t="n"/>
      <c r="L2325" s="33">
        <f>IF(K2325="", "", K2325*$F2325)</f>
        <v/>
      </c>
      <c r="M2325" s="30">
        <f>IF(OR(H2325="",H2325=0),"",IF(K2325="",IF(J2325="","",J2325/H2325),L2325/H2325))</f>
        <v/>
      </c>
    </row>
    <row r="2326" ht="13.35" customHeight="1" s="162">
      <c r="B2326" s="307" t="n"/>
      <c r="C2326" s="307" t="n"/>
      <c r="E2326" s="307" t="n"/>
      <c r="F2326" s="32" t="n"/>
      <c r="G2326" s="33">
        <f>IF(F2326="", "", H2326/F2326)</f>
        <v/>
      </c>
      <c r="H2326" s="33" t="n"/>
      <c r="I2326" s="33" t="n"/>
      <c r="J2326" s="33">
        <f>IF(I2326="", "", I2326*$F2326)</f>
        <v/>
      </c>
      <c r="K2326" s="33" t="n"/>
      <c r="L2326" s="33">
        <f>IF(K2326="", "", K2326*$F2326)</f>
        <v/>
      </c>
      <c r="M2326" s="30">
        <f>IF(OR(H2326="",H2326=0),"",IF(K2326="",IF(J2326="","",J2326/H2326),L2326/H2326))</f>
        <v/>
      </c>
    </row>
    <row r="2327" ht="13.35" customHeight="1" s="162">
      <c r="B2327" s="307" t="n"/>
      <c r="C2327" s="307" t="n"/>
      <c r="E2327" s="307" t="n"/>
      <c r="F2327" s="32" t="n"/>
      <c r="G2327" s="33">
        <f>IF(F2327="", "", H2327/F2327)</f>
        <v/>
      </c>
      <c r="H2327" s="33" t="n"/>
      <c r="I2327" s="33" t="n"/>
      <c r="J2327" s="33">
        <f>IF(I2327="", "", I2327*$F2327)</f>
        <v/>
      </c>
      <c r="K2327" s="33" t="n"/>
      <c r="L2327" s="33">
        <f>IF(K2327="", "", K2327*$F2327)</f>
        <v/>
      </c>
      <c r="M2327" s="30">
        <f>IF(OR(H2327="",H2327=0),"",IF(K2327="",IF(J2327="","",J2327/H2327),L2327/H2327))</f>
        <v/>
      </c>
    </row>
    <row r="2328" ht="13.35" customHeight="1" s="162">
      <c r="B2328" s="307" t="n"/>
      <c r="C2328" s="307" t="n"/>
      <c r="E2328" s="307" t="n"/>
      <c r="F2328" s="32" t="n"/>
      <c r="G2328" s="33">
        <f>IF(F2328="", "", H2328/F2328)</f>
        <v/>
      </c>
      <c r="H2328" s="33" t="n"/>
      <c r="I2328" s="33" t="n"/>
      <c r="J2328" s="33">
        <f>IF(I2328="", "", I2328*$F2328)</f>
        <v/>
      </c>
      <c r="K2328" s="33" t="n"/>
      <c r="L2328" s="33">
        <f>IF(K2328="", "", K2328*$F2328)</f>
        <v/>
      </c>
      <c r="M2328" s="30">
        <f>IF(OR(H2328="",H2328=0),"",IF(K2328="",IF(J2328="","",J2328/H2328),L2328/H2328))</f>
        <v/>
      </c>
    </row>
    <row r="2329" ht="13.35" customHeight="1" s="162">
      <c r="B2329" s="307" t="n"/>
      <c r="C2329" s="307" t="n"/>
      <c r="E2329" s="307" t="n"/>
      <c r="F2329" s="32" t="n"/>
      <c r="G2329" s="33">
        <f>IF(F2329="", "", H2329/F2329)</f>
        <v/>
      </c>
      <c r="H2329" s="33" t="n"/>
      <c r="I2329" s="33" t="n"/>
      <c r="J2329" s="33">
        <f>IF(I2329="", "", I2329*$F2329)</f>
        <v/>
      </c>
      <c r="K2329" s="33" t="n"/>
      <c r="L2329" s="33">
        <f>IF(K2329="", "", K2329*$F2329)</f>
        <v/>
      </c>
      <c r="M2329" s="30">
        <f>IF(OR(H2329="",H2329=0),"",IF(K2329="",IF(J2329="","",J2329/H2329),L2329/H2329))</f>
        <v/>
      </c>
    </row>
    <row r="2330" ht="13.35" customHeight="1" s="162">
      <c r="B2330" s="307" t="n"/>
      <c r="C2330" s="307" t="n"/>
      <c r="E2330" s="307" t="n"/>
      <c r="F2330" s="32" t="n"/>
      <c r="G2330" s="33">
        <f>IF(F2330="", "", H2330/F2330)</f>
        <v/>
      </c>
      <c r="H2330" s="33" t="n"/>
      <c r="I2330" s="33" t="n"/>
      <c r="J2330" s="33">
        <f>IF(I2330="", "", I2330*$F2330)</f>
        <v/>
      </c>
      <c r="K2330" s="33" t="n"/>
      <c r="L2330" s="33">
        <f>IF(K2330="", "", K2330*$F2330)</f>
        <v/>
      </c>
      <c r="M2330" s="30">
        <f>IF(OR(H2330="",H2330=0),"",IF(K2330="",IF(J2330="","",J2330/H2330),L2330/H2330))</f>
        <v/>
      </c>
    </row>
    <row r="2331" ht="13.35" customHeight="1" s="162">
      <c r="B2331" s="307" t="n"/>
      <c r="C2331" s="307" t="n"/>
      <c r="E2331" s="307" t="n"/>
      <c r="F2331" s="32" t="n"/>
      <c r="G2331" s="33">
        <f>IF(F2331="", "", H2331/F2331)</f>
        <v/>
      </c>
      <c r="H2331" s="33" t="n"/>
      <c r="I2331" s="33" t="n"/>
      <c r="J2331" s="33">
        <f>IF(I2331="", "", I2331*$F2331)</f>
        <v/>
      </c>
      <c r="K2331" s="33" t="n"/>
      <c r="L2331" s="33">
        <f>IF(K2331="", "", K2331*$F2331)</f>
        <v/>
      </c>
      <c r="M2331" s="30">
        <f>IF(OR(H2331="",H2331=0),"",IF(K2331="",IF(J2331="","",J2331/H2331),L2331/H2331))</f>
        <v/>
      </c>
    </row>
    <row r="2332" ht="13.35" customHeight="1" s="162">
      <c r="B2332" s="307" t="n"/>
      <c r="C2332" s="307" t="n"/>
      <c r="E2332" s="307" t="n"/>
      <c r="F2332" s="32" t="n"/>
      <c r="G2332" s="33">
        <f>IF(F2332="", "", H2332/F2332)</f>
        <v/>
      </c>
      <c r="H2332" s="33" t="n"/>
      <c r="I2332" s="33" t="n"/>
      <c r="J2332" s="33">
        <f>IF(I2332="", "", I2332*$F2332)</f>
        <v/>
      </c>
      <c r="K2332" s="33" t="n"/>
      <c r="L2332" s="33">
        <f>IF(K2332="", "", K2332*$F2332)</f>
        <v/>
      </c>
      <c r="M2332" s="30">
        <f>IF(OR(H2332="",H2332=0),"",IF(K2332="",IF(J2332="","",J2332/H2332),L2332/H2332))</f>
        <v/>
      </c>
    </row>
    <row r="2333" ht="13.35" customHeight="1" s="162">
      <c r="B2333" s="307" t="n"/>
      <c r="C2333" s="307" t="n"/>
      <c r="E2333" s="307" t="n"/>
      <c r="F2333" s="32" t="n"/>
      <c r="G2333" s="33">
        <f>IF(F2333="", "", H2333/F2333)</f>
        <v/>
      </c>
      <c r="H2333" s="33" t="n"/>
      <c r="I2333" s="33" t="n"/>
      <c r="J2333" s="33">
        <f>IF(I2333="", "", I2333*$F2333)</f>
        <v/>
      </c>
      <c r="K2333" s="33" t="n"/>
      <c r="L2333" s="33">
        <f>IF(K2333="", "", K2333*$F2333)</f>
        <v/>
      </c>
      <c r="M2333" s="30">
        <f>IF(OR(H2333="",H2333=0),"",IF(K2333="",IF(J2333="","",J2333/H2333),L2333/H2333))</f>
        <v/>
      </c>
    </row>
    <row r="2334" ht="13.35" customHeight="1" s="162">
      <c r="B2334" s="307" t="n"/>
      <c r="C2334" s="307" t="n"/>
      <c r="E2334" s="307" t="n"/>
      <c r="F2334" s="32" t="n"/>
      <c r="G2334" s="33">
        <f>IF(F2334="", "", H2334/F2334)</f>
        <v/>
      </c>
      <c r="H2334" s="33" t="n"/>
      <c r="I2334" s="33" t="n"/>
      <c r="J2334" s="33">
        <f>IF(I2334="", "", I2334*$F2334)</f>
        <v/>
      </c>
      <c r="K2334" s="33" t="n"/>
      <c r="L2334" s="33">
        <f>IF(K2334="", "", K2334*$F2334)</f>
        <v/>
      </c>
      <c r="M2334" s="30">
        <f>IF(OR(H2334="",H2334=0),"",IF(K2334="",IF(J2334="","",J2334/H2334),L2334/H2334))</f>
        <v/>
      </c>
    </row>
    <row r="2335" ht="13.35" customHeight="1" s="162">
      <c r="B2335" s="307" t="n"/>
      <c r="C2335" s="307" t="n"/>
      <c r="E2335" s="307" t="n"/>
      <c r="F2335" s="32" t="n"/>
      <c r="G2335" s="33">
        <f>IF(F2335="", "", H2335/F2335)</f>
        <v/>
      </c>
      <c r="H2335" s="33" t="n"/>
      <c r="I2335" s="33" t="n"/>
      <c r="J2335" s="33">
        <f>IF(I2335="", "", I2335*$F2335)</f>
        <v/>
      </c>
      <c r="K2335" s="33" t="n"/>
      <c r="L2335" s="33">
        <f>IF(K2335="", "", K2335*$F2335)</f>
        <v/>
      </c>
      <c r="M2335" s="30">
        <f>IF(OR(H2335="",H2335=0),"",IF(K2335="",IF(J2335="","",J2335/H2335),L2335/H2335))</f>
        <v/>
      </c>
    </row>
    <row r="2336" ht="13.35" customHeight="1" s="162">
      <c r="B2336" s="307" t="n"/>
      <c r="C2336" s="307" t="n"/>
      <c r="E2336" s="307" t="n"/>
      <c r="F2336" s="32" t="n"/>
      <c r="G2336" s="33">
        <f>IF(F2336="", "", H2336/F2336)</f>
        <v/>
      </c>
      <c r="H2336" s="33" t="n"/>
      <c r="I2336" s="33" t="n"/>
      <c r="J2336" s="33">
        <f>IF(I2336="", "", I2336*$F2336)</f>
        <v/>
      </c>
      <c r="K2336" s="33" t="n"/>
      <c r="L2336" s="33">
        <f>IF(K2336="", "", K2336*$F2336)</f>
        <v/>
      </c>
      <c r="M2336" s="30">
        <f>IF(OR(H2336="",H2336=0),"",IF(K2336="",IF(J2336="","",J2336/H2336),L2336/H2336))</f>
        <v/>
      </c>
    </row>
    <row r="2337" ht="13.35" customHeight="1" s="162">
      <c r="B2337" s="42" t="n"/>
      <c r="C2337" s="231" t="inlineStr">
        <is>
          <t>Total</t>
        </is>
      </c>
      <c r="D2337" s="159" t="n"/>
      <c r="E2337" s="42" t="n"/>
      <c r="F2337" s="42" t="n"/>
      <c r="G2337" s="43" t="n"/>
      <c r="H2337" s="43">
        <f>IF(SUM(H2317:H2336)+SUM(H2348:H2387)=0,"",SUM(H2317:H2336)+SUM(H2348:H2387))</f>
        <v/>
      </c>
      <c r="I2337" s="43" t="n"/>
      <c r="J2337" s="43">
        <f>IF(SUM(J2317:J2336)+SUM(J2348:J2387)=0,"",SUM(J2317:J2336)+SUM(J2348:J2387))</f>
        <v/>
      </c>
      <c r="K2337" s="43" t="n"/>
      <c r="L2337" s="43">
        <f>IF(SUM(L2317:L2336)+SUM(L2348:L2387)=0,"",SUM(L2317:L2336)+SUM(L2348:L2387))</f>
        <v/>
      </c>
      <c r="M2337" s="35">
        <f>IF(OR(H2337="",H2337=0),"",IF(L2337="",IF(J2337="","",J2337/H2337),L2337/H2337))</f>
        <v/>
      </c>
    </row>
    <row r="2338" ht="13.35" customHeight="1" s="162"/>
    <row r="2339" ht="13.35" customHeight="1" s="162">
      <c r="B2339" s="188" t="inlineStr">
        <is>
          <t>Remarks</t>
        </is>
      </c>
      <c r="C2339" s="173" t="n"/>
      <c r="D2339" s="154" t="n"/>
      <c r="E2339" s="174" t="n"/>
      <c r="F2339" s="174" t="n"/>
      <c r="G2339" s="174" t="n"/>
      <c r="H2339" s="174" t="n"/>
      <c r="I2339" s="174" t="n"/>
      <c r="J2339" s="174" t="n"/>
      <c r="K2339" s="174" t="n"/>
      <c r="L2339" s="174" t="n"/>
      <c r="M2339" s="173" t="n"/>
    </row>
    <row r="2340" ht="13.35" customHeight="1" s="162">
      <c r="B2340" s="154" t="n"/>
      <c r="C2340" s="174" t="n"/>
      <c r="D2340" s="17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Entry}'!B103="","",'{Equipment Data Entry}'!B103)</f>
        <v/>
      </c>
      <c r="E2344" s="418" t="n"/>
      <c r="F2344" s="403" t="n"/>
      <c r="G2344" s="200" t="inlineStr">
        <is>
          <t>Service</t>
        </is>
      </c>
      <c r="H2344" s="403" t="n"/>
      <c r="I2344" s="210">
        <f>IF('{Equipment Data Entry}'!C103="","",'{Equipment Data Entry}'!C103)</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Registers / Grilles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H2348/F2348)</f>
        <v/>
      </c>
      <c r="H2348" s="33" t="n"/>
      <c r="I2348" s="33" t="n"/>
      <c r="J2348" s="33">
        <f>IF(I2348="", "", I2348*$F2348)</f>
        <v/>
      </c>
      <c r="K2348" s="33" t="n"/>
      <c r="L2348" s="33">
        <f>IF(K2348="", "", K2348*$F2348)</f>
        <v/>
      </c>
      <c r="M2348" s="30">
        <f>IF(OR(H2348="",H2348=0),"",IF(K2348="",IF(J2348="","",J2348/H2348),L2348/H2348))</f>
        <v/>
      </c>
    </row>
    <row r="2349" ht="13.35" customHeight="1" s="162">
      <c r="B2349" s="307" t="n"/>
      <c r="C2349" s="307" t="n"/>
      <c r="E2349" s="307" t="n"/>
      <c r="F2349" s="32" t="n"/>
      <c r="G2349" s="33">
        <f>IF(F2349="", "", H2349/F2349)</f>
        <v/>
      </c>
      <c r="H2349" s="33" t="n"/>
      <c r="I2349" s="33" t="n"/>
      <c r="J2349" s="33">
        <f>IF(I2349="", "", I2349*$F2349)</f>
        <v/>
      </c>
      <c r="K2349" s="33" t="n"/>
      <c r="L2349" s="33">
        <f>IF(K2349="", "", K2349*$F2349)</f>
        <v/>
      </c>
      <c r="M2349" s="30">
        <f>IF(OR(H2349="",H2349=0),"",IF(K2349="",IF(J2349="","",J2349/H2349),L2349/H2349))</f>
        <v/>
      </c>
    </row>
    <row r="2350" ht="13.35" customHeight="1" s="162">
      <c r="B2350" s="307" t="n"/>
      <c r="C2350" s="307" t="n"/>
      <c r="E2350" s="307" t="n"/>
      <c r="F2350" s="32" t="n"/>
      <c r="G2350" s="33">
        <f>IF(F2350="", "", H2350/F2350)</f>
        <v/>
      </c>
      <c r="H2350" s="33" t="n"/>
      <c r="I2350" s="33" t="n"/>
      <c r="J2350" s="33">
        <f>IF(I2350="", "", I2350*$F2350)</f>
        <v/>
      </c>
      <c r="K2350" s="33" t="n"/>
      <c r="L2350" s="33">
        <f>IF(K2350="", "", K2350*$F2350)</f>
        <v/>
      </c>
      <c r="M2350" s="30">
        <f>IF(OR(H2350="",H2350=0),"",IF(K2350="",IF(J2350="","",J2350/H2350),L2350/H2350))</f>
        <v/>
      </c>
    </row>
    <row r="2351" ht="13.35" customHeight="1" s="162">
      <c r="B2351" s="307" t="n"/>
      <c r="C2351" s="307" t="n"/>
      <c r="E2351" s="307" t="n"/>
      <c r="F2351" s="32" t="n"/>
      <c r="G2351" s="33">
        <f>IF(F2351="", "", H2351/F2351)</f>
        <v/>
      </c>
      <c r="H2351" s="33" t="n"/>
      <c r="I2351" s="33" t="n"/>
      <c r="J2351" s="33">
        <f>IF(I2351="", "", I2351*$F2351)</f>
        <v/>
      </c>
      <c r="K2351" s="33" t="n"/>
      <c r="L2351" s="33">
        <f>IF(K2351="", "", K2351*$F2351)</f>
        <v/>
      </c>
      <c r="M2351" s="30">
        <f>IF(OR(H2351="",H2351=0),"",IF(K2351="",IF(J2351="","",J2351/H2351),L2351/H2351))</f>
        <v/>
      </c>
    </row>
    <row r="2352" ht="13.35" customHeight="1" s="162">
      <c r="B2352" s="307" t="n"/>
      <c r="C2352" s="307" t="n"/>
      <c r="E2352" s="307" t="n"/>
      <c r="F2352" s="32" t="n"/>
      <c r="G2352" s="33">
        <f>IF(F2352="", "", H2352/F2352)</f>
        <v/>
      </c>
      <c r="H2352" s="33" t="n"/>
      <c r="I2352" s="33" t="n"/>
      <c r="J2352" s="33">
        <f>IF(I2352="", "", I2352*$F2352)</f>
        <v/>
      </c>
      <c r="K2352" s="33" t="n"/>
      <c r="L2352" s="33">
        <f>IF(K2352="", "", K2352*$F2352)</f>
        <v/>
      </c>
      <c r="M2352" s="30">
        <f>IF(OR(H2352="",H2352=0),"",IF(K2352="",IF(J2352="","",J2352/H2352),L2352/H2352))</f>
        <v/>
      </c>
    </row>
    <row r="2353" ht="13.35" customHeight="1" s="162">
      <c r="B2353" s="307" t="n"/>
      <c r="C2353" s="307" t="n"/>
      <c r="E2353" s="307" t="n"/>
      <c r="F2353" s="32" t="n"/>
      <c r="G2353" s="33">
        <f>IF(F2353="", "", H2353/F2353)</f>
        <v/>
      </c>
      <c r="H2353" s="33" t="n"/>
      <c r="I2353" s="33" t="n"/>
      <c r="J2353" s="33">
        <f>IF(I2353="", "", I2353*$F2353)</f>
        <v/>
      </c>
      <c r="K2353" s="33" t="n"/>
      <c r="L2353" s="33">
        <f>IF(K2353="", "", K2353*$F2353)</f>
        <v/>
      </c>
      <c r="M2353" s="30">
        <f>IF(OR(H2353="",H2353=0),"",IF(K2353="",IF(J2353="","",J2353/H2353),L2353/H2353))</f>
        <v/>
      </c>
    </row>
    <row r="2354" ht="13.35" customHeight="1" s="162">
      <c r="B2354" s="307" t="n"/>
      <c r="C2354" s="307" t="n"/>
      <c r="E2354" s="307" t="n"/>
      <c r="F2354" s="32" t="n"/>
      <c r="G2354" s="33">
        <f>IF(F2354="", "", H2354/F2354)</f>
        <v/>
      </c>
      <c r="H2354" s="33" t="n"/>
      <c r="I2354" s="33" t="n"/>
      <c r="J2354" s="33">
        <f>IF(I2354="", "", I2354*$F2354)</f>
        <v/>
      </c>
      <c r="K2354" s="33" t="n"/>
      <c r="L2354" s="33">
        <f>IF(K2354="", "", K2354*$F2354)</f>
        <v/>
      </c>
      <c r="M2354" s="30">
        <f>IF(OR(H2354="",H2354=0),"",IF(K2354="",IF(J2354="","",J2354/H2354),L2354/H2354))</f>
        <v/>
      </c>
    </row>
    <row r="2355" ht="13.35" customHeight="1" s="162">
      <c r="B2355" s="307" t="n"/>
      <c r="C2355" s="307" t="n"/>
      <c r="E2355" s="307" t="n"/>
      <c r="F2355" s="32" t="n"/>
      <c r="G2355" s="33">
        <f>IF(F2355="", "", H2355/F2355)</f>
        <v/>
      </c>
      <c r="H2355" s="33" t="n"/>
      <c r="I2355" s="33" t="n"/>
      <c r="J2355" s="33">
        <f>IF(I2355="", "", I2355*$F2355)</f>
        <v/>
      </c>
      <c r="K2355" s="33" t="n"/>
      <c r="L2355" s="33">
        <f>IF(K2355="", "", K2355*$F2355)</f>
        <v/>
      </c>
      <c r="M2355" s="30">
        <f>IF(OR(H2355="",H2355=0),"",IF(K2355="",IF(J2355="","",J2355/H2355),L2355/H2355))</f>
        <v/>
      </c>
    </row>
    <row r="2356" ht="13.35" customHeight="1" s="162">
      <c r="B2356" s="307" t="n"/>
      <c r="C2356" s="307" t="n"/>
      <c r="E2356" s="307" t="n"/>
      <c r="F2356" s="32" t="n"/>
      <c r="G2356" s="33">
        <f>IF(F2356="", "", H2356/F2356)</f>
        <v/>
      </c>
      <c r="H2356" s="33" t="n"/>
      <c r="I2356" s="33" t="n"/>
      <c r="J2356" s="33">
        <f>IF(I2356="", "", I2356*$F2356)</f>
        <v/>
      </c>
      <c r="K2356" s="33" t="n"/>
      <c r="L2356" s="33">
        <f>IF(K2356="", "", K2356*$F2356)</f>
        <v/>
      </c>
      <c r="M2356" s="30">
        <f>IF(OR(H2356="",H2356=0),"",IF(K2356="",IF(J2356="","",J2356/H2356),L2356/H2356))</f>
        <v/>
      </c>
    </row>
    <row r="2357" ht="13.35" customHeight="1" s="162">
      <c r="B2357" s="307" t="n"/>
      <c r="C2357" s="307" t="n"/>
      <c r="E2357" s="307" t="n"/>
      <c r="F2357" s="32" t="n"/>
      <c r="G2357" s="33">
        <f>IF(F2357="", "", H2357/F2357)</f>
        <v/>
      </c>
      <c r="H2357" s="33" t="n"/>
      <c r="I2357" s="33" t="n"/>
      <c r="J2357" s="33">
        <f>IF(I2357="", "", I2357*$F2357)</f>
        <v/>
      </c>
      <c r="K2357" s="33" t="n"/>
      <c r="L2357" s="33">
        <f>IF(K2357="", "", K2357*$F2357)</f>
        <v/>
      </c>
      <c r="M2357" s="30">
        <f>IF(OR(H2357="",H2357=0),"",IF(K2357="",IF(J2357="","",J2357/H2357),L2357/H2357))</f>
        <v/>
      </c>
    </row>
    <row r="2358" ht="13.35" customHeight="1" s="162">
      <c r="B2358" s="307" t="n"/>
      <c r="C2358" s="307" t="n"/>
      <c r="E2358" s="307" t="n"/>
      <c r="F2358" s="32" t="n"/>
      <c r="G2358" s="33">
        <f>IF(F2358="", "", H2358/F2358)</f>
        <v/>
      </c>
      <c r="H2358" s="33" t="n"/>
      <c r="I2358" s="33" t="n"/>
      <c r="J2358" s="33">
        <f>IF(I2358="", "", I2358*$F2358)</f>
        <v/>
      </c>
      <c r="K2358" s="33" t="n"/>
      <c r="L2358" s="33">
        <f>IF(K2358="", "", K2358*$F2358)</f>
        <v/>
      </c>
      <c r="M2358" s="30">
        <f>IF(OR(H2358="",H2358=0),"",IF(K2358="",IF(J2358="","",J2358/H2358),L2358/H2358))</f>
        <v/>
      </c>
    </row>
    <row r="2359" ht="13.35" customHeight="1" s="162">
      <c r="B2359" s="307" t="n"/>
      <c r="C2359" s="307" t="n"/>
      <c r="E2359" s="307" t="n"/>
      <c r="F2359" s="32" t="n"/>
      <c r="G2359" s="33">
        <f>IF(F2359="", "", H2359/F2359)</f>
        <v/>
      </c>
      <c r="H2359" s="33" t="n"/>
      <c r="I2359" s="33" t="n"/>
      <c r="J2359" s="33">
        <f>IF(I2359="", "", I2359*$F2359)</f>
        <v/>
      </c>
      <c r="K2359" s="33" t="n"/>
      <c r="L2359" s="33">
        <f>IF(K2359="", "", K2359*$F2359)</f>
        <v/>
      </c>
      <c r="M2359" s="30">
        <f>IF(OR(H2359="",H2359=0),"",IF(K2359="",IF(J2359="","",J2359/H2359),L2359/H2359))</f>
        <v/>
      </c>
    </row>
    <row r="2360" ht="13.35" customHeight="1" s="162">
      <c r="B2360" s="307" t="n"/>
      <c r="C2360" s="307" t="n"/>
      <c r="E2360" s="307" t="n"/>
      <c r="F2360" s="32" t="n"/>
      <c r="G2360" s="33">
        <f>IF(F2360="", "", H2360/F2360)</f>
        <v/>
      </c>
      <c r="H2360" s="33" t="n"/>
      <c r="I2360" s="33" t="n"/>
      <c r="J2360" s="33">
        <f>IF(I2360="", "", I2360*$F2360)</f>
        <v/>
      </c>
      <c r="K2360" s="33" t="n"/>
      <c r="L2360" s="33">
        <f>IF(K2360="", "", K2360*$F2360)</f>
        <v/>
      </c>
      <c r="M2360" s="30">
        <f>IF(OR(H2360="",H2360=0),"",IF(K2360="",IF(J2360="","",J2360/H2360),L2360/H2360))</f>
        <v/>
      </c>
    </row>
    <row r="2361" ht="13.35" customHeight="1" s="162">
      <c r="B2361" s="307" t="n"/>
      <c r="C2361" s="307" t="n"/>
      <c r="E2361" s="307" t="n"/>
      <c r="F2361" s="32" t="n"/>
      <c r="G2361" s="33">
        <f>IF(F2361="", "", H2361/F2361)</f>
        <v/>
      </c>
      <c r="H2361" s="33" t="n"/>
      <c r="I2361" s="33" t="n"/>
      <c r="J2361" s="33">
        <f>IF(I2361="", "", I2361*$F2361)</f>
        <v/>
      </c>
      <c r="K2361" s="33" t="n"/>
      <c r="L2361" s="33">
        <f>IF(K2361="", "", K2361*$F2361)</f>
        <v/>
      </c>
      <c r="M2361" s="30">
        <f>IF(OR(H2361="",H2361=0),"",IF(K2361="",IF(J2361="","",J2361/H2361),L2361/H2361))</f>
        <v/>
      </c>
    </row>
    <row r="2362" ht="13.35" customHeight="1" s="162">
      <c r="B2362" s="307" t="n"/>
      <c r="C2362" s="307" t="n"/>
      <c r="E2362" s="307" t="n"/>
      <c r="F2362" s="32" t="n"/>
      <c r="G2362" s="33">
        <f>IF(F2362="", "", H2362/F2362)</f>
        <v/>
      </c>
      <c r="H2362" s="33" t="n"/>
      <c r="I2362" s="33" t="n"/>
      <c r="J2362" s="33">
        <f>IF(I2362="", "", I2362*$F2362)</f>
        <v/>
      </c>
      <c r="K2362" s="33" t="n"/>
      <c r="L2362" s="33">
        <f>IF(K2362="", "", K2362*$F2362)</f>
        <v/>
      </c>
      <c r="M2362" s="30">
        <f>IF(OR(H2362="",H2362=0),"",IF(K2362="",IF(J2362="","",J2362/H2362),L2362/H2362))</f>
        <v/>
      </c>
    </row>
    <row r="2363" ht="13.35" customHeight="1" s="162">
      <c r="B2363" s="307" t="n"/>
      <c r="C2363" s="307" t="n"/>
      <c r="E2363" s="307" t="n"/>
      <c r="F2363" s="32" t="n"/>
      <c r="G2363" s="33">
        <f>IF(F2363="", "", H2363/F2363)</f>
        <v/>
      </c>
      <c r="H2363" s="33" t="n"/>
      <c r="I2363" s="33" t="n"/>
      <c r="J2363" s="33">
        <f>IF(I2363="", "", I2363*$F2363)</f>
        <v/>
      </c>
      <c r="K2363" s="33" t="n"/>
      <c r="L2363" s="33">
        <f>IF(K2363="", "", K2363*$F2363)</f>
        <v/>
      </c>
      <c r="M2363" s="30">
        <f>IF(OR(H2363="",H2363=0),"",IF(K2363="",IF(J2363="","",J2363/H2363),L2363/H2363))</f>
        <v/>
      </c>
    </row>
    <row r="2364" ht="13.35" customHeight="1" s="162">
      <c r="B2364" s="307" t="n"/>
      <c r="C2364" s="307" t="n"/>
      <c r="E2364" s="307" t="n"/>
      <c r="F2364" s="32" t="n"/>
      <c r="G2364" s="33">
        <f>IF(F2364="", "", H2364/F2364)</f>
        <v/>
      </c>
      <c r="H2364" s="33" t="n"/>
      <c r="I2364" s="33" t="n"/>
      <c r="J2364" s="33">
        <f>IF(I2364="", "", I2364*$F2364)</f>
        <v/>
      </c>
      <c r="K2364" s="33" t="n"/>
      <c r="L2364" s="33">
        <f>IF(K2364="", "", K2364*$F2364)</f>
        <v/>
      </c>
      <c r="M2364" s="30">
        <f>IF(OR(H2364="",H2364=0),"",IF(K2364="",IF(J2364="","",J2364/H2364),L2364/H2364))</f>
        <v/>
      </c>
    </row>
    <row r="2365" ht="13.35" customHeight="1" s="162">
      <c r="B2365" s="307" t="n"/>
      <c r="C2365" s="307" t="n"/>
      <c r="E2365" s="307" t="n"/>
      <c r="F2365" s="32" t="n"/>
      <c r="G2365" s="33">
        <f>IF(F2365="", "", H2365/F2365)</f>
        <v/>
      </c>
      <c r="H2365" s="33" t="n"/>
      <c r="I2365" s="33" t="n"/>
      <c r="J2365" s="33">
        <f>IF(I2365="", "", I2365*$F2365)</f>
        <v/>
      </c>
      <c r="K2365" s="33" t="n"/>
      <c r="L2365" s="33">
        <f>IF(K2365="", "", K2365*$F2365)</f>
        <v/>
      </c>
      <c r="M2365" s="30">
        <f>IF(OR(H2365="",H2365=0),"",IF(K2365="",IF(J2365="","",J2365/H2365),L2365/H2365))</f>
        <v/>
      </c>
    </row>
    <row r="2366" ht="13.35" customHeight="1" s="162">
      <c r="B2366" s="307" t="n"/>
      <c r="C2366" s="307" t="n"/>
      <c r="E2366" s="307" t="n"/>
      <c r="F2366" s="32" t="n"/>
      <c r="G2366" s="33">
        <f>IF(F2366="", "", H2366/F2366)</f>
        <v/>
      </c>
      <c r="H2366" s="33" t="n"/>
      <c r="I2366" s="33" t="n"/>
      <c r="J2366" s="33">
        <f>IF(I2366="", "", I2366*$F2366)</f>
        <v/>
      </c>
      <c r="K2366" s="33" t="n"/>
      <c r="L2366" s="33">
        <f>IF(K2366="", "", K2366*$F2366)</f>
        <v/>
      </c>
      <c r="M2366" s="30">
        <f>IF(OR(H2366="",H2366=0),"",IF(K2366="",IF(J2366="","",J2366/H2366),L2366/H2366))</f>
        <v/>
      </c>
    </row>
    <row r="2367" ht="13.35" customHeight="1" s="162">
      <c r="B2367" s="307" t="n"/>
      <c r="C2367" s="307" t="n"/>
      <c r="E2367" s="307" t="n"/>
      <c r="F2367" s="32" t="n"/>
      <c r="G2367" s="33">
        <f>IF(F2367="", "", H2367/F2367)</f>
        <v/>
      </c>
      <c r="H2367" s="33" t="n"/>
      <c r="I2367" s="33" t="n"/>
      <c r="J2367" s="33">
        <f>IF(I2367="", "", I2367*$F2367)</f>
        <v/>
      </c>
      <c r="K2367" s="33" t="n"/>
      <c r="L2367" s="33">
        <f>IF(K2367="", "", K2367*$F2367)</f>
        <v/>
      </c>
      <c r="M2367" s="30">
        <f>IF(OR(H2367="",H2367=0),"",IF(K2367="",IF(J2367="","",J2367/H2367),L2367/H2367))</f>
        <v/>
      </c>
    </row>
    <row r="2368" ht="13.35" customHeight="1" s="162">
      <c r="B2368" s="307" t="n"/>
      <c r="C2368" s="307" t="n"/>
      <c r="E2368" s="307" t="n"/>
      <c r="F2368" s="32" t="n"/>
      <c r="G2368" s="33">
        <f>IF(F2368="", "", H2368/F2368)</f>
        <v/>
      </c>
      <c r="H2368" s="33" t="n"/>
      <c r="I2368" s="33" t="n"/>
      <c r="J2368" s="33">
        <f>IF(I2368="", "", I2368*$F2368)</f>
        <v/>
      </c>
      <c r="K2368" s="33" t="n"/>
      <c r="L2368" s="33">
        <f>IF(K2368="", "", K2368*$F2368)</f>
        <v/>
      </c>
      <c r="M2368" s="30">
        <f>IF(OR(H2368="",H2368=0),"",IF(K2368="",IF(J2368="","",J2368/H2368),L2368/H2368))</f>
        <v/>
      </c>
    </row>
    <row r="2369" ht="13.35" customHeight="1" s="162">
      <c r="B2369" s="307" t="n"/>
      <c r="C2369" s="307" t="n"/>
      <c r="E2369" s="307" t="n"/>
      <c r="F2369" s="32" t="n"/>
      <c r="G2369" s="33">
        <f>IF(F2369="", "", H2369/F2369)</f>
        <v/>
      </c>
      <c r="H2369" s="33" t="n"/>
      <c r="I2369" s="33" t="n"/>
      <c r="J2369" s="33">
        <f>IF(I2369="", "", I2369*$F2369)</f>
        <v/>
      </c>
      <c r="K2369" s="33" t="n"/>
      <c r="L2369" s="33">
        <f>IF(K2369="", "", K2369*$F2369)</f>
        <v/>
      </c>
      <c r="M2369" s="30">
        <f>IF(OR(H2369="",H2369=0),"",IF(K2369="",IF(J2369="","",J2369/H2369),L2369/H2369))</f>
        <v/>
      </c>
    </row>
    <row r="2370" ht="13.35" customHeight="1" s="162">
      <c r="B2370" s="307" t="n"/>
      <c r="C2370" s="307" t="n"/>
      <c r="E2370" s="307" t="n"/>
      <c r="F2370" s="32" t="n"/>
      <c r="G2370" s="33">
        <f>IF(F2370="", "", H2370/F2370)</f>
        <v/>
      </c>
      <c r="H2370" s="33" t="n"/>
      <c r="I2370" s="33" t="n"/>
      <c r="J2370" s="33">
        <f>IF(I2370="", "", I2370*$F2370)</f>
        <v/>
      </c>
      <c r="K2370" s="33" t="n"/>
      <c r="L2370" s="33">
        <f>IF(K2370="", "", K2370*$F2370)</f>
        <v/>
      </c>
      <c r="M2370" s="30">
        <f>IF(OR(H2370="",H2370=0),"",IF(K2370="",IF(J2370="","",J2370/H2370),L2370/H2370))</f>
        <v/>
      </c>
    </row>
    <row r="2371" ht="13.35" customHeight="1" s="162">
      <c r="B2371" s="307" t="n"/>
      <c r="C2371" s="307" t="n"/>
      <c r="E2371" s="307" t="n"/>
      <c r="F2371" s="32" t="n"/>
      <c r="G2371" s="33">
        <f>IF(F2371="", "", H2371/F2371)</f>
        <v/>
      </c>
      <c r="H2371" s="33" t="n"/>
      <c r="I2371" s="33" t="n"/>
      <c r="J2371" s="33">
        <f>IF(I2371="", "", I2371*$F2371)</f>
        <v/>
      </c>
      <c r="K2371" s="33" t="n"/>
      <c r="L2371" s="33">
        <f>IF(K2371="", "", K2371*$F2371)</f>
        <v/>
      </c>
      <c r="M2371" s="30">
        <f>IF(OR(H2371="",H2371=0),"",IF(K2371="",IF(J2371="","",J2371/H2371),L2371/H2371))</f>
        <v/>
      </c>
    </row>
    <row r="2372" ht="13.35" customHeight="1" s="162">
      <c r="B2372" s="307" t="n"/>
      <c r="C2372" s="307" t="n"/>
      <c r="E2372" s="307" t="n"/>
      <c r="F2372" s="32" t="n"/>
      <c r="G2372" s="33">
        <f>IF(F2372="", "", H2372/F2372)</f>
        <v/>
      </c>
      <c r="H2372" s="33" t="n"/>
      <c r="I2372" s="33" t="n"/>
      <c r="J2372" s="33">
        <f>IF(I2372="", "", I2372*$F2372)</f>
        <v/>
      </c>
      <c r="K2372" s="33" t="n"/>
      <c r="L2372" s="33">
        <f>IF(K2372="", "", K2372*$F2372)</f>
        <v/>
      </c>
      <c r="M2372" s="30">
        <f>IF(OR(H2372="",H2372=0),"",IF(K2372="",IF(J2372="","",J2372/H2372),L2372/H2372))</f>
        <v/>
      </c>
    </row>
    <row r="2373" ht="13.35" customHeight="1" s="162">
      <c r="B2373" s="307" t="n"/>
      <c r="C2373" s="307" t="n"/>
      <c r="E2373" s="307" t="n"/>
      <c r="F2373" s="32" t="n"/>
      <c r="G2373" s="33">
        <f>IF(F2373="", "", H2373/F2373)</f>
        <v/>
      </c>
      <c r="H2373" s="33" t="n"/>
      <c r="I2373" s="33" t="n"/>
      <c r="J2373" s="33">
        <f>IF(I2373="", "", I2373*$F2373)</f>
        <v/>
      </c>
      <c r="K2373" s="33" t="n"/>
      <c r="L2373" s="33">
        <f>IF(K2373="", "", K2373*$F2373)</f>
        <v/>
      </c>
      <c r="M2373" s="30">
        <f>IF(OR(H2373="",H2373=0),"",IF(K2373="",IF(J2373="","",J2373/H2373),L2373/H2373))</f>
        <v/>
      </c>
    </row>
    <row r="2374" ht="13.35" customHeight="1" s="162">
      <c r="B2374" s="307" t="n"/>
      <c r="C2374" s="307" t="n"/>
      <c r="E2374" s="307" t="n"/>
      <c r="F2374" s="32" t="n"/>
      <c r="G2374" s="33">
        <f>IF(F2374="", "", H2374/F2374)</f>
        <v/>
      </c>
      <c r="H2374" s="33" t="n"/>
      <c r="I2374" s="33" t="n"/>
      <c r="J2374" s="33">
        <f>IF(I2374="", "", I2374*$F2374)</f>
        <v/>
      </c>
      <c r="K2374" s="33" t="n"/>
      <c r="L2374" s="33">
        <f>IF(K2374="", "", K2374*$F2374)</f>
        <v/>
      </c>
      <c r="M2374" s="30">
        <f>IF(OR(H2374="",H2374=0),"",IF(K2374="",IF(J2374="","",J2374/H2374),L2374/H2374))</f>
        <v/>
      </c>
    </row>
    <row r="2375" ht="13.35" customHeight="1" s="162">
      <c r="B2375" s="307" t="n"/>
      <c r="C2375" s="307" t="n"/>
      <c r="E2375" s="307" t="n"/>
      <c r="F2375" s="32" t="n"/>
      <c r="G2375" s="33">
        <f>IF(F2375="", "", H2375/F2375)</f>
        <v/>
      </c>
      <c r="H2375" s="33" t="n"/>
      <c r="I2375" s="33" t="n"/>
      <c r="J2375" s="33">
        <f>IF(I2375="", "", I2375*$F2375)</f>
        <v/>
      </c>
      <c r="K2375" s="33" t="n"/>
      <c r="L2375" s="33">
        <f>IF(K2375="", "", K2375*$F2375)</f>
        <v/>
      </c>
      <c r="M2375" s="30">
        <f>IF(OR(H2375="",H2375=0),"",IF(K2375="",IF(J2375="","",J2375/H2375),L2375/H2375))</f>
        <v/>
      </c>
    </row>
    <row r="2376" ht="13.35" customHeight="1" s="162">
      <c r="B2376" s="307" t="n"/>
      <c r="C2376" s="307" t="n"/>
      <c r="E2376" s="307" t="n"/>
      <c r="F2376" s="32" t="n"/>
      <c r="G2376" s="33">
        <f>IF(F2376="", "", H2376/F2376)</f>
        <v/>
      </c>
      <c r="H2376" s="33" t="n"/>
      <c r="I2376" s="33" t="n"/>
      <c r="J2376" s="33">
        <f>IF(I2376="", "", I2376*$F2376)</f>
        <v/>
      </c>
      <c r="K2376" s="33" t="n"/>
      <c r="L2376" s="33">
        <f>IF(K2376="", "", K2376*$F2376)</f>
        <v/>
      </c>
      <c r="M2376" s="30">
        <f>IF(OR(H2376="",H2376=0),"",IF(K2376="",IF(J2376="","",J2376/H2376),L2376/H2376))</f>
        <v/>
      </c>
    </row>
    <row r="2377" ht="13.35" customHeight="1" s="162">
      <c r="B2377" s="307" t="n"/>
      <c r="C2377" s="307" t="n"/>
      <c r="E2377" s="307" t="n"/>
      <c r="F2377" s="32" t="n"/>
      <c r="G2377" s="33">
        <f>IF(F2377="", "", H2377/F2377)</f>
        <v/>
      </c>
      <c r="H2377" s="33" t="n"/>
      <c r="I2377" s="33" t="n"/>
      <c r="J2377" s="33">
        <f>IF(I2377="", "", I2377*$F2377)</f>
        <v/>
      </c>
      <c r="K2377" s="33" t="n"/>
      <c r="L2377" s="33">
        <f>IF(K2377="", "", K2377*$F2377)</f>
        <v/>
      </c>
      <c r="M2377" s="30">
        <f>IF(OR(H2377="",H2377=0),"",IF(K2377="",IF(J2377="","",J2377/H2377),L2377/H2377))</f>
        <v/>
      </c>
    </row>
    <row r="2378" ht="13.35" customHeight="1" s="162">
      <c r="B2378" s="307" t="n"/>
      <c r="C2378" s="307" t="n"/>
      <c r="E2378" s="307" t="n"/>
      <c r="F2378" s="32" t="n"/>
      <c r="G2378" s="33">
        <f>IF(F2378="", "", H2378/F2378)</f>
        <v/>
      </c>
      <c r="H2378" s="33" t="n"/>
      <c r="I2378" s="33" t="n"/>
      <c r="J2378" s="33">
        <f>IF(I2378="", "", I2378*$F2378)</f>
        <v/>
      </c>
      <c r="K2378" s="33" t="n"/>
      <c r="L2378" s="33">
        <f>IF(K2378="", "", K2378*$F2378)</f>
        <v/>
      </c>
      <c r="M2378" s="30">
        <f>IF(OR(H2378="",H2378=0),"",IF(K2378="",IF(J2378="","",J2378/H2378),L2378/H2378))</f>
        <v/>
      </c>
    </row>
    <row r="2379" ht="13.35" customHeight="1" s="162">
      <c r="B2379" s="307" t="n"/>
      <c r="C2379" s="307" t="n"/>
      <c r="E2379" s="307" t="n"/>
      <c r="F2379" s="32" t="n"/>
      <c r="G2379" s="33">
        <f>IF(F2379="", "", H2379/F2379)</f>
        <v/>
      </c>
      <c r="H2379" s="33" t="n"/>
      <c r="I2379" s="33" t="n"/>
      <c r="J2379" s="33">
        <f>IF(I2379="", "", I2379*$F2379)</f>
        <v/>
      </c>
      <c r="K2379" s="33" t="n"/>
      <c r="L2379" s="33">
        <f>IF(K2379="", "", K2379*$F2379)</f>
        <v/>
      </c>
      <c r="M2379" s="30">
        <f>IF(OR(H2379="",H2379=0),"",IF(K2379="",IF(J2379="","",J2379/H2379),L2379/H2379))</f>
        <v/>
      </c>
    </row>
    <row r="2380" ht="13.35" customHeight="1" s="162">
      <c r="B2380" s="307" t="n"/>
      <c r="C2380" s="307" t="n"/>
      <c r="E2380" s="307" t="n"/>
      <c r="F2380" s="32" t="n"/>
      <c r="G2380" s="33">
        <f>IF(F2380="", "", H2380/F2380)</f>
        <v/>
      </c>
      <c r="H2380" s="33" t="n"/>
      <c r="I2380" s="33" t="n"/>
      <c r="J2380" s="33">
        <f>IF(I2380="", "", I2380*$F2380)</f>
        <v/>
      </c>
      <c r="K2380" s="33" t="n"/>
      <c r="L2380" s="33">
        <f>IF(K2380="", "", K2380*$F2380)</f>
        <v/>
      </c>
      <c r="M2380" s="30">
        <f>IF(OR(H2380="",H2380=0),"",IF(K2380="",IF(J2380="","",J2380/H2380),L2380/H2380))</f>
        <v/>
      </c>
    </row>
    <row r="2381" ht="13.35" customHeight="1" s="162">
      <c r="B2381" s="307" t="n"/>
      <c r="C2381" s="307" t="n"/>
      <c r="E2381" s="307" t="n"/>
      <c r="F2381" s="32" t="n"/>
      <c r="G2381" s="33">
        <f>IF(F2381="", "", H2381/F2381)</f>
        <v/>
      </c>
      <c r="H2381" s="33" t="n"/>
      <c r="I2381" s="33" t="n"/>
      <c r="J2381" s="33">
        <f>IF(I2381="", "", I2381*$F2381)</f>
        <v/>
      </c>
      <c r="K2381" s="33" t="n"/>
      <c r="L2381" s="33">
        <f>IF(K2381="", "", K2381*$F2381)</f>
        <v/>
      </c>
      <c r="M2381" s="30">
        <f>IF(OR(H2381="",H2381=0),"",IF(K2381="",IF(J2381="","",J2381/H2381),L2381/H2381))</f>
        <v/>
      </c>
    </row>
    <row r="2382" ht="13.35" customHeight="1" s="162">
      <c r="B2382" s="307" t="n"/>
      <c r="C2382" s="307" t="n"/>
      <c r="E2382" s="307" t="n"/>
      <c r="F2382" s="32" t="n"/>
      <c r="G2382" s="33">
        <f>IF(F2382="", "", H2382/F2382)</f>
        <v/>
      </c>
      <c r="H2382" s="33" t="n"/>
      <c r="I2382" s="33" t="n"/>
      <c r="J2382" s="33">
        <f>IF(I2382="", "", I2382*$F2382)</f>
        <v/>
      </c>
      <c r="K2382" s="33" t="n"/>
      <c r="L2382" s="33">
        <f>IF(K2382="", "", K2382*$F2382)</f>
        <v/>
      </c>
      <c r="M2382" s="30">
        <f>IF(OR(H2382="",H2382=0),"",IF(K2382="",IF(J2382="","",J2382/H2382),L2382/H2382))</f>
        <v/>
      </c>
    </row>
    <row r="2383" ht="13.35" customHeight="1" s="162">
      <c r="B2383" s="307" t="n"/>
      <c r="C2383" s="307" t="n"/>
      <c r="E2383" s="307" t="n"/>
      <c r="F2383" s="32" t="n"/>
      <c r="G2383" s="33">
        <f>IF(F2383="", "", H2383/F2383)</f>
        <v/>
      </c>
      <c r="H2383" s="33" t="n"/>
      <c r="I2383" s="33" t="n"/>
      <c r="J2383" s="33">
        <f>IF(I2383="", "", I2383*$F2383)</f>
        <v/>
      </c>
      <c r="K2383" s="33" t="n"/>
      <c r="L2383" s="33">
        <f>IF(K2383="", "", K2383*$F2383)</f>
        <v/>
      </c>
      <c r="M2383" s="30">
        <f>IF(OR(H2383="",H2383=0),"",IF(K2383="",IF(J2383="","",J2383/H2383),L2383/H2383))</f>
        <v/>
      </c>
    </row>
    <row r="2384" ht="13.35" customHeight="1" s="162">
      <c r="B2384" s="307" t="n"/>
      <c r="C2384" s="307" t="n"/>
      <c r="E2384" s="307" t="n"/>
      <c r="F2384" s="32" t="n"/>
      <c r="G2384" s="33">
        <f>IF(F2384="", "", H2384/F2384)</f>
        <v/>
      </c>
      <c r="H2384" s="33" t="n"/>
      <c r="I2384" s="33" t="n"/>
      <c r="J2384" s="33">
        <f>IF(I2384="", "", I2384*$F2384)</f>
        <v/>
      </c>
      <c r="K2384" s="33" t="n"/>
      <c r="L2384" s="33">
        <f>IF(K2384="", "", K2384*$F2384)</f>
        <v/>
      </c>
      <c r="M2384" s="30">
        <f>IF(OR(H2384="",H2384=0),"",IF(K2384="",IF(J2384="","",J2384/H2384),L2384/H2384))</f>
        <v/>
      </c>
    </row>
    <row r="2385" ht="13.35" customHeight="1" s="162">
      <c r="B2385" s="307" t="n"/>
      <c r="C2385" s="307" t="n"/>
      <c r="E2385" s="307" t="n"/>
      <c r="F2385" s="32" t="n"/>
      <c r="G2385" s="33">
        <f>IF(F2385="", "", H2385/F2385)</f>
        <v/>
      </c>
      <c r="H2385" s="33" t="n"/>
      <c r="I2385" s="33" t="n"/>
      <c r="J2385" s="33">
        <f>IF(I2385="", "", I2385*$F2385)</f>
        <v/>
      </c>
      <c r="K2385" s="33" t="n"/>
      <c r="L2385" s="33">
        <f>IF(K2385="", "", K2385*$F2385)</f>
        <v/>
      </c>
      <c r="M2385" s="30">
        <f>IF(OR(H2385="",H2385=0),"",IF(K2385="",IF(J2385="","",J2385/H2385),L2385/H2385))</f>
        <v/>
      </c>
    </row>
    <row r="2386" ht="13.35" customHeight="1" s="162">
      <c r="B2386" s="307" t="n"/>
      <c r="C2386" s="307" t="n"/>
      <c r="E2386" s="307" t="n"/>
      <c r="F2386" s="32" t="n"/>
      <c r="G2386" s="33">
        <f>IF(F2386="", "", H2386/F2386)</f>
        <v/>
      </c>
      <c r="H2386" s="33" t="n"/>
      <c r="I2386" s="33" t="n"/>
      <c r="J2386" s="33">
        <f>IF(I2386="", "", I2386*$F2386)</f>
        <v/>
      </c>
      <c r="K2386" s="33" t="n"/>
      <c r="L2386" s="33">
        <f>IF(K2386="", "", K2386*$F2386)</f>
        <v/>
      </c>
      <c r="M2386" s="30">
        <f>IF(OR(H2386="",H2386=0),"",IF(K2386="",IF(J2386="","",J2386/H2386),L2386/H2386))</f>
        <v/>
      </c>
    </row>
    <row r="2387" ht="13.35" customHeight="1" s="162">
      <c r="B2387" s="307" t="n"/>
      <c r="C2387" s="307" t="n"/>
      <c r="E2387" s="307" t="n"/>
      <c r="F2387" s="32" t="n"/>
      <c r="G2387" s="33">
        <f>IF(F2387="", "", H2387/F2387)</f>
        <v/>
      </c>
      <c r="H2387" s="33" t="n"/>
      <c r="I2387" s="33" t="n"/>
      <c r="J2387" s="33">
        <f>IF(I2387="", "", I2387*$F2387)</f>
        <v/>
      </c>
      <c r="K2387" s="33" t="n"/>
      <c r="L2387" s="33">
        <f>IF(K2387="", "", K2387*$F2387)</f>
        <v/>
      </c>
      <c r="M2387" s="30">
        <f>IF(OR(H2387="",H2387=0),"",IF(K2387="",IF(J2387="","",J2387/H2387),L2387/H2387))</f>
        <v/>
      </c>
    </row>
    <row r="2388" ht="13.35" customHeight="1" s="162">
      <c r="B2388" s="42" t="n"/>
      <c r="C2388" s="231" t="inlineStr">
        <is>
          <t>Subtotal (this page)</t>
        </is>
      </c>
      <c r="D2388" s="159" t="n"/>
      <c r="E2388" s="42" t="n"/>
      <c r="F2388" s="42" t="n"/>
      <c r="G2388" s="43" t="n"/>
      <c r="H2388" s="43">
        <f>IF(SUM(H2348:H2387)=0,"",SUM(H2348:H2387))</f>
        <v/>
      </c>
      <c r="I2388" s="43" t="n"/>
      <c r="J2388" s="43">
        <f>IF(SUM(J2348:J2387)=0,"",SUM(J2348:J2387))</f>
        <v/>
      </c>
      <c r="K2388" s="43" t="n"/>
      <c r="L2388" s="43">
        <f>IF(SUM(L2348:L2387)=0,"",SUM(L2348:L2387))</f>
        <v/>
      </c>
      <c r="M2388" s="35">
        <f>IF(OR(H2388="",H2388=0),"",IF(L2388="",IF(J2388="","",J2388/H2388),L2388/H2388))</f>
        <v/>
      </c>
    </row>
    <row r="2389" ht="13.35" customHeight="1" s="162"/>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Entry}'!B104="","",'{Equipment Data Entry}'!B104)</f>
        <v/>
      </c>
      <c r="E2396" s="418" t="n"/>
      <c r="F2396" s="403" t="n"/>
      <c r="G2396" s="200" t="inlineStr">
        <is>
          <t>Service</t>
        </is>
      </c>
      <c r="H2396" s="403" t="n"/>
      <c r="I2396" s="210">
        <f>IF('{Equipment Data Entry}'!C104="","",'{Equipment Data Entry}'!C104)</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37" t="inlineStr">
        <is>
          <t>Drive Type:</t>
        </is>
      </c>
      <c r="C2398" s="13" t="n"/>
      <c r="D2398" s="438" t="n"/>
      <c r="E2398" s="437" t="inlineStr">
        <is>
          <t>Rotation – Design:</t>
        </is>
      </c>
      <c r="F2398" s="13" t="n"/>
      <c r="G2398" s="438" t="n"/>
      <c r="H2398" s="13" t="n"/>
      <c r="I2398" s="437" t="inlineStr">
        <is>
          <t>Actual:</t>
        </is>
      </c>
      <c r="J2398" s="438" t="n"/>
      <c r="K2398" s="437" t="inlineStr">
        <is>
          <t>Shv Bore M/F:</t>
        </is>
      </c>
      <c r="L2398" s="13" t="n"/>
      <c r="M2398" s="438" t="n"/>
    </row>
    <row r="2399" ht="13.35" customHeight="1" s="162">
      <c r="B2399" s="200" t="inlineStr">
        <is>
          <t>Unit Data</t>
        </is>
      </c>
      <c r="C2399" s="400" t="n"/>
      <c r="D2399" s="400" t="n"/>
      <c r="E2399" s="400" t="n"/>
      <c r="F2399" s="400" t="n"/>
      <c r="G2399" s="401" t="n"/>
      <c r="H2399" s="13" t="n"/>
      <c r="I2399" s="200" t="inlineStr">
        <is>
          <t>Design and Performance Data</t>
        </is>
      </c>
      <c r="J2399" s="400" t="n"/>
      <c r="K2399" s="400" t="n"/>
      <c r="L2399" s="401" t="n"/>
      <c r="M2399" s="283" t="n"/>
    </row>
    <row r="2400" ht="13.35" customHeight="1" s="162">
      <c r="B2400" s="199" t="inlineStr">
        <is>
          <t>Manufacturer</t>
        </is>
      </c>
      <c r="C2400" s="401" t="n"/>
      <c r="D2400" s="204">
        <f>IF('{Equipment Data Entry}'!E104="","",'{Equipment Data Entry}'!E104)</f>
        <v/>
      </c>
      <c r="E2400" s="400" t="n"/>
      <c r="F2400" s="400" t="n"/>
      <c r="G2400" s="401" t="n"/>
      <c r="H2400" s="13" t="n"/>
      <c r="I2400" s="199" t="inlineStr">
        <is>
          <t>Design Criteria</t>
        </is>
      </c>
      <c r="J2400" s="401" t="n"/>
      <c r="K2400" s="199" t="inlineStr">
        <is>
          <t>Design</t>
        </is>
      </c>
      <c r="L2400" s="199" t="inlineStr">
        <is>
          <t>Actual</t>
        </is>
      </c>
      <c r="M2400" s="13" t="n"/>
    </row>
    <row r="2401" ht="13.35" customHeight="1" s="162">
      <c r="B2401" s="199" t="inlineStr">
        <is>
          <t>Model Number</t>
        </is>
      </c>
      <c r="C2401" s="401" t="n"/>
      <c r="D2401" s="204">
        <f>IF('{Equipment Data Entry}'!F104="","",'{Equipment Data Entry}'!F104)</f>
        <v/>
      </c>
      <c r="E2401" s="400" t="n"/>
      <c r="F2401" s="400" t="n"/>
      <c r="G2401" s="401" t="n"/>
      <c r="H2401" s="13" t="n"/>
      <c r="I2401" s="199" t="inlineStr">
        <is>
          <t>Total Airflow</t>
        </is>
      </c>
      <c r="J2401" s="401" t="n"/>
      <c r="K2401" s="24">
        <f>H2441</f>
        <v/>
      </c>
      <c r="L2401" s="24">
        <f>L2441</f>
        <v/>
      </c>
      <c r="M2401" s="22">
        <f>IF(OR(L2401="",K2401="",K2401=0),"",L2401/K2401)</f>
        <v/>
      </c>
    </row>
    <row r="2402" ht="13.35" customHeight="1" s="162">
      <c r="B2402" s="199" t="inlineStr">
        <is>
          <t>Serial Number</t>
        </is>
      </c>
      <c r="C2402" s="401" t="n"/>
      <c r="D2402" s="204" t="n"/>
      <c r="E2402" s="400" t="n"/>
      <c r="F2402" s="400" t="n"/>
      <c r="G2402" s="401" t="n"/>
      <c r="H2402" s="13" t="n"/>
      <c r="I2402" s="199" t="inlineStr">
        <is>
          <t>Unit ESP</t>
        </is>
      </c>
      <c r="J2402" s="401" t="n"/>
      <c r="K2402" s="71">
        <f>IF('{Equipment Data Entry}'!H104="","",'{Equipment Data Entry}'!H104)</f>
        <v/>
      </c>
      <c r="L2402" s="64">
        <f>F2417</f>
        <v/>
      </c>
      <c r="M2402" s="22" t="n"/>
    </row>
    <row r="2403" ht="13.35" customHeight="1" s="162">
      <c r="B2403" s="199" t="inlineStr">
        <is>
          <t>Area Served</t>
        </is>
      </c>
      <c r="C2403" s="401" t="n"/>
      <c r="D2403" s="204">
        <f>I2396</f>
        <v/>
      </c>
      <c r="E2403" s="400" t="n"/>
      <c r="F2403" s="400" t="n"/>
      <c r="G2403" s="401" t="n"/>
      <c r="H2403" s="13" t="n"/>
      <c r="I2403" s="199" t="inlineStr">
        <is>
          <t>Fan RPMs</t>
        </is>
      </c>
      <c r="J2403" s="401" t="n"/>
      <c r="K2403" s="24">
        <f>IF('{Equipment Data Entry}'!I104="","",'{Equipment Data Entry}'!I104)</f>
        <v/>
      </c>
      <c r="L2403" s="24">
        <f>IF(L2414="","",L2414)</f>
        <v/>
      </c>
      <c r="M2403" s="13" t="n"/>
    </row>
    <row r="2404" ht="13.35" customHeight="1" s="162">
      <c r="B2404" s="199" t="inlineStr">
        <is>
          <t>Location</t>
        </is>
      </c>
      <c r="C2404" s="401" t="n"/>
      <c r="D2404" s="204">
        <f>IF('{Equipment Data Entry}'!D104="","",'{Equipment Data Entry}'!D104)</f>
        <v/>
      </c>
      <c r="E2404" s="400" t="n"/>
      <c r="F2404" s="400" t="n"/>
      <c r="G2404" s="401" t="n"/>
      <c r="H2404" s="13" t="n"/>
      <c r="I2404" s="283" t="n"/>
      <c r="J2404" s="283" t="n"/>
      <c r="K2404" s="36" t="n"/>
      <c r="L2404" s="36" t="n"/>
      <c r="M2404" s="13" t="n"/>
    </row>
    <row r="2405" ht="13.35" customHeight="1" s="162">
      <c r="B2405" s="13" t="n"/>
      <c r="C2405" s="13" t="n"/>
      <c r="D2405" s="13" t="n"/>
      <c r="E2405" s="13" t="n"/>
      <c r="F2405" s="13" t="n"/>
      <c r="G2405" s="13" t="n"/>
      <c r="H2405" s="13" t="n"/>
      <c r="I2405" s="283" t="n"/>
      <c r="J2405" s="283" t="n"/>
      <c r="K2405" s="37" t="n"/>
      <c r="L2405" s="37" t="n"/>
      <c r="M2405" s="13" t="n"/>
    </row>
    <row r="2406" ht="13.35" customHeight="1" s="162">
      <c r="B2406" s="200" t="inlineStr">
        <is>
          <t>Motor Data</t>
        </is>
      </c>
      <c r="C2406" s="400" t="n"/>
      <c r="D2406" s="400" t="n"/>
      <c r="E2406" s="400" t="n"/>
      <c r="F2406" s="400" t="n"/>
      <c r="G2406" s="401" t="n"/>
      <c r="H2406" s="13" t="n"/>
      <c r="I2406" s="283" t="inlineStr">
        <is>
          <t>Filter Type/Size/Qty</t>
        </is>
      </c>
      <c r="J2406" s="404" t="n"/>
      <c r="K2406" s="404" t="n"/>
      <c r="L2406" s="37" t="n"/>
      <c r="M2406" s="404" t="n"/>
    </row>
    <row r="2407" ht="13.35" customHeight="1" s="162">
      <c r="B2407" s="199" t="inlineStr">
        <is>
          <t>Manufacturer</t>
        </is>
      </c>
      <c r="C2407" s="401" t="n"/>
      <c r="D2407" s="203" t="n"/>
      <c r="E2407" s="400" t="n"/>
      <c r="F2407" s="400" t="n"/>
      <c r="G2407" s="401" t="n"/>
      <c r="H2407" s="13" t="n"/>
      <c r="I2407" s="200" t="inlineStr">
        <is>
          <t>Drive Data</t>
        </is>
      </c>
      <c r="J2407" s="400" t="n"/>
      <c r="K2407" s="400" t="n"/>
      <c r="L2407" s="401" t="n"/>
      <c r="M2407" s="13" t="n"/>
    </row>
    <row r="2408" ht="13.35" customHeight="1" s="162">
      <c r="B2408" s="199" t="inlineStr">
        <is>
          <t>Horsepower</t>
        </is>
      </c>
      <c r="C2408" s="401" t="n"/>
      <c r="D2408" s="28">
        <f>IF('{Equipment Data Entry}'!G104="","",'{Equipment Data Entry}'!G104)</f>
        <v/>
      </c>
      <c r="E2408" s="21" t="inlineStr">
        <is>
          <t>RPM</t>
        </is>
      </c>
      <c r="F2408" s="24" t="n"/>
      <c r="G2408" s="199" t="inlineStr">
        <is>
          <t>SF</t>
        </is>
      </c>
      <c r="H2408" s="13" t="n"/>
      <c r="I2408" s="199" t="inlineStr">
        <is>
          <t>Motor Shv OD/Bore/PD</t>
        </is>
      </c>
      <c r="J2408" s="400" t="n"/>
      <c r="K2408" s="401" t="n"/>
      <c r="L2408">
        <f>IF('{Equipment Data Entry}'!J104="","",'{Equipment Data Entry}'!J104)</f>
        <v/>
      </c>
    </row>
    <row r="2409" ht="13.35" customHeight="1" s="162">
      <c r="B2409" s="198">
        <f>IF('{Equipment Data Entry}'!N104="","",'{Equipment Data Entry}'!N104)</f>
        <v/>
      </c>
      <c r="C2409" s="198">
        <f>IF('{Equipment Data Entry}'!O104="","",'{Equipment Data Entry}'!O104)</f>
        <v/>
      </c>
      <c r="D2409" s="21" t="inlineStr">
        <is>
          <t>FLA</t>
        </is>
      </c>
      <c r="E2409" s="67" t="n"/>
      <c r="F2409" s="21" t="inlineStr">
        <is>
          <t>Frame</t>
        </is>
      </c>
      <c r="G2409" s="208" t="n"/>
      <c r="H2409" s="13" t="n"/>
      <c r="I2409" s="199" t="inlineStr">
        <is>
          <t>Fan Sheave OD/Bore</t>
        </is>
      </c>
      <c r="J2409" s="400" t="n"/>
      <c r="K2409" s="401" t="n"/>
      <c r="L2409">
        <f>IF('{Equipment Data Entry}'!K104="","",'{Equipment Data Entry}'!K104)</f>
        <v/>
      </c>
    </row>
    <row r="2410" ht="13.35" customHeight="1" s="162">
      <c r="B2410" s="199" t="inlineStr">
        <is>
          <t>Corrected FLA</t>
        </is>
      </c>
      <c r="C2410" s="401" t="n"/>
      <c r="D2410" s="27">
        <f>IF(OR(E2411="",E2409="",B2409=""),"",B2409/AVERAGE(E2411:G2411)*E2409)</f>
        <v/>
      </c>
      <c r="E2410" s="199" t="inlineStr">
        <is>
          <t>Estimated BHP</t>
        </is>
      </c>
      <c r="F2410" s="401" t="n"/>
      <c r="G2410" s="27">
        <f>IF(OR(COUNT(E2411:G2411)=0,COUNT(E2412:G2412)=0),"",IF(C2409="1-phase", ((0.8*0.9*E2411*E2412)/746), AVERAGE(E2411:G2411)*AVERAGE(E2412:G2412)*0.8*0.9*1.732/746))</f>
        <v/>
      </c>
      <c r="H2410" s="13" t="n"/>
      <c r="I2410" s="199" t="inlineStr">
        <is>
          <t>Belt(s)</t>
        </is>
      </c>
      <c r="J2410" s="208">
        <f>IF('{Equipment Data Entry}'!L104="","",'{Equipment Data Entry}'!L104)</f>
        <v/>
      </c>
      <c r="K2410" s="199" t="inlineStr">
        <is>
          <t>C to C</t>
        </is>
      </c>
      <c r="L2410" s="64">
        <f>IF('{Equipment Data Entry}'!M104="","",'{Equipment Data Entry}'!M104)</f>
        <v/>
      </c>
      <c r="M2410" s="13" t="n"/>
    </row>
    <row r="2411" ht="13.35" customHeight="1" s="162">
      <c r="B2411" s="199" t="inlineStr">
        <is>
          <t>Measured Voltage</t>
        </is>
      </c>
      <c r="C2411" s="400" t="n"/>
      <c r="D2411" s="401" t="n"/>
      <c r="E2411" s="24" t="n"/>
      <c r="F2411" s="24" t="n"/>
      <c r="G2411" s="24" t="n"/>
      <c r="H2411" s="13" t="n"/>
      <c r="I2411" s="283" t="inlineStr">
        <is>
          <t>Final Settings</t>
        </is>
      </c>
      <c r="J2411" s="404" t="n"/>
      <c r="K2411" s="404" t="n"/>
      <c r="L2411" s="37" t="n"/>
      <c r="M2411" s="404" t="n"/>
    </row>
    <row r="2412" ht="13.35" customHeight="1" s="162">
      <c r="B2412" s="199" t="inlineStr">
        <is>
          <t>Measured Amperage</t>
        </is>
      </c>
      <c r="C2412" s="400" t="n"/>
      <c r="D2412" s="401" t="n"/>
      <c r="E2412" s="67" t="n"/>
      <c r="F2412" s="67" t="n"/>
      <c r="G2412" s="67" t="n"/>
      <c r="H2412" s="13" t="n"/>
      <c r="I2412" s="205" t="inlineStr">
        <is>
          <t>RPM Data</t>
        </is>
      </c>
      <c r="J2412" s="401" t="n"/>
      <c r="K2412" s="205" t="inlineStr">
        <is>
          <t>Initial</t>
        </is>
      </c>
      <c r="L2412" s="205" t="inlineStr">
        <is>
          <t>Final</t>
        </is>
      </c>
      <c r="M2412" s="13" t="n"/>
    </row>
    <row r="2413" ht="13.35" customHeight="1" s="162">
      <c r="B2413" s="13" t="n"/>
      <c r="C2413" s="13" t="n"/>
      <c r="D2413" s="13" t="n"/>
      <c r="E2413" s="13" t="n"/>
      <c r="F2413" s="13" t="n"/>
      <c r="G2413" s="13" t="n"/>
      <c r="H2413" s="13" t="n"/>
      <c r="I2413" s="199" t="inlineStr">
        <is>
          <t>Motor RPM</t>
        </is>
      </c>
      <c r="J2413" s="401" t="n"/>
      <c r="K2413" s="24" t="n"/>
      <c r="L2413" s="24" t="n"/>
      <c r="M2413" s="13" t="n"/>
    </row>
    <row r="2414" ht="13.35" customHeight="1" s="162">
      <c r="B2414" s="200" t="inlineStr">
        <is>
          <t xml:space="preserve">Static Pressures Profile </t>
        </is>
      </c>
      <c r="C2414" s="400" t="n"/>
      <c r="D2414" s="400" t="n"/>
      <c r="E2414" s="400" t="n"/>
      <c r="F2414" s="400" t="n"/>
      <c r="G2414" s="401" t="n"/>
      <c r="H2414" s="13" t="n"/>
      <c r="I2414" s="199" t="inlineStr">
        <is>
          <t>Fan RPM</t>
        </is>
      </c>
      <c r="J2414" s="401" t="n"/>
      <c r="K2414" s="24" t="n"/>
      <c r="L2414" s="24" t="n"/>
      <c r="M2414" s="13" t="n"/>
    </row>
    <row r="2415" ht="13.35" customHeight="1" s="162">
      <c r="B2415" s="432" t="n"/>
      <c r="C2415" s="401" t="n"/>
      <c r="D2415" s="205" t="inlineStr">
        <is>
          <t>Flt/Coil</t>
        </is>
      </c>
      <c r="E2415" s="205" t="inlineStr">
        <is>
          <t>Fan</t>
        </is>
      </c>
      <c r="F2415" s="432" t="n"/>
      <c r="G2415" s="401" t="n"/>
      <c r="H2415" s="13" t="n"/>
      <c r="I2415" s="246" t="inlineStr">
        <is>
          <t>VSD Frequency</t>
        </is>
      </c>
      <c r="J2415" s="403" t="n"/>
      <c r="K2415" s="65" t="n"/>
      <c r="L2415" s="65" t="n"/>
      <c r="M2415" s="13" t="n"/>
    </row>
    <row r="2416" ht="13.35" customHeight="1" s="162">
      <c r="B2416" s="198" t="inlineStr">
        <is>
          <t>Entering</t>
        </is>
      </c>
      <c r="C2416" s="401" t="n"/>
      <c r="D2416" s="19" t="n"/>
      <c r="E2416" s="19" t="n"/>
      <c r="F2416" s="19">
        <f>IF(E2416="", "", E2417-E2416)</f>
        <v/>
      </c>
      <c r="G2416" s="186" t="inlineStr">
        <is>
          <t>TSP</t>
        </is>
      </c>
      <c r="H2416" s="23" t="n"/>
      <c r="I2416" s="14" t="n"/>
      <c r="J2416" s="14" t="n"/>
      <c r="K2416" s="14" t="n"/>
      <c r="L2416" s="38" t="n"/>
      <c r="M2416" s="13" t="n"/>
    </row>
    <row r="2417" ht="13.35" customHeight="1" s="162">
      <c r="B2417" s="198" t="inlineStr">
        <is>
          <t>Exiting</t>
        </is>
      </c>
      <c r="C2417" s="401" t="n"/>
      <c r="D2417" s="55">
        <f>IF(E2416="", "", E2416)</f>
        <v/>
      </c>
      <c r="E2417" s="19" t="n"/>
      <c r="F2417" s="19">
        <f>IF(E2417="", "", E2417-D2416)</f>
        <v/>
      </c>
      <c r="G2417" s="186" t="inlineStr">
        <is>
          <t>ESP</t>
        </is>
      </c>
      <c r="H2417" s="23" t="n"/>
      <c r="I2417" s="13" t="n"/>
      <c r="J2417" s="13" t="n"/>
      <c r="K2417" s="13" t="n"/>
      <c r="L2417" s="13" t="n"/>
      <c r="M2417" s="13" t="n"/>
    </row>
    <row r="2418" ht="13.35" customHeight="1" s="162">
      <c r="B2418" s="453" t="inlineStr">
        <is>
          <t>Instrument:</t>
        </is>
      </c>
      <c r="C2418" s="5" t="n"/>
      <c r="D2418" s="493" t="n"/>
      <c r="E2418" s="414" t="n"/>
      <c r="F2418" s="414" t="n"/>
      <c r="G2418" s="425" t="inlineStr">
        <is>
          <t>Ak basis / notes:</t>
        </is>
      </c>
      <c r="I2418" s="494" t="n"/>
      <c r="J2418" s="414" t="n"/>
      <c r="K2418" s="414" t="n"/>
      <c r="L2418" s="414" t="n"/>
      <c r="M2418" s="414" t="n"/>
    </row>
    <row r="2419" ht="13.35" customHeight="1" s="162">
      <c r="B2419" s="188" t="inlineStr">
        <is>
          <t>Register / Grille / Diffuser Airflow</t>
        </is>
      </c>
      <c r="C2419" s="174" t="n"/>
      <c r="D2419" s="174" t="n"/>
      <c r="E2419" s="174" t="n"/>
      <c r="F2419" s="173" t="n"/>
      <c r="G2419" s="233" t="inlineStr">
        <is>
          <t>Design VEL</t>
        </is>
      </c>
      <c r="H2419" s="194" t="inlineStr">
        <is>
          <t>Design CFM</t>
        </is>
      </c>
      <c r="I2419" s="188" t="inlineStr">
        <is>
          <t>Initial</t>
        </is>
      </c>
      <c r="J2419" s="173" t="n"/>
      <c r="K2419" s="188" t="inlineStr">
        <is>
          <t>Final</t>
        </is>
      </c>
      <c r="L2419" s="173" t="n"/>
      <c r="M2419" s="188" t="inlineStr">
        <is>
          <t>%</t>
        </is>
      </c>
    </row>
    <row r="2420" ht="13.35" customHeight="1" s="162">
      <c r="B2420" s="153" t="inlineStr">
        <is>
          <t>No.</t>
        </is>
      </c>
      <c r="C2420" s="188" t="inlineStr">
        <is>
          <t>Area Served</t>
        </is>
      </c>
      <c r="D2420" s="188" t="inlineStr">
        <is>
          <t>Type</t>
        </is>
      </c>
      <c r="E2420" s="188" t="inlineStr">
        <is>
          <t>Size</t>
        </is>
      </c>
      <c r="F2420" s="188" t="inlineStr">
        <is>
          <t>Ak</t>
        </is>
      </c>
      <c r="G2420" s="440" t="n"/>
      <c r="H2420" s="440" t="n"/>
      <c r="I2420" s="188" t="inlineStr">
        <is>
          <t>VEL</t>
        </is>
      </c>
      <c r="J2420" s="188" t="inlineStr">
        <is>
          <t>CFM</t>
        </is>
      </c>
      <c r="K2420" s="188" t="inlineStr">
        <is>
          <t>VEL</t>
        </is>
      </c>
      <c r="L2420" s="188" t="inlineStr">
        <is>
          <t>CFM</t>
        </is>
      </c>
      <c r="M2420" s="440" t="n"/>
    </row>
    <row r="2421" ht="13.35" customHeight="1" s="162">
      <c r="B2421" s="307" t="n"/>
      <c r="C2421" s="307" t="n"/>
      <c r="E2421" s="307" t="n"/>
      <c r="F2421" s="32" t="n"/>
      <c r="G2421" s="33">
        <f>IF(F2421="", "", H2421/F2421)</f>
        <v/>
      </c>
      <c r="H2421" s="33" t="n"/>
      <c r="I2421" s="33" t="n"/>
      <c r="J2421" s="33">
        <f>IF(I2421="", "", I2421*$F2421)</f>
        <v/>
      </c>
      <c r="K2421" s="33" t="n"/>
      <c r="L2421" s="33">
        <f>IF(K2421="", "", K2421*$F2421)</f>
        <v/>
      </c>
      <c r="M2421" s="30">
        <f>IF(OR(H2421="",H2421=0),"",IF(K2421="",IF(J2421="","",J2421/H2421),L2421/H2421))</f>
        <v/>
      </c>
    </row>
    <row r="2422" ht="13.35" customHeight="1" s="162">
      <c r="B2422" s="307" t="n"/>
      <c r="C2422" s="307" t="n"/>
      <c r="E2422" s="307" t="n"/>
      <c r="F2422" s="32" t="n"/>
      <c r="G2422" s="33">
        <f>IF(F2422="", "", H2422/F2422)</f>
        <v/>
      </c>
      <c r="H2422" s="33" t="n"/>
      <c r="I2422" s="33" t="n"/>
      <c r="J2422" s="33">
        <f>IF(I2422="", "", I2422*$F2422)</f>
        <v/>
      </c>
      <c r="K2422" s="33" t="n"/>
      <c r="L2422" s="33">
        <f>IF(K2422="", "", K2422*$F2422)</f>
        <v/>
      </c>
      <c r="M2422" s="30">
        <f>IF(OR(H2422="",H2422=0),"",IF(K2422="",IF(J2422="","",J2422/H2422),L2422/H2422))</f>
        <v/>
      </c>
    </row>
    <row r="2423" ht="13.35" customHeight="1" s="162">
      <c r="B2423" s="307" t="n"/>
      <c r="C2423" s="307" t="n"/>
      <c r="E2423" s="307" t="n"/>
      <c r="F2423" s="32" t="n"/>
      <c r="G2423" s="33">
        <f>IF(F2423="", "", H2423/F2423)</f>
        <v/>
      </c>
      <c r="H2423" s="33" t="n"/>
      <c r="I2423" s="33" t="n"/>
      <c r="J2423" s="33">
        <f>IF(I2423="", "", I2423*$F2423)</f>
        <v/>
      </c>
      <c r="K2423" s="33" t="n"/>
      <c r="L2423" s="33">
        <f>IF(K2423="", "", K2423*$F2423)</f>
        <v/>
      </c>
      <c r="M2423" s="30">
        <f>IF(OR(H2423="",H2423=0),"",IF(K2423="",IF(J2423="","",J2423/H2423),L2423/H2423))</f>
        <v/>
      </c>
    </row>
    <row r="2424" ht="13.35" customHeight="1" s="162">
      <c r="B2424" s="307" t="n"/>
      <c r="C2424" s="307" t="n"/>
      <c r="E2424" s="307" t="n"/>
      <c r="F2424" s="32" t="n"/>
      <c r="G2424" s="33">
        <f>IF(F2424="", "", H2424/F2424)</f>
        <v/>
      </c>
      <c r="H2424" s="33" t="n"/>
      <c r="I2424" s="33" t="n"/>
      <c r="J2424" s="33">
        <f>IF(I2424="", "", I2424*$F2424)</f>
        <v/>
      </c>
      <c r="K2424" s="33" t="n"/>
      <c r="L2424" s="33">
        <f>IF(K2424="", "", K2424*$F2424)</f>
        <v/>
      </c>
      <c r="M2424" s="30">
        <f>IF(OR(H2424="",H2424=0),"",IF(K2424="",IF(J2424="","",J2424/H2424),L2424/H2424))</f>
        <v/>
      </c>
    </row>
    <row r="2425" ht="13.35" customHeight="1" s="162">
      <c r="B2425" s="307" t="n"/>
      <c r="C2425" s="307" t="n"/>
      <c r="E2425" s="307" t="n"/>
      <c r="F2425" s="32" t="n"/>
      <c r="G2425" s="33">
        <f>IF(F2425="", "", H2425/F2425)</f>
        <v/>
      </c>
      <c r="H2425" s="33" t="n"/>
      <c r="I2425" s="33" t="n"/>
      <c r="J2425" s="33">
        <f>IF(I2425="", "", I2425*$F2425)</f>
        <v/>
      </c>
      <c r="K2425" s="33" t="n"/>
      <c r="L2425" s="33">
        <f>IF(K2425="", "", K2425*$F2425)</f>
        <v/>
      </c>
      <c r="M2425" s="30">
        <f>IF(OR(H2425="",H2425=0),"",IF(K2425="",IF(J2425="","",J2425/H2425),L2425/H2425))</f>
        <v/>
      </c>
    </row>
    <row r="2426" ht="13.35" customHeight="1" s="162">
      <c r="B2426" s="307" t="n"/>
      <c r="C2426" s="307" t="n"/>
      <c r="E2426" s="307" t="n"/>
      <c r="F2426" s="32" t="n"/>
      <c r="G2426" s="33">
        <f>IF(F2426="", "", H2426/F2426)</f>
        <v/>
      </c>
      <c r="H2426" s="33" t="n"/>
      <c r="I2426" s="33" t="n"/>
      <c r="J2426" s="33">
        <f>IF(I2426="", "", I2426*$F2426)</f>
        <v/>
      </c>
      <c r="K2426" s="33" t="n"/>
      <c r="L2426" s="33">
        <f>IF(K2426="", "", K2426*$F2426)</f>
        <v/>
      </c>
      <c r="M2426" s="30">
        <f>IF(OR(H2426="",H2426=0),"",IF(K2426="",IF(J2426="","",J2426/H2426),L2426/H2426))</f>
        <v/>
      </c>
    </row>
    <row r="2427" ht="13.35" customHeight="1" s="162">
      <c r="B2427" s="307" t="n"/>
      <c r="C2427" s="307" t="n"/>
      <c r="E2427" s="307" t="n"/>
      <c r="F2427" s="32" t="n"/>
      <c r="G2427" s="33">
        <f>IF(F2427="", "", H2427/F2427)</f>
        <v/>
      </c>
      <c r="H2427" s="33" t="n"/>
      <c r="I2427" s="33" t="n"/>
      <c r="J2427" s="33">
        <f>IF(I2427="", "", I2427*$F2427)</f>
        <v/>
      </c>
      <c r="K2427" s="33" t="n"/>
      <c r="L2427" s="33">
        <f>IF(K2427="", "", K2427*$F2427)</f>
        <v/>
      </c>
      <c r="M2427" s="30">
        <f>IF(OR(H2427="",H2427=0),"",IF(K2427="",IF(J2427="","",J2427/H2427),L2427/H2427))</f>
        <v/>
      </c>
    </row>
    <row r="2428" ht="13.35" customHeight="1" s="162">
      <c r="B2428" s="307" t="n"/>
      <c r="C2428" s="307" t="n"/>
      <c r="E2428" s="307" t="n"/>
      <c r="F2428" s="32" t="n"/>
      <c r="G2428" s="33">
        <f>IF(F2428="", "", H2428/F2428)</f>
        <v/>
      </c>
      <c r="H2428" s="33" t="n"/>
      <c r="I2428" s="33" t="n"/>
      <c r="J2428" s="33">
        <f>IF(I2428="", "", I2428*$F2428)</f>
        <v/>
      </c>
      <c r="K2428" s="33" t="n"/>
      <c r="L2428" s="33">
        <f>IF(K2428="", "", K2428*$F2428)</f>
        <v/>
      </c>
      <c r="M2428" s="30">
        <f>IF(OR(H2428="",H2428=0),"",IF(K2428="",IF(J2428="","",J2428/H2428),L2428/H2428))</f>
        <v/>
      </c>
    </row>
    <row r="2429" ht="13.35" customHeight="1" s="162">
      <c r="B2429" s="307" t="n"/>
      <c r="C2429" s="307" t="n"/>
      <c r="E2429" s="307" t="n"/>
      <c r="F2429" s="32" t="n"/>
      <c r="G2429" s="33">
        <f>IF(F2429="", "", H2429/F2429)</f>
        <v/>
      </c>
      <c r="H2429" s="33" t="n"/>
      <c r="I2429" s="33" t="n"/>
      <c r="J2429" s="33">
        <f>IF(I2429="", "", I2429*$F2429)</f>
        <v/>
      </c>
      <c r="K2429" s="33" t="n"/>
      <c r="L2429" s="33">
        <f>IF(K2429="", "", K2429*$F2429)</f>
        <v/>
      </c>
      <c r="M2429" s="30">
        <f>IF(OR(H2429="",H2429=0),"",IF(K2429="",IF(J2429="","",J2429/H2429),L2429/H2429))</f>
        <v/>
      </c>
    </row>
    <row r="2430" ht="13.35" customHeight="1" s="162">
      <c r="B2430" s="307" t="n"/>
      <c r="C2430" s="307" t="n"/>
      <c r="E2430" s="307" t="n"/>
      <c r="F2430" s="32" t="n"/>
      <c r="G2430" s="33">
        <f>IF(F2430="", "", H2430/F2430)</f>
        <v/>
      </c>
      <c r="H2430" s="33" t="n"/>
      <c r="I2430" s="33" t="n"/>
      <c r="J2430" s="33">
        <f>IF(I2430="", "", I2430*$F2430)</f>
        <v/>
      </c>
      <c r="K2430" s="33" t="n"/>
      <c r="L2430" s="33">
        <f>IF(K2430="", "", K2430*$F2430)</f>
        <v/>
      </c>
      <c r="M2430" s="30">
        <f>IF(OR(H2430="",H2430=0),"",IF(K2430="",IF(J2430="","",J2430/H2430),L2430/H2430))</f>
        <v/>
      </c>
    </row>
    <row r="2431" ht="13.35" customHeight="1" s="162">
      <c r="B2431" s="307" t="n"/>
      <c r="C2431" s="307" t="n"/>
      <c r="E2431" s="307" t="n"/>
      <c r="F2431" s="32" t="n"/>
      <c r="G2431" s="33">
        <f>IF(F2431="", "", H2431/F2431)</f>
        <v/>
      </c>
      <c r="H2431" s="33" t="n"/>
      <c r="I2431" s="33" t="n"/>
      <c r="J2431" s="33">
        <f>IF(I2431="", "", I2431*$F2431)</f>
        <v/>
      </c>
      <c r="K2431" s="33" t="n"/>
      <c r="L2431" s="33">
        <f>IF(K2431="", "", K2431*$F2431)</f>
        <v/>
      </c>
      <c r="M2431" s="30">
        <f>IF(OR(H2431="",H2431=0),"",IF(K2431="",IF(J2431="","",J2431/H2431),L2431/H2431))</f>
        <v/>
      </c>
    </row>
    <row r="2432" ht="13.35" customHeight="1" s="162">
      <c r="B2432" s="307" t="n"/>
      <c r="C2432" s="307" t="n"/>
      <c r="E2432" s="307" t="n"/>
      <c r="F2432" s="32" t="n"/>
      <c r="G2432" s="33">
        <f>IF(F2432="", "", H2432/F2432)</f>
        <v/>
      </c>
      <c r="H2432" s="33" t="n"/>
      <c r="I2432" s="33" t="n"/>
      <c r="J2432" s="33">
        <f>IF(I2432="", "", I2432*$F2432)</f>
        <v/>
      </c>
      <c r="K2432" s="33" t="n"/>
      <c r="L2432" s="33">
        <f>IF(K2432="", "", K2432*$F2432)</f>
        <v/>
      </c>
      <c r="M2432" s="30">
        <f>IF(OR(H2432="",H2432=0),"",IF(K2432="",IF(J2432="","",J2432/H2432),L2432/H2432))</f>
        <v/>
      </c>
    </row>
    <row r="2433" ht="13.35" customHeight="1" s="162">
      <c r="B2433" s="307" t="n"/>
      <c r="C2433" s="307" t="n"/>
      <c r="E2433" s="307" t="n"/>
      <c r="F2433" s="32" t="n"/>
      <c r="G2433" s="33">
        <f>IF(F2433="", "", H2433/F2433)</f>
        <v/>
      </c>
      <c r="H2433" s="33" t="n"/>
      <c r="I2433" s="33" t="n"/>
      <c r="J2433" s="33">
        <f>IF(I2433="", "", I2433*$F2433)</f>
        <v/>
      </c>
      <c r="K2433" s="33" t="n"/>
      <c r="L2433" s="33">
        <f>IF(K2433="", "", K2433*$F2433)</f>
        <v/>
      </c>
      <c r="M2433" s="30">
        <f>IF(OR(H2433="",H2433=0),"",IF(K2433="",IF(J2433="","",J2433/H2433),L2433/H2433))</f>
        <v/>
      </c>
    </row>
    <row r="2434" ht="13.35" customHeight="1" s="162">
      <c r="B2434" s="307" t="n"/>
      <c r="C2434" s="307" t="n"/>
      <c r="E2434" s="307" t="n"/>
      <c r="F2434" s="32" t="n"/>
      <c r="G2434" s="33">
        <f>IF(F2434="", "", H2434/F2434)</f>
        <v/>
      </c>
      <c r="H2434" s="33" t="n"/>
      <c r="I2434" s="33" t="n"/>
      <c r="J2434" s="33">
        <f>IF(I2434="", "", I2434*$F2434)</f>
        <v/>
      </c>
      <c r="K2434" s="33" t="n"/>
      <c r="L2434" s="33">
        <f>IF(K2434="", "", K2434*$F2434)</f>
        <v/>
      </c>
      <c r="M2434" s="30">
        <f>IF(OR(H2434="",H2434=0),"",IF(K2434="",IF(J2434="","",J2434/H2434),L2434/H2434))</f>
        <v/>
      </c>
    </row>
    <row r="2435" ht="13.35" customHeight="1" s="162">
      <c r="B2435" s="307" t="n"/>
      <c r="C2435" s="307" t="n"/>
      <c r="E2435" s="307" t="n"/>
      <c r="F2435" s="32" t="n"/>
      <c r="G2435" s="33">
        <f>IF(F2435="", "", H2435/F2435)</f>
        <v/>
      </c>
      <c r="H2435" s="33" t="n"/>
      <c r="I2435" s="33" t="n"/>
      <c r="J2435" s="33">
        <f>IF(I2435="", "", I2435*$F2435)</f>
        <v/>
      </c>
      <c r="K2435" s="33" t="n"/>
      <c r="L2435" s="33">
        <f>IF(K2435="", "", K2435*$F2435)</f>
        <v/>
      </c>
      <c r="M2435" s="30">
        <f>IF(OR(H2435="",H2435=0),"",IF(K2435="",IF(J2435="","",J2435/H2435),L2435/H2435))</f>
        <v/>
      </c>
    </row>
    <row r="2436" ht="13.35" customHeight="1" s="162">
      <c r="B2436" s="307" t="n"/>
      <c r="C2436" s="307" t="n"/>
      <c r="E2436" s="307" t="n"/>
      <c r="F2436" s="32" t="n"/>
      <c r="G2436" s="33">
        <f>IF(F2436="", "", H2436/F2436)</f>
        <v/>
      </c>
      <c r="H2436" s="33" t="n"/>
      <c r="I2436" s="33" t="n"/>
      <c r="J2436" s="33">
        <f>IF(I2436="", "", I2436*$F2436)</f>
        <v/>
      </c>
      <c r="K2436" s="33" t="n"/>
      <c r="L2436" s="33">
        <f>IF(K2436="", "", K2436*$F2436)</f>
        <v/>
      </c>
      <c r="M2436" s="30">
        <f>IF(OR(H2436="",H2436=0),"",IF(K2436="",IF(J2436="","",J2436/H2436),L2436/H2436))</f>
        <v/>
      </c>
    </row>
    <row r="2437" ht="13.35" customHeight="1" s="162">
      <c r="B2437" s="307" t="n"/>
      <c r="C2437" s="307" t="n"/>
      <c r="E2437" s="307" t="n"/>
      <c r="F2437" s="32" t="n"/>
      <c r="G2437" s="33">
        <f>IF(F2437="", "", H2437/F2437)</f>
        <v/>
      </c>
      <c r="H2437" s="33" t="n"/>
      <c r="I2437" s="33" t="n"/>
      <c r="J2437" s="33">
        <f>IF(I2437="", "", I2437*$F2437)</f>
        <v/>
      </c>
      <c r="K2437" s="33" t="n"/>
      <c r="L2437" s="33">
        <f>IF(K2437="", "", K2437*$F2437)</f>
        <v/>
      </c>
      <c r="M2437" s="30">
        <f>IF(OR(H2437="",H2437=0),"",IF(K2437="",IF(J2437="","",J2437/H2437),L2437/H2437))</f>
        <v/>
      </c>
    </row>
    <row r="2438" ht="13.35" customHeight="1" s="162">
      <c r="B2438" s="307" t="n"/>
      <c r="C2438" s="307" t="n"/>
      <c r="E2438" s="307" t="n"/>
      <c r="F2438" s="32" t="n"/>
      <c r="G2438" s="33">
        <f>IF(F2438="", "", H2438/F2438)</f>
        <v/>
      </c>
      <c r="H2438" s="33" t="n"/>
      <c r="I2438" s="33" t="n"/>
      <c r="J2438" s="33">
        <f>IF(I2438="", "", I2438*$F2438)</f>
        <v/>
      </c>
      <c r="K2438" s="33" t="n"/>
      <c r="L2438" s="33">
        <f>IF(K2438="", "", K2438*$F2438)</f>
        <v/>
      </c>
      <c r="M2438" s="30">
        <f>IF(OR(H2438="",H2438=0),"",IF(K2438="",IF(J2438="","",J2438/H2438),L2438/H2438))</f>
        <v/>
      </c>
    </row>
    <row r="2439" ht="13.35" customHeight="1" s="162">
      <c r="B2439" s="307" t="n"/>
      <c r="C2439" s="307" t="n"/>
      <c r="E2439" s="307" t="n"/>
      <c r="F2439" s="32" t="n"/>
      <c r="G2439" s="33">
        <f>IF(F2439="", "", H2439/F2439)</f>
        <v/>
      </c>
      <c r="H2439" s="33" t="n"/>
      <c r="I2439" s="33" t="n"/>
      <c r="J2439" s="33">
        <f>IF(I2439="", "", I2439*$F2439)</f>
        <v/>
      </c>
      <c r="K2439" s="33" t="n"/>
      <c r="L2439" s="33">
        <f>IF(K2439="", "", K2439*$F2439)</f>
        <v/>
      </c>
      <c r="M2439" s="30">
        <f>IF(OR(H2439="",H2439=0),"",IF(K2439="",IF(J2439="","",J2439/H2439),L2439/H2439))</f>
        <v/>
      </c>
    </row>
    <row r="2440" ht="13.35" customHeight="1" s="162">
      <c r="B2440" s="307" t="n"/>
      <c r="C2440" s="307" t="n"/>
      <c r="E2440" s="307" t="n"/>
      <c r="F2440" s="32" t="n"/>
      <c r="G2440" s="33">
        <f>IF(F2440="", "", H2440/F2440)</f>
        <v/>
      </c>
      <c r="H2440" s="33" t="n"/>
      <c r="I2440" s="33" t="n"/>
      <c r="J2440" s="33">
        <f>IF(I2440="", "", I2440*$F2440)</f>
        <v/>
      </c>
      <c r="K2440" s="33" t="n"/>
      <c r="L2440" s="33">
        <f>IF(K2440="", "", K2440*$F2440)</f>
        <v/>
      </c>
      <c r="M2440" s="30">
        <f>IF(OR(H2440="",H2440=0),"",IF(K2440="",IF(J2440="","",J2440/H2440),L2440/H2440))</f>
        <v/>
      </c>
    </row>
    <row r="2441" ht="13.35" customHeight="1" s="162">
      <c r="B2441" s="42" t="n"/>
      <c r="C2441" s="231" t="inlineStr">
        <is>
          <t>Total</t>
        </is>
      </c>
      <c r="D2441" s="159" t="n"/>
      <c r="E2441" s="42" t="n"/>
      <c r="F2441" s="42" t="n"/>
      <c r="G2441" s="43" t="n"/>
      <c r="H2441" s="43">
        <f>IF(SUM(H2421:H2440)+SUM(H2452:H2491)=0,"",SUM(H2421:H2440)+SUM(H2452:H2491))</f>
        <v/>
      </c>
      <c r="I2441" s="43" t="n"/>
      <c r="J2441" s="43">
        <f>IF(SUM(J2421:J2440)+SUM(J2452:J2491)=0,"",SUM(J2421:J2440)+SUM(J2452:J2491))</f>
        <v/>
      </c>
      <c r="K2441" s="43" t="n"/>
      <c r="L2441" s="43">
        <f>IF(SUM(L2421:L2440)+SUM(L2452:L2491)=0,"",SUM(L2421:L2440)+SUM(L2452:L2491))</f>
        <v/>
      </c>
      <c r="M2441" s="35">
        <f>IF(OR(H2441="",H2441=0),"",IF(L2441="",IF(J2441="","",J2441/H2441),L2441/H2441))</f>
        <v/>
      </c>
    </row>
    <row r="2442" ht="13.35" customHeight="1" s="162"/>
    <row r="2443" ht="13.35" customHeight="1" s="162">
      <c r="B2443" s="188" t="inlineStr">
        <is>
          <t>Remarks</t>
        </is>
      </c>
      <c r="C2443" s="173" t="n"/>
      <c r="D2443" s="154" t="n"/>
      <c r="E2443" s="174" t="n"/>
      <c r="F2443" s="174" t="n"/>
      <c r="G2443" s="174" t="n"/>
      <c r="H2443" s="174" t="n"/>
      <c r="I2443" s="174" t="n"/>
      <c r="J2443" s="174" t="n"/>
      <c r="K2443" s="174" t="n"/>
      <c r="L2443" s="174" t="n"/>
      <c r="M2443" s="173" t="n"/>
    </row>
    <row r="2444" ht="13.35" customHeight="1" s="162">
      <c r="B2444" s="154" t="n"/>
      <c r="C2444" s="174" t="n"/>
      <c r="D2444" s="17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Entry}'!B104="","",'{Equipment Data Entry}'!B104)</f>
        <v/>
      </c>
      <c r="E2448" s="418" t="n"/>
      <c r="F2448" s="403" t="n"/>
      <c r="G2448" s="200" t="inlineStr">
        <is>
          <t>Service</t>
        </is>
      </c>
      <c r="H2448" s="403" t="n"/>
      <c r="I2448" s="210">
        <f>IF('{Equipment Data Entry}'!C104="","",'{Equipment Data Entry}'!C104)</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Registers / Grilles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H2452/F2452)</f>
        <v/>
      </c>
      <c r="H2452" s="33" t="n"/>
      <c r="I2452" s="33" t="n"/>
      <c r="J2452" s="33">
        <f>IF(I2452="", "", I2452*$F2452)</f>
        <v/>
      </c>
      <c r="K2452" s="33" t="n"/>
      <c r="L2452" s="33">
        <f>IF(K2452="", "", K2452*$F2452)</f>
        <v/>
      </c>
      <c r="M2452" s="30">
        <f>IF(OR(H2452="",H2452=0),"",IF(K2452="",IF(J2452="","",J2452/H2452),L2452/H2452))</f>
        <v/>
      </c>
    </row>
    <row r="2453" ht="13.35" customHeight="1" s="162">
      <c r="B2453" s="307" t="n"/>
      <c r="C2453" s="307" t="n"/>
      <c r="E2453" s="307" t="n"/>
      <c r="F2453" s="32" t="n"/>
      <c r="G2453" s="33">
        <f>IF(F2453="", "", H2453/F2453)</f>
        <v/>
      </c>
      <c r="H2453" s="33" t="n"/>
      <c r="I2453" s="33" t="n"/>
      <c r="J2453" s="33">
        <f>IF(I2453="", "", I2453*$F2453)</f>
        <v/>
      </c>
      <c r="K2453" s="33" t="n"/>
      <c r="L2453" s="33">
        <f>IF(K2453="", "", K2453*$F2453)</f>
        <v/>
      </c>
      <c r="M2453" s="30">
        <f>IF(OR(H2453="",H2453=0),"",IF(K2453="",IF(J2453="","",J2453/H2453),L2453/H2453))</f>
        <v/>
      </c>
    </row>
    <row r="2454" ht="13.35" customHeight="1" s="162">
      <c r="B2454" s="307" t="n"/>
      <c r="C2454" s="307" t="n"/>
      <c r="E2454" s="307" t="n"/>
      <c r="F2454" s="32" t="n"/>
      <c r="G2454" s="33">
        <f>IF(F2454="", "", H2454/F2454)</f>
        <v/>
      </c>
      <c r="H2454" s="33" t="n"/>
      <c r="I2454" s="33" t="n"/>
      <c r="J2454" s="33">
        <f>IF(I2454="", "", I2454*$F2454)</f>
        <v/>
      </c>
      <c r="K2454" s="33" t="n"/>
      <c r="L2454" s="33">
        <f>IF(K2454="", "", K2454*$F2454)</f>
        <v/>
      </c>
      <c r="M2454" s="30">
        <f>IF(OR(H2454="",H2454=0),"",IF(K2454="",IF(J2454="","",J2454/H2454),L2454/H2454))</f>
        <v/>
      </c>
    </row>
    <row r="2455" ht="13.35" customHeight="1" s="162">
      <c r="B2455" s="307" t="n"/>
      <c r="C2455" s="307" t="n"/>
      <c r="E2455" s="307" t="n"/>
      <c r="F2455" s="32" t="n"/>
      <c r="G2455" s="33">
        <f>IF(F2455="", "", H2455/F2455)</f>
        <v/>
      </c>
      <c r="H2455" s="33" t="n"/>
      <c r="I2455" s="33" t="n"/>
      <c r="J2455" s="33">
        <f>IF(I2455="", "", I2455*$F2455)</f>
        <v/>
      </c>
      <c r="K2455" s="33" t="n"/>
      <c r="L2455" s="33">
        <f>IF(K2455="", "", K2455*$F2455)</f>
        <v/>
      </c>
      <c r="M2455" s="30">
        <f>IF(OR(H2455="",H2455=0),"",IF(K2455="",IF(J2455="","",J2455/H2455),L2455/H2455))</f>
        <v/>
      </c>
    </row>
    <row r="2456" ht="13.35" customHeight="1" s="162">
      <c r="B2456" s="307" t="n"/>
      <c r="C2456" s="307" t="n"/>
      <c r="E2456" s="307" t="n"/>
      <c r="F2456" s="32" t="n"/>
      <c r="G2456" s="33">
        <f>IF(F2456="", "", H2456/F2456)</f>
        <v/>
      </c>
      <c r="H2456" s="33" t="n"/>
      <c r="I2456" s="33" t="n"/>
      <c r="J2456" s="33">
        <f>IF(I2456="", "", I2456*$F2456)</f>
        <v/>
      </c>
      <c r="K2456" s="33" t="n"/>
      <c r="L2456" s="33">
        <f>IF(K2456="", "", K2456*$F2456)</f>
        <v/>
      </c>
      <c r="M2456" s="30">
        <f>IF(OR(H2456="",H2456=0),"",IF(K2456="",IF(J2456="","",J2456/H2456),L2456/H2456))</f>
        <v/>
      </c>
    </row>
    <row r="2457" ht="13.35" customHeight="1" s="162">
      <c r="B2457" s="307" t="n"/>
      <c r="C2457" s="307" t="n"/>
      <c r="E2457" s="307" t="n"/>
      <c r="F2457" s="32" t="n"/>
      <c r="G2457" s="33">
        <f>IF(F2457="", "", H2457/F2457)</f>
        <v/>
      </c>
      <c r="H2457" s="33" t="n"/>
      <c r="I2457" s="33" t="n"/>
      <c r="J2457" s="33">
        <f>IF(I2457="", "", I2457*$F2457)</f>
        <v/>
      </c>
      <c r="K2457" s="33" t="n"/>
      <c r="L2457" s="33">
        <f>IF(K2457="", "", K2457*$F2457)</f>
        <v/>
      </c>
      <c r="M2457" s="30">
        <f>IF(OR(H2457="",H2457=0),"",IF(K2457="",IF(J2457="","",J2457/H2457),L2457/H2457))</f>
        <v/>
      </c>
    </row>
    <row r="2458" ht="13.35" customHeight="1" s="162">
      <c r="B2458" s="307" t="n"/>
      <c r="C2458" s="307" t="n"/>
      <c r="E2458" s="307" t="n"/>
      <c r="F2458" s="32" t="n"/>
      <c r="G2458" s="33">
        <f>IF(F2458="", "", H2458/F2458)</f>
        <v/>
      </c>
      <c r="H2458" s="33" t="n"/>
      <c r="I2458" s="33" t="n"/>
      <c r="J2458" s="33">
        <f>IF(I2458="", "", I2458*$F2458)</f>
        <v/>
      </c>
      <c r="K2458" s="33" t="n"/>
      <c r="L2458" s="33">
        <f>IF(K2458="", "", K2458*$F2458)</f>
        <v/>
      </c>
      <c r="M2458" s="30">
        <f>IF(OR(H2458="",H2458=0),"",IF(K2458="",IF(J2458="","",J2458/H2458),L2458/H2458))</f>
        <v/>
      </c>
    </row>
    <row r="2459" ht="13.35" customHeight="1" s="162">
      <c r="B2459" s="307" t="n"/>
      <c r="C2459" s="307" t="n"/>
      <c r="E2459" s="307" t="n"/>
      <c r="F2459" s="32" t="n"/>
      <c r="G2459" s="33">
        <f>IF(F2459="", "", H2459/F2459)</f>
        <v/>
      </c>
      <c r="H2459" s="33" t="n"/>
      <c r="I2459" s="33" t="n"/>
      <c r="J2459" s="33">
        <f>IF(I2459="", "", I2459*$F2459)</f>
        <v/>
      </c>
      <c r="K2459" s="33" t="n"/>
      <c r="L2459" s="33">
        <f>IF(K2459="", "", K2459*$F2459)</f>
        <v/>
      </c>
      <c r="M2459" s="30">
        <f>IF(OR(H2459="",H2459=0),"",IF(K2459="",IF(J2459="","",J2459/H2459),L2459/H2459))</f>
        <v/>
      </c>
    </row>
    <row r="2460" ht="13.35" customHeight="1" s="162">
      <c r="B2460" s="307" t="n"/>
      <c r="C2460" s="307" t="n"/>
      <c r="E2460" s="307" t="n"/>
      <c r="F2460" s="32" t="n"/>
      <c r="G2460" s="33">
        <f>IF(F2460="", "", H2460/F2460)</f>
        <v/>
      </c>
      <c r="H2460" s="33" t="n"/>
      <c r="I2460" s="33" t="n"/>
      <c r="J2460" s="33">
        <f>IF(I2460="", "", I2460*$F2460)</f>
        <v/>
      </c>
      <c r="K2460" s="33" t="n"/>
      <c r="L2460" s="33">
        <f>IF(K2460="", "", K2460*$F2460)</f>
        <v/>
      </c>
      <c r="M2460" s="30">
        <f>IF(OR(H2460="",H2460=0),"",IF(K2460="",IF(J2460="","",J2460/H2460),L2460/H2460))</f>
        <v/>
      </c>
    </row>
    <row r="2461" ht="13.35" customHeight="1" s="162">
      <c r="B2461" s="307" t="n"/>
      <c r="C2461" s="307" t="n"/>
      <c r="E2461" s="307" t="n"/>
      <c r="F2461" s="32" t="n"/>
      <c r="G2461" s="33">
        <f>IF(F2461="", "", H2461/F2461)</f>
        <v/>
      </c>
      <c r="H2461" s="33" t="n"/>
      <c r="I2461" s="33" t="n"/>
      <c r="J2461" s="33">
        <f>IF(I2461="", "", I2461*$F2461)</f>
        <v/>
      </c>
      <c r="K2461" s="33" t="n"/>
      <c r="L2461" s="33">
        <f>IF(K2461="", "", K2461*$F2461)</f>
        <v/>
      </c>
      <c r="M2461" s="30">
        <f>IF(OR(H2461="",H2461=0),"",IF(K2461="",IF(J2461="","",J2461/H2461),L2461/H2461))</f>
        <v/>
      </c>
    </row>
    <row r="2462" ht="13.35" customHeight="1" s="162">
      <c r="B2462" s="307" t="n"/>
      <c r="C2462" s="307" t="n"/>
      <c r="E2462" s="307" t="n"/>
      <c r="F2462" s="32" t="n"/>
      <c r="G2462" s="33">
        <f>IF(F2462="", "", H2462/F2462)</f>
        <v/>
      </c>
      <c r="H2462" s="33" t="n"/>
      <c r="I2462" s="33" t="n"/>
      <c r="J2462" s="33">
        <f>IF(I2462="", "", I2462*$F2462)</f>
        <v/>
      </c>
      <c r="K2462" s="33" t="n"/>
      <c r="L2462" s="33">
        <f>IF(K2462="", "", K2462*$F2462)</f>
        <v/>
      </c>
      <c r="M2462" s="30">
        <f>IF(OR(H2462="",H2462=0),"",IF(K2462="",IF(J2462="","",J2462/H2462),L2462/H2462))</f>
        <v/>
      </c>
    </row>
    <row r="2463" ht="13.35" customHeight="1" s="162">
      <c r="B2463" s="307" t="n"/>
      <c r="C2463" s="307" t="n"/>
      <c r="E2463" s="307" t="n"/>
      <c r="F2463" s="32" t="n"/>
      <c r="G2463" s="33">
        <f>IF(F2463="", "", H2463/F2463)</f>
        <v/>
      </c>
      <c r="H2463" s="33" t="n"/>
      <c r="I2463" s="33" t="n"/>
      <c r="J2463" s="33">
        <f>IF(I2463="", "", I2463*$F2463)</f>
        <v/>
      </c>
      <c r="K2463" s="33" t="n"/>
      <c r="L2463" s="33">
        <f>IF(K2463="", "", K2463*$F2463)</f>
        <v/>
      </c>
      <c r="M2463" s="30">
        <f>IF(OR(H2463="",H2463=0),"",IF(K2463="",IF(J2463="","",J2463/H2463),L2463/H2463))</f>
        <v/>
      </c>
    </row>
    <row r="2464" ht="13.35" customHeight="1" s="162">
      <c r="B2464" s="307" t="n"/>
      <c r="C2464" s="307" t="n"/>
      <c r="E2464" s="307" t="n"/>
      <c r="F2464" s="32" t="n"/>
      <c r="G2464" s="33">
        <f>IF(F2464="", "", H2464/F2464)</f>
        <v/>
      </c>
      <c r="H2464" s="33" t="n"/>
      <c r="I2464" s="33" t="n"/>
      <c r="J2464" s="33">
        <f>IF(I2464="", "", I2464*$F2464)</f>
        <v/>
      </c>
      <c r="K2464" s="33" t="n"/>
      <c r="L2464" s="33">
        <f>IF(K2464="", "", K2464*$F2464)</f>
        <v/>
      </c>
      <c r="M2464" s="30">
        <f>IF(OR(H2464="",H2464=0),"",IF(K2464="",IF(J2464="","",J2464/H2464),L2464/H2464))</f>
        <v/>
      </c>
    </row>
    <row r="2465" ht="13.35" customHeight="1" s="162">
      <c r="B2465" s="307" t="n"/>
      <c r="C2465" s="307" t="n"/>
      <c r="E2465" s="307" t="n"/>
      <c r="F2465" s="32" t="n"/>
      <c r="G2465" s="33">
        <f>IF(F2465="", "", H2465/F2465)</f>
        <v/>
      </c>
      <c r="H2465" s="33" t="n"/>
      <c r="I2465" s="33" t="n"/>
      <c r="J2465" s="33">
        <f>IF(I2465="", "", I2465*$F2465)</f>
        <v/>
      </c>
      <c r="K2465" s="33" t="n"/>
      <c r="L2465" s="33">
        <f>IF(K2465="", "", K2465*$F2465)</f>
        <v/>
      </c>
      <c r="M2465" s="30">
        <f>IF(OR(H2465="",H2465=0),"",IF(K2465="",IF(J2465="","",J2465/H2465),L2465/H2465))</f>
        <v/>
      </c>
    </row>
    <row r="2466" ht="13.35" customHeight="1" s="162">
      <c r="B2466" s="307" t="n"/>
      <c r="C2466" s="307" t="n"/>
      <c r="E2466" s="307" t="n"/>
      <c r="F2466" s="32" t="n"/>
      <c r="G2466" s="33">
        <f>IF(F2466="", "", H2466/F2466)</f>
        <v/>
      </c>
      <c r="H2466" s="33" t="n"/>
      <c r="I2466" s="33" t="n"/>
      <c r="J2466" s="33">
        <f>IF(I2466="", "", I2466*$F2466)</f>
        <v/>
      </c>
      <c r="K2466" s="33" t="n"/>
      <c r="L2466" s="33">
        <f>IF(K2466="", "", K2466*$F2466)</f>
        <v/>
      </c>
      <c r="M2466" s="30">
        <f>IF(OR(H2466="",H2466=0),"",IF(K2466="",IF(J2466="","",J2466/H2466),L2466/H2466))</f>
        <v/>
      </c>
    </row>
    <row r="2467" ht="13.35" customHeight="1" s="162">
      <c r="B2467" s="307" t="n"/>
      <c r="C2467" s="307" t="n"/>
      <c r="E2467" s="307" t="n"/>
      <c r="F2467" s="32" t="n"/>
      <c r="G2467" s="33">
        <f>IF(F2467="", "", H2467/F2467)</f>
        <v/>
      </c>
      <c r="H2467" s="33" t="n"/>
      <c r="I2467" s="33" t="n"/>
      <c r="J2467" s="33">
        <f>IF(I2467="", "", I2467*$F2467)</f>
        <v/>
      </c>
      <c r="K2467" s="33" t="n"/>
      <c r="L2467" s="33">
        <f>IF(K2467="", "", K2467*$F2467)</f>
        <v/>
      </c>
      <c r="M2467" s="30">
        <f>IF(OR(H2467="",H2467=0),"",IF(K2467="",IF(J2467="","",J2467/H2467),L2467/H2467))</f>
        <v/>
      </c>
    </row>
    <row r="2468" ht="13.35" customHeight="1" s="162">
      <c r="B2468" s="307" t="n"/>
      <c r="C2468" s="307" t="n"/>
      <c r="E2468" s="307" t="n"/>
      <c r="F2468" s="32" t="n"/>
      <c r="G2468" s="33">
        <f>IF(F2468="", "", H2468/F2468)</f>
        <v/>
      </c>
      <c r="H2468" s="33" t="n"/>
      <c r="I2468" s="33" t="n"/>
      <c r="J2468" s="33">
        <f>IF(I2468="", "", I2468*$F2468)</f>
        <v/>
      </c>
      <c r="K2468" s="33" t="n"/>
      <c r="L2468" s="33">
        <f>IF(K2468="", "", K2468*$F2468)</f>
        <v/>
      </c>
      <c r="M2468" s="30">
        <f>IF(OR(H2468="",H2468=0),"",IF(K2468="",IF(J2468="","",J2468/H2468),L2468/H2468))</f>
        <v/>
      </c>
    </row>
    <row r="2469" ht="13.35" customHeight="1" s="162">
      <c r="B2469" s="307" t="n"/>
      <c r="C2469" s="307" t="n"/>
      <c r="E2469" s="307" t="n"/>
      <c r="F2469" s="32" t="n"/>
      <c r="G2469" s="33">
        <f>IF(F2469="", "", H2469/F2469)</f>
        <v/>
      </c>
      <c r="H2469" s="33" t="n"/>
      <c r="I2469" s="33" t="n"/>
      <c r="J2469" s="33">
        <f>IF(I2469="", "", I2469*$F2469)</f>
        <v/>
      </c>
      <c r="K2469" s="33" t="n"/>
      <c r="L2469" s="33">
        <f>IF(K2469="", "", K2469*$F2469)</f>
        <v/>
      </c>
      <c r="M2469" s="30">
        <f>IF(OR(H2469="",H2469=0),"",IF(K2469="",IF(J2469="","",J2469/H2469),L2469/H2469))</f>
        <v/>
      </c>
    </row>
    <row r="2470" ht="13.35" customHeight="1" s="162">
      <c r="B2470" s="307" t="n"/>
      <c r="C2470" s="307" t="n"/>
      <c r="E2470" s="307" t="n"/>
      <c r="F2470" s="32" t="n"/>
      <c r="G2470" s="33">
        <f>IF(F2470="", "", H2470/F2470)</f>
        <v/>
      </c>
      <c r="H2470" s="33" t="n"/>
      <c r="I2470" s="33" t="n"/>
      <c r="J2470" s="33">
        <f>IF(I2470="", "", I2470*$F2470)</f>
        <v/>
      </c>
      <c r="K2470" s="33" t="n"/>
      <c r="L2470" s="33">
        <f>IF(K2470="", "", K2470*$F2470)</f>
        <v/>
      </c>
      <c r="M2470" s="30">
        <f>IF(OR(H2470="",H2470=0),"",IF(K2470="",IF(J2470="","",J2470/H2470),L2470/H2470))</f>
        <v/>
      </c>
    </row>
    <row r="2471" ht="13.35" customHeight="1" s="162">
      <c r="B2471" s="307" t="n"/>
      <c r="C2471" s="307" t="n"/>
      <c r="E2471" s="307" t="n"/>
      <c r="F2471" s="32" t="n"/>
      <c r="G2471" s="33">
        <f>IF(F2471="", "", H2471/F2471)</f>
        <v/>
      </c>
      <c r="H2471" s="33" t="n"/>
      <c r="I2471" s="33" t="n"/>
      <c r="J2471" s="33">
        <f>IF(I2471="", "", I2471*$F2471)</f>
        <v/>
      </c>
      <c r="K2471" s="33" t="n"/>
      <c r="L2471" s="33">
        <f>IF(K2471="", "", K2471*$F2471)</f>
        <v/>
      </c>
      <c r="M2471" s="30">
        <f>IF(OR(H2471="",H2471=0),"",IF(K2471="",IF(J2471="","",J2471/H2471),L2471/H2471))</f>
        <v/>
      </c>
    </row>
    <row r="2472" ht="13.35" customHeight="1" s="162">
      <c r="B2472" s="307" t="n"/>
      <c r="C2472" s="307" t="n"/>
      <c r="E2472" s="307" t="n"/>
      <c r="F2472" s="32" t="n"/>
      <c r="G2472" s="33">
        <f>IF(F2472="", "", H2472/F2472)</f>
        <v/>
      </c>
      <c r="H2472" s="33" t="n"/>
      <c r="I2472" s="33" t="n"/>
      <c r="J2472" s="33">
        <f>IF(I2472="", "", I2472*$F2472)</f>
        <v/>
      </c>
      <c r="K2472" s="33" t="n"/>
      <c r="L2472" s="33">
        <f>IF(K2472="", "", K2472*$F2472)</f>
        <v/>
      </c>
      <c r="M2472" s="30">
        <f>IF(OR(H2472="",H2472=0),"",IF(K2472="",IF(J2472="","",J2472/H2472),L2472/H2472))</f>
        <v/>
      </c>
    </row>
    <row r="2473" ht="13.35" customHeight="1" s="162">
      <c r="B2473" s="307" t="n"/>
      <c r="C2473" s="307" t="n"/>
      <c r="E2473" s="307" t="n"/>
      <c r="F2473" s="32" t="n"/>
      <c r="G2473" s="33">
        <f>IF(F2473="", "", H2473/F2473)</f>
        <v/>
      </c>
      <c r="H2473" s="33" t="n"/>
      <c r="I2473" s="33" t="n"/>
      <c r="J2473" s="33">
        <f>IF(I2473="", "", I2473*$F2473)</f>
        <v/>
      </c>
      <c r="K2473" s="33" t="n"/>
      <c r="L2473" s="33">
        <f>IF(K2473="", "", K2473*$F2473)</f>
        <v/>
      </c>
      <c r="M2473" s="30">
        <f>IF(OR(H2473="",H2473=0),"",IF(K2473="",IF(J2473="","",J2473/H2473),L2473/H2473))</f>
        <v/>
      </c>
    </row>
    <row r="2474" ht="13.35" customHeight="1" s="162">
      <c r="B2474" s="307" t="n"/>
      <c r="C2474" s="307" t="n"/>
      <c r="E2474" s="307" t="n"/>
      <c r="F2474" s="32" t="n"/>
      <c r="G2474" s="33">
        <f>IF(F2474="", "", H2474/F2474)</f>
        <v/>
      </c>
      <c r="H2474" s="33" t="n"/>
      <c r="I2474" s="33" t="n"/>
      <c r="J2474" s="33">
        <f>IF(I2474="", "", I2474*$F2474)</f>
        <v/>
      </c>
      <c r="K2474" s="33" t="n"/>
      <c r="L2474" s="33">
        <f>IF(K2474="", "", K2474*$F2474)</f>
        <v/>
      </c>
      <c r="M2474" s="30">
        <f>IF(OR(H2474="",H2474=0),"",IF(K2474="",IF(J2474="","",J2474/H2474),L2474/H2474))</f>
        <v/>
      </c>
    </row>
    <row r="2475" ht="13.35" customHeight="1" s="162">
      <c r="B2475" s="307" t="n"/>
      <c r="C2475" s="307" t="n"/>
      <c r="E2475" s="307" t="n"/>
      <c r="F2475" s="32" t="n"/>
      <c r="G2475" s="33">
        <f>IF(F2475="", "", H2475/F2475)</f>
        <v/>
      </c>
      <c r="H2475" s="33" t="n"/>
      <c r="I2475" s="33" t="n"/>
      <c r="J2475" s="33">
        <f>IF(I2475="", "", I2475*$F2475)</f>
        <v/>
      </c>
      <c r="K2475" s="33" t="n"/>
      <c r="L2475" s="33">
        <f>IF(K2475="", "", K2475*$F2475)</f>
        <v/>
      </c>
      <c r="M2475" s="30">
        <f>IF(OR(H2475="",H2475=0),"",IF(K2475="",IF(J2475="","",J2475/H2475),L2475/H2475))</f>
        <v/>
      </c>
    </row>
    <row r="2476" ht="13.35" customHeight="1" s="162">
      <c r="B2476" s="307" t="n"/>
      <c r="C2476" s="307" t="n"/>
      <c r="E2476" s="307" t="n"/>
      <c r="F2476" s="32" t="n"/>
      <c r="G2476" s="33">
        <f>IF(F2476="", "", H2476/F2476)</f>
        <v/>
      </c>
      <c r="H2476" s="33" t="n"/>
      <c r="I2476" s="33" t="n"/>
      <c r="J2476" s="33">
        <f>IF(I2476="", "", I2476*$F2476)</f>
        <v/>
      </c>
      <c r="K2476" s="33" t="n"/>
      <c r="L2476" s="33">
        <f>IF(K2476="", "", K2476*$F2476)</f>
        <v/>
      </c>
      <c r="M2476" s="30">
        <f>IF(OR(H2476="",H2476=0),"",IF(K2476="",IF(J2476="","",J2476/H2476),L2476/H2476))</f>
        <v/>
      </c>
    </row>
    <row r="2477" ht="13.35" customHeight="1" s="162">
      <c r="B2477" s="307" t="n"/>
      <c r="C2477" s="307" t="n"/>
      <c r="E2477" s="307" t="n"/>
      <c r="F2477" s="32" t="n"/>
      <c r="G2477" s="33">
        <f>IF(F2477="", "", H2477/F2477)</f>
        <v/>
      </c>
      <c r="H2477" s="33" t="n"/>
      <c r="I2477" s="33" t="n"/>
      <c r="J2477" s="33">
        <f>IF(I2477="", "", I2477*$F2477)</f>
        <v/>
      </c>
      <c r="K2477" s="33" t="n"/>
      <c r="L2477" s="33">
        <f>IF(K2477="", "", K2477*$F2477)</f>
        <v/>
      </c>
      <c r="M2477" s="30">
        <f>IF(OR(H2477="",H2477=0),"",IF(K2477="",IF(J2477="","",J2477/H2477),L2477/H2477))</f>
        <v/>
      </c>
    </row>
    <row r="2478" ht="13.35" customHeight="1" s="162">
      <c r="B2478" s="307" t="n"/>
      <c r="C2478" s="307" t="n"/>
      <c r="E2478" s="307" t="n"/>
      <c r="F2478" s="32" t="n"/>
      <c r="G2478" s="33">
        <f>IF(F2478="", "", H2478/F2478)</f>
        <v/>
      </c>
      <c r="H2478" s="33" t="n"/>
      <c r="I2478" s="33" t="n"/>
      <c r="J2478" s="33">
        <f>IF(I2478="", "", I2478*$F2478)</f>
        <v/>
      </c>
      <c r="K2478" s="33" t="n"/>
      <c r="L2478" s="33">
        <f>IF(K2478="", "", K2478*$F2478)</f>
        <v/>
      </c>
      <c r="M2478" s="30">
        <f>IF(OR(H2478="",H2478=0),"",IF(K2478="",IF(J2478="","",J2478/H2478),L2478/H2478))</f>
        <v/>
      </c>
    </row>
    <row r="2479" ht="13.35" customHeight="1" s="162">
      <c r="B2479" s="307" t="n"/>
      <c r="C2479" s="307" t="n"/>
      <c r="E2479" s="307" t="n"/>
      <c r="F2479" s="32" t="n"/>
      <c r="G2479" s="33">
        <f>IF(F2479="", "", H2479/F2479)</f>
        <v/>
      </c>
      <c r="H2479" s="33" t="n"/>
      <c r="I2479" s="33" t="n"/>
      <c r="J2479" s="33">
        <f>IF(I2479="", "", I2479*$F2479)</f>
        <v/>
      </c>
      <c r="K2479" s="33" t="n"/>
      <c r="L2479" s="33">
        <f>IF(K2479="", "", K2479*$F2479)</f>
        <v/>
      </c>
      <c r="M2479" s="30">
        <f>IF(OR(H2479="",H2479=0),"",IF(K2479="",IF(J2479="","",J2479/H2479),L2479/H2479))</f>
        <v/>
      </c>
    </row>
    <row r="2480" ht="13.35" customHeight="1" s="162">
      <c r="B2480" s="307" t="n"/>
      <c r="C2480" s="307" t="n"/>
      <c r="E2480" s="307" t="n"/>
      <c r="F2480" s="32" t="n"/>
      <c r="G2480" s="33">
        <f>IF(F2480="", "", H2480/F2480)</f>
        <v/>
      </c>
      <c r="H2480" s="33" t="n"/>
      <c r="I2480" s="33" t="n"/>
      <c r="J2480" s="33">
        <f>IF(I2480="", "", I2480*$F2480)</f>
        <v/>
      </c>
      <c r="K2480" s="33" t="n"/>
      <c r="L2480" s="33">
        <f>IF(K2480="", "", K2480*$F2480)</f>
        <v/>
      </c>
      <c r="M2480" s="30">
        <f>IF(OR(H2480="",H2480=0),"",IF(K2480="",IF(J2480="","",J2480/H2480),L2480/H2480))</f>
        <v/>
      </c>
    </row>
    <row r="2481" ht="13.35" customHeight="1" s="162">
      <c r="B2481" s="307" t="n"/>
      <c r="C2481" s="307" t="n"/>
      <c r="E2481" s="307" t="n"/>
      <c r="F2481" s="32" t="n"/>
      <c r="G2481" s="33">
        <f>IF(F2481="", "", H2481/F2481)</f>
        <v/>
      </c>
      <c r="H2481" s="33" t="n"/>
      <c r="I2481" s="33" t="n"/>
      <c r="J2481" s="33">
        <f>IF(I2481="", "", I2481*$F2481)</f>
        <v/>
      </c>
      <c r="K2481" s="33" t="n"/>
      <c r="L2481" s="33">
        <f>IF(K2481="", "", K2481*$F2481)</f>
        <v/>
      </c>
      <c r="M2481" s="30">
        <f>IF(OR(H2481="",H2481=0),"",IF(K2481="",IF(J2481="","",J2481/H2481),L2481/H2481))</f>
        <v/>
      </c>
    </row>
    <row r="2482" ht="13.35" customHeight="1" s="162">
      <c r="B2482" s="307" t="n"/>
      <c r="C2482" s="307" t="n"/>
      <c r="E2482" s="307" t="n"/>
      <c r="F2482" s="32" t="n"/>
      <c r="G2482" s="33">
        <f>IF(F2482="", "", H2482/F2482)</f>
        <v/>
      </c>
      <c r="H2482" s="33" t="n"/>
      <c r="I2482" s="33" t="n"/>
      <c r="J2482" s="33">
        <f>IF(I2482="", "", I2482*$F2482)</f>
        <v/>
      </c>
      <c r="K2482" s="33" t="n"/>
      <c r="L2482" s="33">
        <f>IF(K2482="", "", K2482*$F2482)</f>
        <v/>
      </c>
      <c r="M2482" s="30">
        <f>IF(OR(H2482="",H2482=0),"",IF(K2482="",IF(J2482="","",J2482/H2482),L2482/H2482))</f>
        <v/>
      </c>
    </row>
    <row r="2483" ht="13.35" customHeight="1" s="162">
      <c r="B2483" s="307" t="n"/>
      <c r="C2483" s="307" t="n"/>
      <c r="E2483" s="307" t="n"/>
      <c r="F2483" s="32" t="n"/>
      <c r="G2483" s="33">
        <f>IF(F2483="", "", H2483/F2483)</f>
        <v/>
      </c>
      <c r="H2483" s="33" t="n"/>
      <c r="I2483" s="33" t="n"/>
      <c r="J2483" s="33">
        <f>IF(I2483="", "", I2483*$F2483)</f>
        <v/>
      </c>
      <c r="K2483" s="33" t="n"/>
      <c r="L2483" s="33">
        <f>IF(K2483="", "", K2483*$F2483)</f>
        <v/>
      </c>
      <c r="M2483" s="30">
        <f>IF(OR(H2483="",H2483=0),"",IF(K2483="",IF(J2483="","",J2483/H2483),L2483/H2483))</f>
        <v/>
      </c>
    </row>
    <row r="2484" ht="13.35" customHeight="1" s="162">
      <c r="B2484" s="307" t="n"/>
      <c r="C2484" s="307" t="n"/>
      <c r="E2484" s="307" t="n"/>
      <c r="F2484" s="32" t="n"/>
      <c r="G2484" s="33">
        <f>IF(F2484="", "", H2484/F2484)</f>
        <v/>
      </c>
      <c r="H2484" s="33" t="n"/>
      <c r="I2484" s="33" t="n"/>
      <c r="J2484" s="33">
        <f>IF(I2484="", "", I2484*$F2484)</f>
        <v/>
      </c>
      <c r="K2484" s="33" t="n"/>
      <c r="L2484" s="33">
        <f>IF(K2484="", "", K2484*$F2484)</f>
        <v/>
      </c>
      <c r="M2484" s="30">
        <f>IF(OR(H2484="",H2484=0),"",IF(K2484="",IF(J2484="","",J2484/H2484),L2484/H2484))</f>
        <v/>
      </c>
    </row>
    <row r="2485" ht="13.35" customHeight="1" s="162">
      <c r="B2485" s="307" t="n"/>
      <c r="C2485" s="307" t="n"/>
      <c r="E2485" s="307" t="n"/>
      <c r="F2485" s="32" t="n"/>
      <c r="G2485" s="33">
        <f>IF(F2485="", "", H2485/F2485)</f>
        <v/>
      </c>
      <c r="H2485" s="33" t="n"/>
      <c r="I2485" s="33" t="n"/>
      <c r="J2485" s="33">
        <f>IF(I2485="", "", I2485*$F2485)</f>
        <v/>
      </c>
      <c r="K2485" s="33" t="n"/>
      <c r="L2485" s="33">
        <f>IF(K2485="", "", K2485*$F2485)</f>
        <v/>
      </c>
      <c r="M2485" s="30">
        <f>IF(OR(H2485="",H2485=0),"",IF(K2485="",IF(J2485="","",J2485/H2485),L2485/H2485))</f>
        <v/>
      </c>
    </row>
    <row r="2486" ht="13.35" customHeight="1" s="162">
      <c r="B2486" s="307" t="n"/>
      <c r="C2486" s="307" t="n"/>
      <c r="E2486" s="307" t="n"/>
      <c r="F2486" s="32" t="n"/>
      <c r="G2486" s="33">
        <f>IF(F2486="", "", H2486/F2486)</f>
        <v/>
      </c>
      <c r="H2486" s="33" t="n"/>
      <c r="I2486" s="33" t="n"/>
      <c r="J2486" s="33">
        <f>IF(I2486="", "", I2486*$F2486)</f>
        <v/>
      </c>
      <c r="K2486" s="33" t="n"/>
      <c r="L2486" s="33">
        <f>IF(K2486="", "", K2486*$F2486)</f>
        <v/>
      </c>
      <c r="M2486" s="30">
        <f>IF(OR(H2486="",H2486=0),"",IF(K2486="",IF(J2486="","",J2486/H2486),L2486/H2486))</f>
        <v/>
      </c>
    </row>
    <row r="2487" ht="13.35" customHeight="1" s="162">
      <c r="B2487" s="307" t="n"/>
      <c r="C2487" s="307" t="n"/>
      <c r="E2487" s="307" t="n"/>
      <c r="F2487" s="32" t="n"/>
      <c r="G2487" s="33">
        <f>IF(F2487="", "", H2487/F2487)</f>
        <v/>
      </c>
      <c r="H2487" s="33" t="n"/>
      <c r="I2487" s="33" t="n"/>
      <c r="J2487" s="33">
        <f>IF(I2487="", "", I2487*$F2487)</f>
        <v/>
      </c>
      <c r="K2487" s="33" t="n"/>
      <c r="L2487" s="33">
        <f>IF(K2487="", "", K2487*$F2487)</f>
        <v/>
      </c>
      <c r="M2487" s="30">
        <f>IF(OR(H2487="",H2487=0),"",IF(K2487="",IF(J2487="","",J2487/H2487),L2487/H2487))</f>
        <v/>
      </c>
    </row>
    <row r="2488" ht="13.35" customHeight="1" s="162">
      <c r="B2488" s="307" t="n"/>
      <c r="C2488" s="307" t="n"/>
      <c r="E2488" s="307" t="n"/>
      <c r="F2488" s="32" t="n"/>
      <c r="G2488" s="33">
        <f>IF(F2488="", "", H2488/F2488)</f>
        <v/>
      </c>
      <c r="H2488" s="33" t="n"/>
      <c r="I2488" s="33" t="n"/>
      <c r="J2488" s="33">
        <f>IF(I2488="", "", I2488*$F2488)</f>
        <v/>
      </c>
      <c r="K2488" s="33" t="n"/>
      <c r="L2488" s="33">
        <f>IF(K2488="", "", K2488*$F2488)</f>
        <v/>
      </c>
      <c r="M2488" s="30">
        <f>IF(OR(H2488="",H2488=0),"",IF(K2488="",IF(J2488="","",J2488/H2488),L2488/H2488))</f>
        <v/>
      </c>
    </row>
    <row r="2489" ht="13.35" customHeight="1" s="162">
      <c r="B2489" s="307" t="n"/>
      <c r="C2489" s="307" t="n"/>
      <c r="E2489" s="307" t="n"/>
      <c r="F2489" s="32" t="n"/>
      <c r="G2489" s="33">
        <f>IF(F2489="", "", H2489/F2489)</f>
        <v/>
      </c>
      <c r="H2489" s="33" t="n"/>
      <c r="I2489" s="33" t="n"/>
      <c r="J2489" s="33">
        <f>IF(I2489="", "", I2489*$F2489)</f>
        <v/>
      </c>
      <c r="K2489" s="33" t="n"/>
      <c r="L2489" s="33">
        <f>IF(K2489="", "", K2489*$F2489)</f>
        <v/>
      </c>
      <c r="M2489" s="30">
        <f>IF(OR(H2489="",H2489=0),"",IF(K2489="",IF(J2489="","",J2489/H2489),L2489/H2489))</f>
        <v/>
      </c>
    </row>
    <row r="2490" ht="13.35" customHeight="1" s="162">
      <c r="B2490" s="307" t="n"/>
      <c r="C2490" s="307" t="n"/>
      <c r="E2490" s="307" t="n"/>
      <c r="F2490" s="32" t="n"/>
      <c r="G2490" s="33">
        <f>IF(F2490="", "", H2490/F2490)</f>
        <v/>
      </c>
      <c r="H2490" s="33" t="n"/>
      <c r="I2490" s="33" t="n"/>
      <c r="J2490" s="33">
        <f>IF(I2490="", "", I2490*$F2490)</f>
        <v/>
      </c>
      <c r="K2490" s="33" t="n"/>
      <c r="L2490" s="33">
        <f>IF(K2490="", "", K2490*$F2490)</f>
        <v/>
      </c>
      <c r="M2490" s="30">
        <f>IF(OR(H2490="",H2490=0),"",IF(K2490="",IF(J2490="","",J2490/H2490),L2490/H2490))</f>
        <v/>
      </c>
    </row>
    <row r="2491" ht="13.35" customHeight="1" s="162">
      <c r="B2491" s="307" t="n"/>
      <c r="C2491" s="307" t="n"/>
      <c r="E2491" s="307" t="n"/>
      <c r="F2491" s="32" t="n"/>
      <c r="G2491" s="33">
        <f>IF(F2491="", "", H2491/F2491)</f>
        <v/>
      </c>
      <c r="H2491" s="33" t="n"/>
      <c r="I2491" s="33" t="n"/>
      <c r="J2491" s="33">
        <f>IF(I2491="", "", I2491*$F2491)</f>
        <v/>
      </c>
      <c r="K2491" s="33" t="n"/>
      <c r="L2491" s="33">
        <f>IF(K2491="", "", K2491*$F2491)</f>
        <v/>
      </c>
      <c r="M2491" s="30">
        <f>IF(OR(H2491="",H2491=0),"",IF(K2491="",IF(J2491="","",J2491/H2491),L2491/H2491))</f>
        <v/>
      </c>
    </row>
    <row r="2492" ht="13.35" customHeight="1" s="162">
      <c r="B2492" s="42" t="n"/>
      <c r="C2492" s="231" t="inlineStr">
        <is>
          <t>Subtotal (this page)</t>
        </is>
      </c>
      <c r="D2492" s="159" t="n"/>
      <c r="E2492" s="42" t="n"/>
      <c r="F2492" s="42" t="n"/>
      <c r="G2492" s="43" t="n"/>
      <c r="H2492" s="43">
        <f>IF(SUM(H2452:H2491)=0,"",SUM(H2452:H2491))</f>
        <v/>
      </c>
      <c r="I2492" s="43" t="n"/>
      <c r="J2492" s="43">
        <f>IF(SUM(J2452:J2491)=0,"",SUM(J2452:J2491))</f>
        <v/>
      </c>
      <c r="K2492" s="43" t="n"/>
      <c r="L2492" s="43">
        <f>IF(SUM(L2452:L2491)=0,"",SUM(L2452:L2491))</f>
        <v/>
      </c>
      <c r="M2492" s="35">
        <f>IF(OR(H2492="",H2492=0),"",IF(L2492="",IF(J2492="","",J2492/H2492),L2492/H2492))</f>
        <v/>
      </c>
    </row>
    <row r="2493" ht="13.35" customHeight="1" s="162"/>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Entry}'!B105="","",'{Equipment Data Entry}'!B105)</f>
        <v/>
      </c>
      <c r="E2500" s="418" t="n"/>
      <c r="F2500" s="403" t="n"/>
      <c r="G2500" s="200" t="inlineStr">
        <is>
          <t>Service</t>
        </is>
      </c>
      <c r="H2500" s="403" t="n"/>
      <c r="I2500" s="210">
        <f>IF('{Equipment Data Entry}'!C105="","",'{Equipment Data Entry}'!C105)</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37" t="inlineStr">
        <is>
          <t>Drive Type:</t>
        </is>
      </c>
      <c r="C2502" s="13" t="n"/>
      <c r="D2502" s="438" t="n"/>
      <c r="E2502" s="437" t="inlineStr">
        <is>
          <t>Rotation – Design:</t>
        </is>
      </c>
      <c r="F2502" s="13" t="n"/>
      <c r="G2502" s="438" t="n"/>
      <c r="H2502" s="13" t="n"/>
      <c r="I2502" s="437" t="inlineStr">
        <is>
          <t>Actual:</t>
        </is>
      </c>
      <c r="J2502" s="438" t="n"/>
      <c r="K2502" s="437" t="inlineStr">
        <is>
          <t>Shv Bore M/F:</t>
        </is>
      </c>
      <c r="L2502" s="13" t="n"/>
      <c r="M2502" s="438" t="n"/>
    </row>
    <row r="2503" ht="13.35" customHeight="1" s="162">
      <c r="B2503" s="200" t="inlineStr">
        <is>
          <t>Unit Data</t>
        </is>
      </c>
      <c r="C2503" s="400" t="n"/>
      <c r="D2503" s="400" t="n"/>
      <c r="E2503" s="400" t="n"/>
      <c r="F2503" s="400" t="n"/>
      <c r="G2503" s="401" t="n"/>
      <c r="H2503" s="13" t="n"/>
      <c r="I2503" s="200" t="inlineStr">
        <is>
          <t>Design and Performance Data</t>
        </is>
      </c>
      <c r="J2503" s="400" t="n"/>
      <c r="K2503" s="400" t="n"/>
      <c r="L2503" s="401" t="n"/>
      <c r="M2503" s="283" t="n"/>
    </row>
    <row r="2504" ht="13.35" customHeight="1" s="162">
      <c r="B2504" s="199" t="inlineStr">
        <is>
          <t>Manufacturer</t>
        </is>
      </c>
      <c r="C2504" s="401" t="n"/>
      <c r="D2504" s="204">
        <f>IF('{Equipment Data Entry}'!E105="","",'{Equipment Data Entry}'!E105)</f>
        <v/>
      </c>
      <c r="E2504" s="400" t="n"/>
      <c r="F2504" s="400" t="n"/>
      <c r="G2504" s="401" t="n"/>
      <c r="H2504" s="13" t="n"/>
      <c r="I2504" s="199" t="inlineStr">
        <is>
          <t>Design Criteria</t>
        </is>
      </c>
      <c r="J2504" s="401" t="n"/>
      <c r="K2504" s="199" t="inlineStr">
        <is>
          <t>Design</t>
        </is>
      </c>
      <c r="L2504" s="199" t="inlineStr">
        <is>
          <t>Actual</t>
        </is>
      </c>
      <c r="M2504" s="13" t="n"/>
    </row>
    <row r="2505" ht="13.35" customHeight="1" s="162">
      <c r="B2505" s="199" t="inlineStr">
        <is>
          <t>Model Number</t>
        </is>
      </c>
      <c r="C2505" s="401" t="n"/>
      <c r="D2505" s="204">
        <f>IF('{Equipment Data Entry}'!F105="","",'{Equipment Data Entry}'!F105)</f>
        <v/>
      </c>
      <c r="E2505" s="400" t="n"/>
      <c r="F2505" s="400" t="n"/>
      <c r="G2505" s="401" t="n"/>
      <c r="H2505" s="13" t="n"/>
      <c r="I2505" s="199" t="inlineStr">
        <is>
          <t>Total Airflow</t>
        </is>
      </c>
      <c r="J2505" s="401" t="n"/>
      <c r="K2505" s="24">
        <f>H2545</f>
        <v/>
      </c>
      <c r="L2505" s="24">
        <f>L2545</f>
        <v/>
      </c>
      <c r="M2505" s="22">
        <f>IF(OR(L2505="",K2505="",K2505=0),"",L2505/K2505)</f>
        <v/>
      </c>
    </row>
    <row r="2506" ht="13.35" customHeight="1" s="162">
      <c r="B2506" s="199" t="inlineStr">
        <is>
          <t>Serial Number</t>
        </is>
      </c>
      <c r="C2506" s="401" t="n"/>
      <c r="D2506" s="204" t="n"/>
      <c r="E2506" s="400" t="n"/>
      <c r="F2506" s="400" t="n"/>
      <c r="G2506" s="401" t="n"/>
      <c r="H2506" s="13" t="n"/>
      <c r="I2506" s="199" t="inlineStr">
        <is>
          <t>Unit ESP</t>
        </is>
      </c>
      <c r="J2506" s="401" t="n"/>
      <c r="K2506" s="71">
        <f>IF('{Equipment Data Entry}'!H105="","",'{Equipment Data Entry}'!H105)</f>
        <v/>
      </c>
      <c r="L2506" s="64">
        <f>F2521</f>
        <v/>
      </c>
      <c r="M2506" s="22" t="n"/>
    </row>
    <row r="2507" ht="13.35" customHeight="1" s="162">
      <c r="B2507" s="199" t="inlineStr">
        <is>
          <t>Area Served</t>
        </is>
      </c>
      <c r="C2507" s="401" t="n"/>
      <c r="D2507" s="204">
        <f>I2500</f>
        <v/>
      </c>
      <c r="E2507" s="400" t="n"/>
      <c r="F2507" s="400" t="n"/>
      <c r="G2507" s="401" t="n"/>
      <c r="H2507" s="13" t="n"/>
      <c r="I2507" s="199" t="inlineStr">
        <is>
          <t>Fan RPMs</t>
        </is>
      </c>
      <c r="J2507" s="401" t="n"/>
      <c r="K2507" s="24">
        <f>IF('{Equipment Data Entry}'!I105="","",'{Equipment Data Entry}'!I105)</f>
        <v/>
      </c>
      <c r="L2507" s="24">
        <f>IF(L2518="","",L2518)</f>
        <v/>
      </c>
      <c r="M2507" s="13" t="n"/>
    </row>
    <row r="2508" ht="13.35" customHeight="1" s="162">
      <c r="B2508" s="199" t="inlineStr">
        <is>
          <t>Location</t>
        </is>
      </c>
      <c r="C2508" s="401" t="n"/>
      <c r="D2508" s="204">
        <f>IF('{Equipment Data Entry}'!D105="","",'{Equipment Data Entry}'!D105)</f>
        <v/>
      </c>
      <c r="E2508" s="400" t="n"/>
      <c r="F2508" s="400" t="n"/>
      <c r="G2508" s="401" t="n"/>
      <c r="H2508" s="13" t="n"/>
      <c r="I2508" s="283" t="n"/>
      <c r="J2508" s="283" t="n"/>
      <c r="K2508" s="36" t="n"/>
      <c r="L2508" s="36" t="n"/>
      <c r="M2508" s="13" t="n"/>
    </row>
    <row r="2509" ht="13.35" customHeight="1" s="162">
      <c r="B2509" s="13" t="n"/>
      <c r="C2509" s="13" t="n"/>
      <c r="D2509" s="13" t="n"/>
      <c r="E2509" s="13" t="n"/>
      <c r="F2509" s="13" t="n"/>
      <c r="G2509" s="13" t="n"/>
      <c r="H2509" s="13" t="n"/>
      <c r="I2509" s="283" t="n"/>
      <c r="J2509" s="283" t="n"/>
      <c r="K2509" s="37" t="n"/>
      <c r="L2509" s="37" t="n"/>
      <c r="M2509" s="13" t="n"/>
    </row>
    <row r="2510" ht="13.35" customHeight="1" s="162">
      <c r="B2510" s="200" t="inlineStr">
        <is>
          <t>Motor Data</t>
        </is>
      </c>
      <c r="C2510" s="400" t="n"/>
      <c r="D2510" s="400" t="n"/>
      <c r="E2510" s="400" t="n"/>
      <c r="F2510" s="400" t="n"/>
      <c r="G2510" s="401" t="n"/>
      <c r="H2510" s="13" t="n"/>
      <c r="I2510" s="283" t="inlineStr">
        <is>
          <t>Filter Type/Size/Qty</t>
        </is>
      </c>
      <c r="J2510" s="404" t="n"/>
      <c r="K2510" s="404" t="n"/>
      <c r="L2510" s="37" t="n"/>
      <c r="M2510" s="404" t="n"/>
    </row>
    <row r="2511" ht="13.35" customHeight="1" s="162">
      <c r="B2511" s="199" t="inlineStr">
        <is>
          <t>Manufacturer</t>
        </is>
      </c>
      <c r="C2511" s="401" t="n"/>
      <c r="D2511" s="203" t="n"/>
      <c r="E2511" s="400" t="n"/>
      <c r="F2511" s="400" t="n"/>
      <c r="G2511" s="401" t="n"/>
      <c r="H2511" s="13" t="n"/>
      <c r="I2511" s="200" t="inlineStr">
        <is>
          <t>Drive Data</t>
        </is>
      </c>
      <c r="J2511" s="400" t="n"/>
      <c r="K2511" s="400" t="n"/>
      <c r="L2511" s="401" t="n"/>
      <c r="M2511" s="13" t="n"/>
    </row>
    <row r="2512" ht="13.35" customHeight="1" s="162">
      <c r="B2512" s="199" t="inlineStr">
        <is>
          <t>Horsepower</t>
        </is>
      </c>
      <c r="C2512" s="401" t="n"/>
      <c r="D2512" s="28">
        <f>IF('{Equipment Data Entry}'!G105="","",'{Equipment Data Entry}'!G105)</f>
        <v/>
      </c>
      <c r="E2512" s="21" t="inlineStr">
        <is>
          <t>RPM</t>
        </is>
      </c>
      <c r="F2512" s="24" t="n"/>
      <c r="G2512" s="199" t="inlineStr">
        <is>
          <t>SF</t>
        </is>
      </c>
      <c r="H2512" s="13" t="n"/>
      <c r="I2512" s="199" t="inlineStr">
        <is>
          <t>Motor Shv OD/Bore/PD</t>
        </is>
      </c>
      <c r="J2512" s="400" t="n"/>
      <c r="K2512" s="401" t="n"/>
      <c r="L2512">
        <f>IF('{Equipment Data Entry}'!J105="","",'{Equipment Data Entry}'!J105)</f>
        <v/>
      </c>
    </row>
    <row r="2513" ht="13.35" customHeight="1" s="162">
      <c r="B2513" s="198">
        <f>IF('{Equipment Data Entry}'!N105="","",'{Equipment Data Entry}'!N105)</f>
        <v/>
      </c>
      <c r="C2513" s="198">
        <f>IF('{Equipment Data Entry}'!O105="","",'{Equipment Data Entry}'!O105)</f>
        <v/>
      </c>
      <c r="D2513" s="21" t="inlineStr">
        <is>
          <t>FLA</t>
        </is>
      </c>
      <c r="E2513" s="67" t="n"/>
      <c r="F2513" s="21" t="inlineStr">
        <is>
          <t>Frame</t>
        </is>
      </c>
      <c r="G2513" s="208" t="n"/>
      <c r="H2513" s="13" t="n"/>
      <c r="I2513" s="199" t="inlineStr">
        <is>
          <t>Fan Sheave OD/Bore</t>
        </is>
      </c>
      <c r="J2513" s="400" t="n"/>
      <c r="K2513" s="401" t="n"/>
      <c r="L2513">
        <f>IF('{Equipment Data Entry}'!K105="","",'{Equipment Data Entry}'!K105)</f>
        <v/>
      </c>
    </row>
    <row r="2514" ht="13.35" customHeight="1" s="162">
      <c r="B2514" s="199" t="inlineStr">
        <is>
          <t>Corrected FLA</t>
        </is>
      </c>
      <c r="C2514" s="401" t="n"/>
      <c r="D2514" s="27">
        <f>IF(OR(E2515="",E2513="",B2513=""),"",B2513/AVERAGE(E2515:G2515)*E2513)</f>
        <v/>
      </c>
      <c r="E2514" s="199" t="inlineStr">
        <is>
          <t>Estimated BHP</t>
        </is>
      </c>
      <c r="F2514" s="401" t="n"/>
      <c r="G2514" s="27">
        <f>IF(OR(COUNT(E2515:G2515)=0,COUNT(E2516:G2516)=0),"",IF(C2513="1-phase", ((0.8*0.9*E2515*E2516)/746), AVERAGE(E2515:G2515)*AVERAGE(E2516:G2516)*0.8*0.9*1.732/746))</f>
        <v/>
      </c>
      <c r="H2514" s="13" t="n"/>
      <c r="I2514" s="199" t="inlineStr">
        <is>
          <t>Belt(s)</t>
        </is>
      </c>
      <c r="J2514" s="208">
        <f>IF('{Equipment Data Entry}'!L105="","",'{Equipment Data Entry}'!L105)</f>
        <v/>
      </c>
      <c r="K2514" s="199" t="inlineStr">
        <is>
          <t>C to C</t>
        </is>
      </c>
      <c r="L2514" s="64">
        <f>IF('{Equipment Data Entry}'!M105="","",'{Equipment Data Entry}'!M105)</f>
        <v/>
      </c>
      <c r="M2514" s="13" t="n"/>
    </row>
    <row r="2515" ht="13.35" customHeight="1" s="162">
      <c r="B2515" s="199" t="inlineStr">
        <is>
          <t>Measured Voltage</t>
        </is>
      </c>
      <c r="C2515" s="400" t="n"/>
      <c r="D2515" s="401" t="n"/>
      <c r="E2515" s="24" t="n"/>
      <c r="F2515" s="24" t="n"/>
      <c r="G2515" s="24" t="n"/>
      <c r="H2515" s="13" t="n"/>
      <c r="I2515" s="283" t="inlineStr">
        <is>
          <t>Final Settings</t>
        </is>
      </c>
      <c r="J2515" s="404" t="n"/>
      <c r="K2515" s="404" t="n"/>
      <c r="L2515" s="37" t="n"/>
      <c r="M2515" s="404" t="n"/>
    </row>
    <row r="2516" ht="13.35" customHeight="1" s="162">
      <c r="B2516" s="199" t="inlineStr">
        <is>
          <t>Measured Amperage</t>
        </is>
      </c>
      <c r="C2516" s="400" t="n"/>
      <c r="D2516" s="401" t="n"/>
      <c r="E2516" s="67" t="n"/>
      <c r="F2516" s="67" t="n"/>
      <c r="G2516" s="67" t="n"/>
      <c r="H2516" s="13" t="n"/>
      <c r="I2516" s="205" t="inlineStr">
        <is>
          <t>RPM Data</t>
        </is>
      </c>
      <c r="J2516" s="401" t="n"/>
      <c r="K2516" s="205" t="inlineStr">
        <is>
          <t>Initial</t>
        </is>
      </c>
      <c r="L2516" s="205" t="inlineStr">
        <is>
          <t>Final</t>
        </is>
      </c>
      <c r="M2516" s="13" t="n"/>
    </row>
    <row r="2517" ht="13.35" customHeight="1" s="162">
      <c r="B2517" s="13" t="n"/>
      <c r="C2517" s="13" t="n"/>
      <c r="D2517" s="13" t="n"/>
      <c r="E2517" s="13" t="n"/>
      <c r="F2517" s="13" t="n"/>
      <c r="G2517" s="13" t="n"/>
      <c r="H2517" s="13" t="n"/>
      <c r="I2517" s="199" t="inlineStr">
        <is>
          <t>Motor RPM</t>
        </is>
      </c>
      <c r="J2517" s="401" t="n"/>
      <c r="K2517" s="24" t="n"/>
      <c r="L2517" s="24" t="n"/>
      <c r="M2517" s="13" t="n"/>
    </row>
    <row r="2518" ht="13.35" customHeight="1" s="162">
      <c r="B2518" s="200" t="inlineStr">
        <is>
          <t xml:space="preserve">Static Pressures Profile </t>
        </is>
      </c>
      <c r="C2518" s="400" t="n"/>
      <c r="D2518" s="400" t="n"/>
      <c r="E2518" s="400" t="n"/>
      <c r="F2518" s="400" t="n"/>
      <c r="G2518" s="401" t="n"/>
      <c r="H2518" s="13" t="n"/>
      <c r="I2518" s="199" t="inlineStr">
        <is>
          <t>Fan RPM</t>
        </is>
      </c>
      <c r="J2518" s="401" t="n"/>
      <c r="K2518" s="24" t="n"/>
      <c r="L2518" s="24" t="n"/>
      <c r="M2518" s="13" t="n"/>
    </row>
    <row r="2519" ht="13.35" customHeight="1" s="162">
      <c r="B2519" s="432" t="n"/>
      <c r="C2519" s="401" t="n"/>
      <c r="D2519" s="205" t="inlineStr">
        <is>
          <t>Flt/Coil</t>
        </is>
      </c>
      <c r="E2519" s="205" t="inlineStr">
        <is>
          <t>Fan</t>
        </is>
      </c>
      <c r="F2519" s="432" t="n"/>
      <c r="G2519" s="401" t="n"/>
      <c r="H2519" s="13" t="n"/>
      <c r="I2519" s="246" t="inlineStr">
        <is>
          <t>VSD Frequency</t>
        </is>
      </c>
      <c r="J2519" s="403" t="n"/>
      <c r="K2519" s="65" t="n"/>
      <c r="L2519" s="65" t="n"/>
      <c r="M2519" s="13" t="n"/>
    </row>
    <row r="2520" ht="13.35" customHeight="1" s="162">
      <c r="B2520" s="198" t="inlineStr">
        <is>
          <t>Entering</t>
        </is>
      </c>
      <c r="C2520" s="401" t="n"/>
      <c r="D2520" s="19" t="n"/>
      <c r="E2520" s="19" t="n"/>
      <c r="F2520" s="19">
        <f>IF(E2520="", "", E2521-E2520)</f>
        <v/>
      </c>
      <c r="G2520" s="186" t="inlineStr">
        <is>
          <t>TSP</t>
        </is>
      </c>
      <c r="H2520" s="23" t="n"/>
      <c r="I2520" s="14" t="n"/>
      <c r="J2520" s="14" t="n"/>
      <c r="K2520" s="14" t="n"/>
      <c r="L2520" s="38" t="n"/>
      <c r="M2520" s="13" t="n"/>
    </row>
    <row r="2521" ht="13.35" customHeight="1" s="162">
      <c r="B2521" s="198" t="inlineStr">
        <is>
          <t>Exiting</t>
        </is>
      </c>
      <c r="C2521" s="401" t="n"/>
      <c r="D2521" s="55">
        <f>IF(E2520="", "", E2520)</f>
        <v/>
      </c>
      <c r="E2521" s="19" t="n"/>
      <c r="F2521" s="19">
        <f>IF(E2521="", "", E2521-D2520)</f>
        <v/>
      </c>
      <c r="G2521" s="186" t="inlineStr">
        <is>
          <t>ESP</t>
        </is>
      </c>
      <c r="H2521" s="23" t="n"/>
      <c r="I2521" s="13" t="n"/>
      <c r="J2521" s="13" t="n"/>
      <c r="K2521" s="13" t="n"/>
      <c r="L2521" s="13" t="n"/>
      <c r="M2521" s="13" t="n"/>
    </row>
    <row r="2522" ht="13.35" customHeight="1" s="162">
      <c r="B2522" s="453" t="inlineStr">
        <is>
          <t>Instrument:</t>
        </is>
      </c>
      <c r="C2522" s="5" t="n"/>
      <c r="D2522" s="493" t="n"/>
      <c r="E2522" s="414" t="n"/>
      <c r="F2522" s="414" t="n"/>
      <c r="G2522" s="425" t="inlineStr">
        <is>
          <t>Ak basis / notes:</t>
        </is>
      </c>
      <c r="I2522" s="494" t="n"/>
      <c r="J2522" s="414" t="n"/>
      <c r="K2522" s="414" t="n"/>
      <c r="L2522" s="414" t="n"/>
      <c r="M2522" s="414" t="n"/>
    </row>
    <row r="2523" ht="13.35" customHeight="1" s="162">
      <c r="B2523" s="188" t="inlineStr">
        <is>
          <t>Register / Grille / Diffuser Airflow</t>
        </is>
      </c>
      <c r="C2523" s="174" t="n"/>
      <c r="D2523" s="174" t="n"/>
      <c r="E2523" s="174" t="n"/>
      <c r="F2523" s="173" t="n"/>
      <c r="G2523" s="233" t="inlineStr">
        <is>
          <t>Design VEL</t>
        </is>
      </c>
      <c r="H2523" s="194" t="inlineStr">
        <is>
          <t>Design CFM</t>
        </is>
      </c>
      <c r="I2523" s="188" t="inlineStr">
        <is>
          <t>Initial</t>
        </is>
      </c>
      <c r="J2523" s="173" t="n"/>
      <c r="K2523" s="188" t="inlineStr">
        <is>
          <t>Final</t>
        </is>
      </c>
      <c r="L2523" s="173" t="n"/>
      <c r="M2523" s="188" t="inlineStr">
        <is>
          <t>%</t>
        </is>
      </c>
    </row>
    <row r="2524" ht="13.35" customHeight="1" s="162">
      <c r="B2524" s="153" t="inlineStr">
        <is>
          <t>No.</t>
        </is>
      </c>
      <c r="C2524" s="188" t="inlineStr">
        <is>
          <t>Area Served</t>
        </is>
      </c>
      <c r="D2524" s="188" t="inlineStr">
        <is>
          <t>Type</t>
        </is>
      </c>
      <c r="E2524" s="188" t="inlineStr">
        <is>
          <t>Size</t>
        </is>
      </c>
      <c r="F2524" s="188" t="inlineStr">
        <is>
          <t>Ak</t>
        </is>
      </c>
      <c r="G2524" s="440" t="n"/>
      <c r="H2524" s="440" t="n"/>
      <c r="I2524" s="188" t="inlineStr">
        <is>
          <t>VEL</t>
        </is>
      </c>
      <c r="J2524" s="188" t="inlineStr">
        <is>
          <t>CFM</t>
        </is>
      </c>
      <c r="K2524" s="188" t="inlineStr">
        <is>
          <t>VEL</t>
        </is>
      </c>
      <c r="L2524" s="188" t="inlineStr">
        <is>
          <t>CFM</t>
        </is>
      </c>
      <c r="M2524" s="440" t="n"/>
    </row>
    <row r="2525" ht="13.35" customHeight="1" s="162">
      <c r="B2525" s="307" t="n"/>
      <c r="C2525" s="307" t="n"/>
      <c r="E2525" s="307" t="n"/>
      <c r="F2525" s="32" t="n"/>
      <c r="G2525" s="33">
        <f>IF(F2525="", "", H2525/F2525)</f>
        <v/>
      </c>
      <c r="H2525" s="33" t="n"/>
      <c r="I2525" s="33" t="n"/>
      <c r="J2525" s="33">
        <f>IF(I2525="", "", I2525*$F2525)</f>
        <v/>
      </c>
      <c r="K2525" s="33" t="n"/>
      <c r="L2525" s="33">
        <f>IF(K2525="", "", K2525*$F2525)</f>
        <v/>
      </c>
      <c r="M2525" s="30">
        <f>IF(OR(H2525="",H2525=0),"",IF(K2525="",IF(J2525="","",J2525/H2525),L2525/H2525))</f>
        <v/>
      </c>
    </row>
    <row r="2526" ht="13.35" customHeight="1" s="162">
      <c r="B2526" s="307" t="n"/>
      <c r="C2526" s="307" t="n"/>
      <c r="E2526" s="307" t="n"/>
      <c r="F2526" s="32" t="n"/>
      <c r="G2526" s="33">
        <f>IF(F2526="", "", H2526/F2526)</f>
        <v/>
      </c>
      <c r="H2526" s="33" t="n"/>
      <c r="I2526" s="33" t="n"/>
      <c r="J2526" s="33">
        <f>IF(I2526="", "", I2526*$F2526)</f>
        <v/>
      </c>
      <c r="K2526" s="33" t="n"/>
      <c r="L2526" s="33">
        <f>IF(K2526="", "", K2526*$F2526)</f>
        <v/>
      </c>
      <c r="M2526" s="30">
        <f>IF(OR(H2526="",H2526=0),"",IF(K2526="",IF(J2526="","",J2526/H2526),L2526/H2526))</f>
        <v/>
      </c>
    </row>
    <row r="2527" ht="13.35" customHeight="1" s="162">
      <c r="B2527" s="307" t="n"/>
      <c r="C2527" s="307" t="n"/>
      <c r="E2527" s="307" t="n"/>
      <c r="F2527" s="32" t="n"/>
      <c r="G2527" s="33">
        <f>IF(F2527="", "", H2527/F2527)</f>
        <v/>
      </c>
      <c r="H2527" s="33" t="n"/>
      <c r="I2527" s="33" t="n"/>
      <c r="J2527" s="33">
        <f>IF(I2527="", "", I2527*$F2527)</f>
        <v/>
      </c>
      <c r="K2527" s="33" t="n"/>
      <c r="L2527" s="33">
        <f>IF(K2527="", "", K2527*$F2527)</f>
        <v/>
      </c>
      <c r="M2527" s="30">
        <f>IF(OR(H2527="",H2527=0),"",IF(K2527="",IF(J2527="","",J2527/H2527),L2527/H2527))</f>
        <v/>
      </c>
    </row>
    <row r="2528" ht="13.35" customHeight="1" s="162">
      <c r="B2528" s="307" t="n"/>
      <c r="C2528" s="307" t="n"/>
      <c r="E2528" s="307" t="n"/>
      <c r="F2528" s="32" t="n"/>
      <c r="G2528" s="33">
        <f>IF(F2528="", "", H2528/F2528)</f>
        <v/>
      </c>
      <c r="H2528" s="33" t="n"/>
      <c r="I2528" s="33" t="n"/>
      <c r="J2528" s="33">
        <f>IF(I2528="", "", I2528*$F2528)</f>
        <v/>
      </c>
      <c r="K2528" s="33" t="n"/>
      <c r="L2528" s="33">
        <f>IF(K2528="", "", K2528*$F2528)</f>
        <v/>
      </c>
      <c r="M2528" s="30">
        <f>IF(OR(H2528="",H2528=0),"",IF(K2528="",IF(J2528="","",J2528/H2528),L2528/H2528))</f>
        <v/>
      </c>
    </row>
    <row r="2529" ht="13.35" customHeight="1" s="162">
      <c r="B2529" s="307" t="n"/>
      <c r="C2529" s="307" t="n"/>
      <c r="E2529" s="307" t="n"/>
      <c r="F2529" s="32" t="n"/>
      <c r="G2529" s="33">
        <f>IF(F2529="", "", H2529/F2529)</f>
        <v/>
      </c>
      <c r="H2529" s="33" t="n"/>
      <c r="I2529" s="33" t="n"/>
      <c r="J2529" s="33">
        <f>IF(I2529="", "", I2529*$F2529)</f>
        <v/>
      </c>
      <c r="K2529" s="33" t="n"/>
      <c r="L2529" s="33">
        <f>IF(K2529="", "", K2529*$F2529)</f>
        <v/>
      </c>
      <c r="M2529" s="30">
        <f>IF(OR(H2529="",H2529=0),"",IF(K2529="",IF(J2529="","",J2529/H2529),L2529/H2529))</f>
        <v/>
      </c>
    </row>
    <row r="2530" ht="13.35" customHeight="1" s="162">
      <c r="B2530" s="307" t="n"/>
      <c r="C2530" s="307" t="n"/>
      <c r="E2530" s="307" t="n"/>
      <c r="F2530" s="32" t="n"/>
      <c r="G2530" s="33">
        <f>IF(F2530="", "", H2530/F2530)</f>
        <v/>
      </c>
      <c r="H2530" s="33" t="n"/>
      <c r="I2530" s="33" t="n"/>
      <c r="J2530" s="33">
        <f>IF(I2530="", "", I2530*$F2530)</f>
        <v/>
      </c>
      <c r="K2530" s="33" t="n"/>
      <c r="L2530" s="33">
        <f>IF(K2530="", "", K2530*$F2530)</f>
        <v/>
      </c>
      <c r="M2530" s="30">
        <f>IF(OR(H2530="",H2530=0),"",IF(K2530="",IF(J2530="","",J2530/H2530),L2530/H2530))</f>
        <v/>
      </c>
    </row>
    <row r="2531" ht="13.35" customHeight="1" s="162">
      <c r="B2531" s="307" t="n"/>
      <c r="C2531" s="307" t="n"/>
      <c r="E2531" s="307" t="n"/>
      <c r="F2531" s="32" t="n"/>
      <c r="G2531" s="33">
        <f>IF(F2531="", "", H2531/F2531)</f>
        <v/>
      </c>
      <c r="H2531" s="33" t="n"/>
      <c r="I2531" s="33" t="n"/>
      <c r="J2531" s="33">
        <f>IF(I2531="", "", I2531*$F2531)</f>
        <v/>
      </c>
      <c r="K2531" s="33" t="n"/>
      <c r="L2531" s="33">
        <f>IF(K2531="", "", K2531*$F2531)</f>
        <v/>
      </c>
      <c r="M2531" s="30">
        <f>IF(OR(H2531="",H2531=0),"",IF(K2531="",IF(J2531="","",J2531/H2531),L2531/H2531))</f>
        <v/>
      </c>
    </row>
    <row r="2532" ht="13.35" customHeight="1" s="162">
      <c r="B2532" s="307" t="n"/>
      <c r="C2532" s="307" t="n"/>
      <c r="E2532" s="307" t="n"/>
      <c r="F2532" s="32" t="n"/>
      <c r="G2532" s="33">
        <f>IF(F2532="", "", H2532/F2532)</f>
        <v/>
      </c>
      <c r="H2532" s="33" t="n"/>
      <c r="I2532" s="33" t="n"/>
      <c r="J2532" s="33">
        <f>IF(I2532="", "", I2532*$F2532)</f>
        <v/>
      </c>
      <c r="K2532" s="33" t="n"/>
      <c r="L2532" s="33">
        <f>IF(K2532="", "", K2532*$F2532)</f>
        <v/>
      </c>
      <c r="M2532" s="30">
        <f>IF(OR(H2532="",H2532=0),"",IF(K2532="",IF(J2532="","",J2532/H2532),L2532/H2532))</f>
        <v/>
      </c>
    </row>
    <row r="2533" ht="13.35" customHeight="1" s="162">
      <c r="B2533" s="307" t="n"/>
      <c r="C2533" s="307" t="n"/>
      <c r="E2533" s="307" t="n"/>
      <c r="F2533" s="32" t="n"/>
      <c r="G2533" s="33">
        <f>IF(F2533="", "", H2533/F2533)</f>
        <v/>
      </c>
      <c r="H2533" s="33" t="n"/>
      <c r="I2533" s="33" t="n"/>
      <c r="J2533" s="33">
        <f>IF(I2533="", "", I2533*$F2533)</f>
        <v/>
      </c>
      <c r="K2533" s="33" t="n"/>
      <c r="L2533" s="33">
        <f>IF(K2533="", "", K2533*$F2533)</f>
        <v/>
      </c>
      <c r="M2533" s="30">
        <f>IF(OR(H2533="",H2533=0),"",IF(K2533="",IF(J2533="","",J2533/H2533),L2533/H2533))</f>
        <v/>
      </c>
    </row>
    <row r="2534" ht="13.35" customHeight="1" s="162">
      <c r="B2534" s="307" t="n"/>
      <c r="C2534" s="307" t="n"/>
      <c r="E2534" s="307" t="n"/>
      <c r="F2534" s="32" t="n"/>
      <c r="G2534" s="33">
        <f>IF(F2534="", "", H2534/F2534)</f>
        <v/>
      </c>
      <c r="H2534" s="33" t="n"/>
      <c r="I2534" s="33" t="n"/>
      <c r="J2534" s="33">
        <f>IF(I2534="", "", I2534*$F2534)</f>
        <v/>
      </c>
      <c r="K2534" s="33" t="n"/>
      <c r="L2534" s="33">
        <f>IF(K2534="", "", K2534*$F2534)</f>
        <v/>
      </c>
      <c r="M2534" s="30">
        <f>IF(OR(H2534="",H2534=0),"",IF(K2534="",IF(J2534="","",J2534/H2534),L2534/H2534))</f>
        <v/>
      </c>
    </row>
    <row r="2535" ht="13.35" customHeight="1" s="162">
      <c r="B2535" s="307" t="n"/>
      <c r="C2535" s="307" t="n"/>
      <c r="E2535" s="307" t="n"/>
      <c r="F2535" s="32" t="n"/>
      <c r="G2535" s="33">
        <f>IF(F2535="", "", H2535/F2535)</f>
        <v/>
      </c>
      <c r="H2535" s="33" t="n"/>
      <c r="I2535" s="33" t="n"/>
      <c r="J2535" s="33">
        <f>IF(I2535="", "", I2535*$F2535)</f>
        <v/>
      </c>
      <c r="K2535" s="33" t="n"/>
      <c r="L2535" s="33">
        <f>IF(K2535="", "", K2535*$F2535)</f>
        <v/>
      </c>
      <c r="M2535" s="30">
        <f>IF(OR(H2535="",H2535=0),"",IF(K2535="",IF(J2535="","",J2535/H2535),L2535/H2535))</f>
        <v/>
      </c>
    </row>
    <row r="2536" ht="13.35" customHeight="1" s="162">
      <c r="B2536" s="307" t="n"/>
      <c r="C2536" s="307" t="n"/>
      <c r="E2536" s="307" t="n"/>
      <c r="F2536" s="32" t="n"/>
      <c r="G2536" s="33">
        <f>IF(F2536="", "", H2536/F2536)</f>
        <v/>
      </c>
      <c r="H2536" s="33" t="n"/>
      <c r="I2536" s="33" t="n"/>
      <c r="J2536" s="33">
        <f>IF(I2536="", "", I2536*$F2536)</f>
        <v/>
      </c>
      <c r="K2536" s="33" t="n"/>
      <c r="L2536" s="33">
        <f>IF(K2536="", "", K2536*$F2536)</f>
        <v/>
      </c>
      <c r="M2536" s="30">
        <f>IF(OR(H2536="",H2536=0),"",IF(K2536="",IF(J2536="","",J2536/H2536),L2536/H2536))</f>
        <v/>
      </c>
    </row>
    <row r="2537" ht="13.35" customHeight="1" s="162">
      <c r="B2537" s="307" t="n"/>
      <c r="C2537" s="307" t="n"/>
      <c r="E2537" s="307" t="n"/>
      <c r="F2537" s="32" t="n"/>
      <c r="G2537" s="33">
        <f>IF(F2537="", "", H2537/F2537)</f>
        <v/>
      </c>
      <c r="H2537" s="33" t="n"/>
      <c r="I2537" s="33" t="n"/>
      <c r="J2537" s="33">
        <f>IF(I2537="", "", I2537*$F2537)</f>
        <v/>
      </c>
      <c r="K2537" s="33" t="n"/>
      <c r="L2537" s="33">
        <f>IF(K2537="", "", K2537*$F2537)</f>
        <v/>
      </c>
      <c r="M2537" s="30">
        <f>IF(OR(H2537="",H2537=0),"",IF(K2537="",IF(J2537="","",J2537/H2537),L2537/H2537))</f>
        <v/>
      </c>
    </row>
    <row r="2538" ht="13.35" customHeight="1" s="162">
      <c r="B2538" s="307" t="n"/>
      <c r="C2538" s="307" t="n"/>
      <c r="E2538" s="307" t="n"/>
      <c r="F2538" s="32" t="n"/>
      <c r="G2538" s="33">
        <f>IF(F2538="", "", H2538/F2538)</f>
        <v/>
      </c>
      <c r="H2538" s="33" t="n"/>
      <c r="I2538" s="33" t="n"/>
      <c r="J2538" s="33">
        <f>IF(I2538="", "", I2538*$F2538)</f>
        <v/>
      </c>
      <c r="K2538" s="33" t="n"/>
      <c r="L2538" s="33">
        <f>IF(K2538="", "", K2538*$F2538)</f>
        <v/>
      </c>
      <c r="M2538" s="30">
        <f>IF(OR(H2538="",H2538=0),"",IF(K2538="",IF(J2538="","",J2538/H2538),L2538/H2538))</f>
        <v/>
      </c>
    </row>
    <row r="2539" ht="13.35" customHeight="1" s="162">
      <c r="B2539" s="307" t="n"/>
      <c r="C2539" s="307" t="n"/>
      <c r="E2539" s="307" t="n"/>
      <c r="F2539" s="32" t="n"/>
      <c r="G2539" s="33">
        <f>IF(F2539="", "", H2539/F2539)</f>
        <v/>
      </c>
      <c r="H2539" s="33" t="n"/>
      <c r="I2539" s="33" t="n"/>
      <c r="J2539" s="33">
        <f>IF(I2539="", "", I2539*$F2539)</f>
        <v/>
      </c>
      <c r="K2539" s="33" t="n"/>
      <c r="L2539" s="33">
        <f>IF(K2539="", "", K2539*$F2539)</f>
        <v/>
      </c>
      <c r="M2539" s="30">
        <f>IF(OR(H2539="",H2539=0),"",IF(K2539="",IF(J2539="","",J2539/H2539),L2539/H2539))</f>
        <v/>
      </c>
    </row>
    <row r="2540" ht="13.35" customHeight="1" s="162">
      <c r="B2540" s="307" t="n"/>
      <c r="C2540" s="307" t="n"/>
      <c r="E2540" s="307" t="n"/>
      <c r="F2540" s="32" t="n"/>
      <c r="G2540" s="33">
        <f>IF(F2540="", "", H2540/F2540)</f>
        <v/>
      </c>
      <c r="H2540" s="33" t="n"/>
      <c r="I2540" s="33" t="n"/>
      <c r="J2540" s="33">
        <f>IF(I2540="", "", I2540*$F2540)</f>
        <v/>
      </c>
      <c r="K2540" s="33" t="n"/>
      <c r="L2540" s="33">
        <f>IF(K2540="", "", K2540*$F2540)</f>
        <v/>
      </c>
      <c r="M2540" s="30">
        <f>IF(OR(H2540="",H2540=0),"",IF(K2540="",IF(J2540="","",J2540/H2540),L2540/H2540))</f>
        <v/>
      </c>
    </row>
    <row r="2541" ht="13.35" customHeight="1" s="162">
      <c r="B2541" s="307" t="n"/>
      <c r="C2541" s="307" t="n"/>
      <c r="E2541" s="307" t="n"/>
      <c r="F2541" s="32" t="n"/>
      <c r="G2541" s="33">
        <f>IF(F2541="", "", H2541/F2541)</f>
        <v/>
      </c>
      <c r="H2541" s="33" t="n"/>
      <c r="I2541" s="33" t="n"/>
      <c r="J2541" s="33">
        <f>IF(I2541="", "", I2541*$F2541)</f>
        <v/>
      </c>
      <c r="K2541" s="33" t="n"/>
      <c r="L2541" s="33">
        <f>IF(K2541="", "", K2541*$F2541)</f>
        <v/>
      </c>
      <c r="M2541" s="30">
        <f>IF(OR(H2541="",H2541=0),"",IF(K2541="",IF(J2541="","",J2541/H2541),L2541/H2541))</f>
        <v/>
      </c>
    </row>
    <row r="2542" ht="13.35" customHeight="1" s="162">
      <c r="B2542" s="307" t="n"/>
      <c r="C2542" s="307" t="n"/>
      <c r="E2542" s="307" t="n"/>
      <c r="F2542" s="32" t="n"/>
      <c r="G2542" s="33">
        <f>IF(F2542="", "", H2542/F2542)</f>
        <v/>
      </c>
      <c r="H2542" s="33" t="n"/>
      <c r="I2542" s="33" t="n"/>
      <c r="J2542" s="33">
        <f>IF(I2542="", "", I2542*$F2542)</f>
        <v/>
      </c>
      <c r="K2542" s="33" t="n"/>
      <c r="L2542" s="33">
        <f>IF(K2542="", "", K2542*$F2542)</f>
        <v/>
      </c>
      <c r="M2542" s="30">
        <f>IF(OR(H2542="",H2542=0),"",IF(K2542="",IF(J2542="","",J2542/H2542),L2542/H2542))</f>
        <v/>
      </c>
    </row>
    <row r="2543" ht="13.35" customHeight="1" s="162">
      <c r="B2543" s="307" t="n"/>
      <c r="C2543" s="307" t="n"/>
      <c r="E2543" s="307" t="n"/>
      <c r="F2543" s="32" t="n"/>
      <c r="G2543" s="33">
        <f>IF(F2543="", "", H2543/F2543)</f>
        <v/>
      </c>
      <c r="H2543" s="33" t="n"/>
      <c r="I2543" s="33" t="n"/>
      <c r="J2543" s="33">
        <f>IF(I2543="", "", I2543*$F2543)</f>
        <v/>
      </c>
      <c r="K2543" s="33" t="n"/>
      <c r="L2543" s="33">
        <f>IF(K2543="", "", K2543*$F2543)</f>
        <v/>
      </c>
      <c r="M2543" s="30">
        <f>IF(OR(H2543="",H2543=0),"",IF(K2543="",IF(J2543="","",J2543/H2543),L2543/H2543))</f>
        <v/>
      </c>
    </row>
    <row r="2544" ht="13.35" customHeight="1" s="162">
      <c r="B2544" s="307" t="n"/>
      <c r="C2544" s="307" t="n"/>
      <c r="E2544" s="307" t="n"/>
      <c r="F2544" s="32" t="n"/>
      <c r="G2544" s="33">
        <f>IF(F2544="", "", H2544/F2544)</f>
        <v/>
      </c>
      <c r="H2544" s="33" t="n"/>
      <c r="I2544" s="33" t="n"/>
      <c r="J2544" s="33">
        <f>IF(I2544="", "", I2544*$F2544)</f>
        <v/>
      </c>
      <c r="K2544" s="33" t="n"/>
      <c r="L2544" s="33">
        <f>IF(K2544="", "", K2544*$F2544)</f>
        <v/>
      </c>
      <c r="M2544" s="30">
        <f>IF(OR(H2544="",H2544=0),"",IF(K2544="",IF(J2544="","",J2544/H2544),L2544/H2544))</f>
        <v/>
      </c>
    </row>
    <row r="2545" ht="13.35" customHeight="1" s="162">
      <c r="B2545" s="42" t="n"/>
      <c r="C2545" s="231" t="inlineStr">
        <is>
          <t>Total</t>
        </is>
      </c>
      <c r="D2545" s="159" t="n"/>
      <c r="E2545" s="42" t="n"/>
      <c r="F2545" s="42" t="n"/>
      <c r="G2545" s="43" t="n"/>
      <c r="H2545" s="43">
        <f>IF(SUM(H2525:H2544)+SUM(H2556:H2595)=0,"",SUM(H2525:H2544)+SUM(H2556:H2595))</f>
        <v/>
      </c>
      <c r="I2545" s="43" t="n"/>
      <c r="J2545" s="43">
        <f>IF(SUM(J2525:J2544)+SUM(J2556:J2595)=0,"",SUM(J2525:J2544)+SUM(J2556:J2595))</f>
        <v/>
      </c>
      <c r="K2545" s="43" t="n"/>
      <c r="L2545" s="43">
        <f>IF(SUM(L2525:L2544)+SUM(L2556:L2595)=0,"",SUM(L2525:L2544)+SUM(L2556:L2595))</f>
        <v/>
      </c>
      <c r="M2545" s="35">
        <f>IF(OR(H2545="",H2545=0),"",IF(L2545="",IF(J2545="","",J2545/H2545),L2545/H2545))</f>
        <v/>
      </c>
    </row>
    <row r="2546" ht="13.35" customHeight="1" s="162"/>
    <row r="2547" ht="13.35" customHeight="1" s="162">
      <c r="B2547" s="188" t="inlineStr">
        <is>
          <t>Remarks</t>
        </is>
      </c>
      <c r="C2547" s="173" t="n"/>
      <c r="D2547" s="154" t="n"/>
      <c r="E2547" s="174" t="n"/>
      <c r="F2547" s="174" t="n"/>
      <c r="G2547" s="174" t="n"/>
      <c r="H2547" s="174" t="n"/>
      <c r="I2547" s="174" t="n"/>
      <c r="J2547" s="174" t="n"/>
      <c r="K2547" s="174" t="n"/>
      <c r="L2547" s="174" t="n"/>
      <c r="M2547" s="173" t="n"/>
    </row>
    <row r="2548" ht="13.35" customHeight="1" s="162">
      <c r="B2548" s="154" t="n"/>
      <c r="C2548" s="174" t="n"/>
      <c r="D2548" s="17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Entry}'!B105="","",'{Equipment Data Entry}'!B105)</f>
        <v/>
      </c>
      <c r="E2552" s="418" t="n"/>
      <c r="F2552" s="403" t="n"/>
      <c r="G2552" s="200" t="inlineStr">
        <is>
          <t>Service</t>
        </is>
      </c>
      <c r="H2552" s="403" t="n"/>
      <c r="I2552" s="210">
        <f>IF('{Equipment Data Entry}'!C105="","",'{Equipment Data Entry}'!C105)</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Registers / Grilles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H2556/F2556)</f>
        <v/>
      </c>
      <c r="H2556" s="33" t="n"/>
      <c r="I2556" s="33" t="n"/>
      <c r="J2556" s="33">
        <f>IF(I2556="", "", I2556*$F2556)</f>
        <v/>
      </c>
      <c r="K2556" s="33" t="n"/>
      <c r="L2556" s="33">
        <f>IF(K2556="", "", K2556*$F2556)</f>
        <v/>
      </c>
      <c r="M2556" s="30">
        <f>IF(OR(H2556="",H2556=0),"",IF(K2556="",IF(J2556="","",J2556/H2556),L2556/H2556))</f>
        <v/>
      </c>
    </row>
    <row r="2557" ht="13.35" customHeight="1" s="162">
      <c r="B2557" s="307" t="n"/>
      <c r="C2557" s="307" t="n"/>
      <c r="E2557" s="307" t="n"/>
      <c r="F2557" s="32" t="n"/>
      <c r="G2557" s="33">
        <f>IF(F2557="", "", H2557/F2557)</f>
        <v/>
      </c>
      <c r="H2557" s="33" t="n"/>
      <c r="I2557" s="33" t="n"/>
      <c r="J2557" s="33">
        <f>IF(I2557="", "", I2557*$F2557)</f>
        <v/>
      </c>
      <c r="K2557" s="33" t="n"/>
      <c r="L2557" s="33">
        <f>IF(K2557="", "", K2557*$F2557)</f>
        <v/>
      </c>
      <c r="M2557" s="30">
        <f>IF(OR(H2557="",H2557=0),"",IF(K2557="",IF(J2557="","",J2557/H2557),L2557/H2557))</f>
        <v/>
      </c>
    </row>
    <row r="2558" ht="13.35" customHeight="1" s="162">
      <c r="B2558" s="307" t="n"/>
      <c r="C2558" s="307" t="n"/>
      <c r="E2558" s="307" t="n"/>
      <c r="F2558" s="32" t="n"/>
      <c r="G2558" s="33">
        <f>IF(F2558="", "", H2558/F2558)</f>
        <v/>
      </c>
      <c r="H2558" s="33" t="n"/>
      <c r="I2558" s="33" t="n"/>
      <c r="J2558" s="33">
        <f>IF(I2558="", "", I2558*$F2558)</f>
        <v/>
      </c>
      <c r="K2558" s="33" t="n"/>
      <c r="L2558" s="33">
        <f>IF(K2558="", "", K2558*$F2558)</f>
        <v/>
      </c>
      <c r="M2558" s="30">
        <f>IF(OR(H2558="",H2558=0),"",IF(K2558="",IF(J2558="","",J2558/H2558),L2558/H2558))</f>
        <v/>
      </c>
    </row>
    <row r="2559" ht="13.35" customHeight="1" s="162">
      <c r="B2559" s="307" t="n"/>
      <c r="C2559" s="307" t="n"/>
      <c r="E2559" s="307" t="n"/>
      <c r="F2559" s="32" t="n"/>
      <c r="G2559" s="33">
        <f>IF(F2559="", "", H2559/F2559)</f>
        <v/>
      </c>
      <c r="H2559" s="33" t="n"/>
      <c r="I2559" s="33" t="n"/>
      <c r="J2559" s="33">
        <f>IF(I2559="", "", I2559*$F2559)</f>
        <v/>
      </c>
      <c r="K2559" s="33" t="n"/>
      <c r="L2559" s="33">
        <f>IF(K2559="", "", K2559*$F2559)</f>
        <v/>
      </c>
      <c r="M2559" s="30">
        <f>IF(OR(H2559="",H2559=0),"",IF(K2559="",IF(J2559="","",J2559/H2559),L2559/H2559))</f>
        <v/>
      </c>
    </row>
    <row r="2560" ht="13.35" customHeight="1" s="162">
      <c r="B2560" s="307" t="n"/>
      <c r="C2560" s="307" t="n"/>
      <c r="E2560" s="307" t="n"/>
      <c r="F2560" s="32" t="n"/>
      <c r="G2560" s="33">
        <f>IF(F2560="", "", H2560/F2560)</f>
        <v/>
      </c>
      <c r="H2560" s="33" t="n"/>
      <c r="I2560" s="33" t="n"/>
      <c r="J2560" s="33">
        <f>IF(I2560="", "", I2560*$F2560)</f>
        <v/>
      </c>
      <c r="K2560" s="33" t="n"/>
      <c r="L2560" s="33">
        <f>IF(K2560="", "", K2560*$F2560)</f>
        <v/>
      </c>
      <c r="M2560" s="30">
        <f>IF(OR(H2560="",H2560=0),"",IF(K2560="",IF(J2560="","",J2560/H2560),L2560/H2560))</f>
        <v/>
      </c>
    </row>
    <row r="2561" ht="13.35" customHeight="1" s="162">
      <c r="B2561" s="307" t="n"/>
      <c r="C2561" s="307" t="n"/>
      <c r="E2561" s="307" t="n"/>
      <c r="F2561" s="32" t="n"/>
      <c r="G2561" s="33">
        <f>IF(F2561="", "", H2561/F2561)</f>
        <v/>
      </c>
      <c r="H2561" s="33" t="n"/>
      <c r="I2561" s="33" t="n"/>
      <c r="J2561" s="33">
        <f>IF(I2561="", "", I2561*$F2561)</f>
        <v/>
      </c>
      <c r="K2561" s="33" t="n"/>
      <c r="L2561" s="33">
        <f>IF(K2561="", "", K2561*$F2561)</f>
        <v/>
      </c>
      <c r="M2561" s="30">
        <f>IF(OR(H2561="",H2561=0),"",IF(K2561="",IF(J2561="","",J2561/H2561),L2561/H2561))</f>
        <v/>
      </c>
    </row>
    <row r="2562" ht="13.35" customHeight="1" s="162">
      <c r="B2562" s="307" t="n"/>
      <c r="C2562" s="307" t="n"/>
      <c r="E2562" s="307" t="n"/>
      <c r="F2562" s="32" t="n"/>
      <c r="G2562" s="33">
        <f>IF(F2562="", "", H2562/F2562)</f>
        <v/>
      </c>
      <c r="H2562" s="33" t="n"/>
      <c r="I2562" s="33" t="n"/>
      <c r="J2562" s="33">
        <f>IF(I2562="", "", I2562*$F2562)</f>
        <v/>
      </c>
      <c r="K2562" s="33" t="n"/>
      <c r="L2562" s="33">
        <f>IF(K2562="", "", K2562*$F2562)</f>
        <v/>
      </c>
      <c r="M2562" s="30">
        <f>IF(OR(H2562="",H2562=0),"",IF(K2562="",IF(J2562="","",J2562/H2562),L2562/H2562))</f>
        <v/>
      </c>
    </row>
    <row r="2563" ht="13.35" customHeight="1" s="162">
      <c r="B2563" s="307" t="n"/>
      <c r="C2563" s="307" t="n"/>
      <c r="E2563" s="307" t="n"/>
      <c r="F2563" s="32" t="n"/>
      <c r="G2563" s="33">
        <f>IF(F2563="", "", H2563/F2563)</f>
        <v/>
      </c>
      <c r="H2563" s="33" t="n"/>
      <c r="I2563" s="33" t="n"/>
      <c r="J2563" s="33">
        <f>IF(I2563="", "", I2563*$F2563)</f>
        <v/>
      </c>
      <c r="K2563" s="33" t="n"/>
      <c r="L2563" s="33">
        <f>IF(K2563="", "", K2563*$F2563)</f>
        <v/>
      </c>
      <c r="M2563" s="30">
        <f>IF(OR(H2563="",H2563=0),"",IF(K2563="",IF(J2563="","",J2563/H2563),L2563/H2563))</f>
        <v/>
      </c>
    </row>
    <row r="2564" ht="13.35" customHeight="1" s="162">
      <c r="B2564" s="307" t="n"/>
      <c r="C2564" s="307" t="n"/>
      <c r="E2564" s="307" t="n"/>
      <c r="F2564" s="32" t="n"/>
      <c r="G2564" s="33">
        <f>IF(F2564="", "", H2564/F2564)</f>
        <v/>
      </c>
      <c r="H2564" s="33" t="n"/>
      <c r="I2564" s="33" t="n"/>
      <c r="J2564" s="33">
        <f>IF(I2564="", "", I2564*$F2564)</f>
        <v/>
      </c>
      <c r="K2564" s="33" t="n"/>
      <c r="L2564" s="33">
        <f>IF(K2564="", "", K2564*$F2564)</f>
        <v/>
      </c>
      <c r="M2564" s="30">
        <f>IF(OR(H2564="",H2564=0),"",IF(K2564="",IF(J2564="","",J2564/H2564),L2564/H2564))</f>
        <v/>
      </c>
    </row>
    <row r="2565" ht="13.35" customHeight="1" s="162">
      <c r="B2565" s="307" t="n"/>
      <c r="C2565" s="307" t="n"/>
      <c r="E2565" s="307" t="n"/>
      <c r="F2565" s="32" t="n"/>
      <c r="G2565" s="33">
        <f>IF(F2565="", "", H2565/F2565)</f>
        <v/>
      </c>
      <c r="H2565" s="33" t="n"/>
      <c r="I2565" s="33" t="n"/>
      <c r="J2565" s="33">
        <f>IF(I2565="", "", I2565*$F2565)</f>
        <v/>
      </c>
      <c r="K2565" s="33" t="n"/>
      <c r="L2565" s="33">
        <f>IF(K2565="", "", K2565*$F2565)</f>
        <v/>
      </c>
      <c r="M2565" s="30">
        <f>IF(OR(H2565="",H2565=0),"",IF(K2565="",IF(J2565="","",J2565/H2565),L2565/H2565))</f>
        <v/>
      </c>
    </row>
    <row r="2566" ht="13.35" customHeight="1" s="162">
      <c r="B2566" s="307" t="n"/>
      <c r="C2566" s="307" t="n"/>
      <c r="E2566" s="307" t="n"/>
      <c r="F2566" s="32" t="n"/>
      <c r="G2566" s="33">
        <f>IF(F2566="", "", H2566/F2566)</f>
        <v/>
      </c>
      <c r="H2566" s="33" t="n"/>
      <c r="I2566" s="33" t="n"/>
      <c r="J2566" s="33">
        <f>IF(I2566="", "", I2566*$F2566)</f>
        <v/>
      </c>
      <c r="K2566" s="33" t="n"/>
      <c r="L2566" s="33">
        <f>IF(K2566="", "", K2566*$F2566)</f>
        <v/>
      </c>
      <c r="M2566" s="30">
        <f>IF(OR(H2566="",H2566=0),"",IF(K2566="",IF(J2566="","",J2566/H2566),L2566/H2566))</f>
        <v/>
      </c>
    </row>
    <row r="2567" ht="13.35" customHeight="1" s="162">
      <c r="B2567" s="307" t="n"/>
      <c r="C2567" s="307" t="n"/>
      <c r="E2567" s="307" t="n"/>
      <c r="F2567" s="32" t="n"/>
      <c r="G2567" s="33">
        <f>IF(F2567="", "", H2567/F2567)</f>
        <v/>
      </c>
      <c r="H2567" s="33" t="n"/>
      <c r="I2567" s="33" t="n"/>
      <c r="J2567" s="33">
        <f>IF(I2567="", "", I2567*$F2567)</f>
        <v/>
      </c>
      <c r="K2567" s="33" t="n"/>
      <c r="L2567" s="33">
        <f>IF(K2567="", "", K2567*$F2567)</f>
        <v/>
      </c>
      <c r="M2567" s="30">
        <f>IF(OR(H2567="",H2567=0),"",IF(K2567="",IF(J2567="","",J2567/H2567),L2567/H2567))</f>
        <v/>
      </c>
    </row>
    <row r="2568" ht="13.35" customHeight="1" s="162">
      <c r="B2568" s="307" t="n"/>
      <c r="C2568" s="307" t="n"/>
      <c r="E2568" s="307" t="n"/>
      <c r="F2568" s="32" t="n"/>
      <c r="G2568" s="33">
        <f>IF(F2568="", "", H2568/F2568)</f>
        <v/>
      </c>
      <c r="H2568" s="33" t="n"/>
      <c r="I2568" s="33" t="n"/>
      <c r="J2568" s="33">
        <f>IF(I2568="", "", I2568*$F2568)</f>
        <v/>
      </c>
      <c r="K2568" s="33" t="n"/>
      <c r="L2568" s="33">
        <f>IF(K2568="", "", K2568*$F2568)</f>
        <v/>
      </c>
      <c r="M2568" s="30">
        <f>IF(OR(H2568="",H2568=0),"",IF(K2568="",IF(J2568="","",J2568/H2568),L2568/H2568))</f>
        <v/>
      </c>
    </row>
    <row r="2569" ht="13.35" customHeight="1" s="162">
      <c r="B2569" s="307" t="n"/>
      <c r="C2569" s="307" t="n"/>
      <c r="E2569" s="307" t="n"/>
      <c r="F2569" s="32" t="n"/>
      <c r="G2569" s="33">
        <f>IF(F2569="", "", H2569/F2569)</f>
        <v/>
      </c>
      <c r="H2569" s="33" t="n"/>
      <c r="I2569" s="33" t="n"/>
      <c r="J2569" s="33">
        <f>IF(I2569="", "", I2569*$F2569)</f>
        <v/>
      </c>
      <c r="K2569" s="33" t="n"/>
      <c r="L2569" s="33">
        <f>IF(K2569="", "", K2569*$F2569)</f>
        <v/>
      </c>
      <c r="M2569" s="30">
        <f>IF(OR(H2569="",H2569=0),"",IF(K2569="",IF(J2569="","",J2569/H2569),L2569/H2569))</f>
        <v/>
      </c>
    </row>
    <row r="2570" ht="13.35" customHeight="1" s="162">
      <c r="B2570" s="307" t="n"/>
      <c r="C2570" s="307" t="n"/>
      <c r="E2570" s="307" t="n"/>
      <c r="F2570" s="32" t="n"/>
      <c r="G2570" s="33">
        <f>IF(F2570="", "", H2570/F2570)</f>
        <v/>
      </c>
      <c r="H2570" s="33" t="n"/>
      <c r="I2570" s="33" t="n"/>
      <c r="J2570" s="33">
        <f>IF(I2570="", "", I2570*$F2570)</f>
        <v/>
      </c>
      <c r="K2570" s="33" t="n"/>
      <c r="L2570" s="33">
        <f>IF(K2570="", "", K2570*$F2570)</f>
        <v/>
      </c>
      <c r="M2570" s="30">
        <f>IF(OR(H2570="",H2570=0),"",IF(K2570="",IF(J2570="","",J2570/H2570),L2570/H2570))</f>
        <v/>
      </c>
    </row>
    <row r="2571" ht="13.35" customHeight="1" s="162">
      <c r="B2571" s="307" t="n"/>
      <c r="C2571" s="307" t="n"/>
      <c r="E2571" s="307" t="n"/>
      <c r="F2571" s="32" t="n"/>
      <c r="G2571" s="33">
        <f>IF(F2571="", "", H2571/F2571)</f>
        <v/>
      </c>
      <c r="H2571" s="33" t="n"/>
      <c r="I2571" s="33" t="n"/>
      <c r="J2571" s="33">
        <f>IF(I2571="", "", I2571*$F2571)</f>
        <v/>
      </c>
      <c r="K2571" s="33" t="n"/>
      <c r="L2571" s="33">
        <f>IF(K2571="", "", K2571*$F2571)</f>
        <v/>
      </c>
      <c r="M2571" s="30">
        <f>IF(OR(H2571="",H2571=0),"",IF(K2571="",IF(J2571="","",J2571/H2571),L2571/H2571))</f>
        <v/>
      </c>
    </row>
    <row r="2572" ht="13.35" customHeight="1" s="162">
      <c r="B2572" s="307" t="n"/>
      <c r="C2572" s="307" t="n"/>
      <c r="E2572" s="307" t="n"/>
      <c r="F2572" s="32" t="n"/>
      <c r="G2572" s="33">
        <f>IF(F2572="", "", H2572/F2572)</f>
        <v/>
      </c>
      <c r="H2572" s="33" t="n"/>
      <c r="I2572" s="33" t="n"/>
      <c r="J2572" s="33">
        <f>IF(I2572="", "", I2572*$F2572)</f>
        <v/>
      </c>
      <c r="K2572" s="33" t="n"/>
      <c r="L2572" s="33">
        <f>IF(K2572="", "", K2572*$F2572)</f>
        <v/>
      </c>
      <c r="M2572" s="30">
        <f>IF(OR(H2572="",H2572=0),"",IF(K2572="",IF(J2572="","",J2572/H2572),L2572/H2572))</f>
        <v/>
      </c>
    </row>
    <row r="2573" ht="13.35" customHeight="1" s="162">
      <c r="B2573" s="307" t="n"/>
      <c r="C2573" s="307" t="n"/>
      <c r="E2573" s="307" t="n"/>
      <c r="F2573" s="32" t="n"/>
      <c r="G2573" s="33">
        <f>IF(F2573="", "", H2573/F2573)</f>
        <v/>
      </c>
      <c r="H2573" s="33" t="n"/>
      <c r="I2573" s="33" t="n"/>
      <c r="J2573" s="33">
        <f>IF(I2573="", "", I2573*$F2573)</f>
        <v/>
      </c>
      <c r="K2573" s="33" t="n"/>
      <c r="L2573" s="33">
        <f>IF(K2573="", "", K2573*$F2573)</f>
        <v/>
      </c>
      <c r="M2573" s="30">
        <f>IF(OR(H2573="",H2573=0),"",IF(K2573="",IF(J2573="","",J2573/H2573),L2573/H2573))</f>
        <v/>
      </c>
    </row>
    <row r="2574" ht="13.35" customHeight="1" s="162">
      <c r="B2574" s="307" t="n"/>
      <c r="C2574" s="307" t="n"/>
      <c r="E2574" s="307" t="n"/>
      <c r="F2574" s="32" t="n"/>
      <c r="G2574" s="33">
        <f>IF(F2574="", "", H2574/F2574)</f>
        <v/>
      </c>
      <c r="H2574" s="33" t="n"/>
      <c r="I2574" s="33" t="n"/>
      <c r="J2574" s="33">
        <f>IF(I2574="", "", I2574*$F2574)</f>
        <v/>
      </c>
      <c r="K2574" s="33" t="n"/>
      <c r="L2574" s="33">
        <f>IF(K2574="", "", K2574*$F2574)</f>
        <v/>
      </c>
      <c r="M2574" s="30">
        <f>IF(OR(H2574="",H2574=0),"",IF(K2574="",IF(J2574="","",J2574/H2574),L2574/H2574))</f>
        <v/>
      </c>
    </row>
    <row r="2575" ht="13.35" customHeight="1" s="162">
      <c r="B2575" s="307" t="n"/>
      <c r="C2575" s="307" t="n"/>
      <c r="E2575" s="307" t="n"/>
      <c r="F2575" s="32" t="n"/>
      <c r="G2575" s="33">
        <f>IF(F2575="", "", H2575/F2575)</f>
        <v/>
      </c>
      <c r="H2575" s="33" t="n"/>
      <c r="I2575" s="33" t="n"/>
      <c r="J2575" s="33">
        <f>IF(I2575="", "", I2575*$F2575)</f>
        <v/>
      </c>
      <c r="K2575" s="33" t="n"/>
      <c r="L2575" s="33">
        <f>IF(K2575="", "", K2575*$F2575)</f>
        <v/>
      </c>
      <c r="M2575" s="30">
        <f>IF(OR(H2575="",H2575=0),"",IF(K2575="",IF(J2575="","",J2575/H2575),L2575/H2575))</f>
        <v/>
      </c>
    </row>
    <row r="2576" ht="13.35" customHeight="1" s="162">
      <c r="B2576" s="307" t="n"/>
      <c r="C2576" s="307" t="n"/>
      <c r="E2576" s="307" t="n"/>
      <c r="F2576" s="32" t="n"/>
      <c r="G2576" s="33">
        <f>IF(F2576="", "", H2576/F2576)</f>
        <v/>
      </c>
      <c r="H2576" s="33" t="n"/>
      <c r="I2576" s="33" t="n"/>
      <c r="J2576" s="33">
        <f>IF(I2576="", "", I2576*$F2576)</f>
        <v/>
      </c>
      <c r="K2576" s="33" t="n"/>
      <c r="L2576" s="33">
        <f>IF(K2576="", "", K2576*$F2576)</f>
        <v/>
      </c>
      <c r="M2576" s="30">
        <f>IF(OR(H2576="",H2576=0),"",IF(K2576="",IF(J2576="","",J2576/H2576),L2576/H2576))</f>
        <v/>
      </c>
    </row>
    <row r="2577" ht="13.35" customHeight="1" s="162">
      <c r="B2577" s="307" t="n"/>
      <c r="C2577" s="307" t="n"/>
      <c r="E2577" s="307" t="n"/>
      <c r="F2577" s="32" t="n"/>
      <c r="G2577" s="33">
        <f>IF(F2577="", "", H2577/F2577)</f>
        <v/>
      </c>
      <c r="H2577" s="33" t="n"/>
      <c r="I2577" s="33" t="n"/>
      <c r="J2577" s="33">
        <f>IF(I2577="", "", I2577*$F2577)</f>
        <v/>
      </c>
      <c r="K2577" s="33" t="n"/>
      <c r="L2577" s="33">
        <f>IF(K2577="", "", K2577*$F2577)</f>
        <v/>
      </c>
      <c r="M2577" s="30">
        <f>IF(OR(H2577="",H2577=0),"",IF(K2577="",IF(J2577="","",J2577/H2577),L2577/H2577))</f>
        <v/>
      </c>
    </row>
    <row r="2578" ht="13.35" customHeight="1" s="162">
      <c r="B2578" s="307" t="n"/>
      <c r="C2578" s="307" t="n"/>
      <c r="E2578" s="307" t="n"/>
      <c r="F2578" s="32" t="n"/>
      <c r="G2578" s="33">
        <f>IF(F2578="", "", H2578/F2578)</f>
        <v/>
      </c>
      <c r="H2578" s="33" t="n"/>
      <c r="I2578" s="33" t="n"/>
      <c r="J2578" s="33">
        <f>IF(I2578="", "", I2578*$F2578)</f>
        <v/>
      </c>
      <c r="K2578" s="33" t="n"/>
      <c r="L2578" s="33">
        <f>IF(K2578="", "", K2578*$F2578)</f>
        <v/>
      </c>
      <c r="M2578" s="30">
        <f>IF(OR(H2578="",H2578=0),"",IF(K2578="",IF(J2578="","",J2578/H2578),L2578/H2578))</f>
        <v/>
      </c>
    </row>
    <row r="2579" ht="13.35" customHeight="1" s="162">
      <c r="B2579" s="307" t="n"/>
      <c r="C2579" s="307" t="n"/>
      <c r="E2579" s="307" t="n"/>
      <c r="F2579" s="32" t="n"/>
      <c r="G2579" s="33">
        <f>IF(F2579="", "", H2579/F2579)</f>
        <v/>
      </c>
      <c r="H2579" s="33" t="n"/>
      <c r="I2579" s="33" t="n"/>
      <c r="J2579" s="33">
        <f>IF(I2579="", "", I2579*$F2579)</f>
        <v/>
      </c>
      <c r="K2579" s="33" t="n"/>
      <c r="L2579" s="33">
        <f>IF(K2579="", "", K2579*$F2579)</f>
        <v/>
      </c>
      <c r="M2579" s="30">
        <f>IF(OR(H2579="",H2579=0),"",IF(K2579="",IF(J2579="","",J2579/H2579),L2579/H2579))</f>
        <v/>
      </c>
    </row>
    <row r="2580" ht="13.35" customHeight="1" s="162">
      <c r="B2580" s="307" t="n"/>
      <c r="C2580" s="307" t="n"/>
      <c r="E2580" s="307" t="n"/>
      <c r="F2580" s="32" t="n"/>
      <c r="G2580" s="33">
        <f>IF(F2580="", "", H2580/F2580)</f>
        <v/>
      </c>
      <c r="H2580" s="33" t="n"/>
      <c r="I2580" s="33" t="n"/>
      <c r="J2580" s="33">
        <f>IF(I2580="", "", I2580*$F2580)</f>
        <v/>
      </c>
      <c r="K2580" s="33" t="n"/>
      <c r="L2580" s="33">
        <f>IF(K2580="", "", K2580*$F2580)</f>
        <v/>
      </c>
      <c r="M2580" s="30">
        <f>IF(OR(H2580="",H2580=0),"",IF(K2580="",IF(J2580="","",J2580/H2580),L2580/H2580))</f>
        <v/>
      </c>
    </row>
    <row r="2581" ht="13.35" customHeight="1" s="162">
      <c r="B2581" s="307" t="n"/>
      <c r="C2581" s="307" t="n"/>
      <c r="E2581" s="307" t="n"/>
      <c r="F2581" s="32" t="n"/>
      <c r="G2581" s="33">
        <f>IF(F2581="", "", H2581/F2581)</f>
        <v/>
      </c>
      <c r="H2581" s="33" t="n"/>
      <c r="I2581" s="33" t="n"/>
      <c r="J2581" s="33">
        <f>IF(I2581="", "", I2581*$F2581)</f>
        <v/>
      </c>
      <c r="K2581" s="33" t="n"/>
      <c r="L2581" s="33">
        <f>IF(K2581="", "", K2581*$F2581)</f>
        <v/>
      </c>
      <c r="M2581" s="30">
        <f>IF(OR(H2581="",H2581=0),"",IF(K2581="",IF(J2581="","",J2581/H2581),L2581/H2581))</f>
        <v/>
      </c>
    </row>
    <row r="2582" ht="13.35" customHeight="1" s="162">
      <c r="B2582" s="307" t="n"/>
      <c r="C2582" s="307" t="n"/>
      <c r="E2582" s="307" t="n"/>
      <c r="F2582" s="32" t="n"/>
      <c r="G2582" s="33">
        <f>IF(F2582="", "", H2582/F2582)</f>
        <v/>
      </c>
      <c r="H2582" s="33" t="n"/>
      <c r="I2582" s="33" t="n"/>
      <c r="J2582" s="33">
        <f>IF(I2582="", "", I2582*$F2582)</f>
        <v/>
      </c>
      <c r="K2582" s="33" t="n"/>
      <c r="L2582" s="33">
        <f>IF(K2582="", "", K2582*$F2582)</f>
        <v/>
      </c>
      <c r="M2582" s="30">
        <f>IF(OR(H2582="",H2582=0),"",IF(K2582="",IF(J2582="","",J2582/H2582),L2582/H2582))</f>
        <v/>
      </c>
    </row>
    <row r="2583" ht="13.35" customHeight="1" s="162">
      <c r="B2583" s="307" t="n"/>
      <c r="C2583" s="307" t="n"/>
      <c r="E2583" s="307" t="n"/>
      <c r="F2583" s="32" t="n"/>
      <c r="G2583" s="33">
        <f>IF(F2583="", "", H2583/F2583)</f>
        <v/>
      </c>
      <c r="H2583" s="33" t="n"/>
      <c r="I2583" s="33" t="n"/>
      <c r="J2583" s="33">
        <f>IF(I2583="", "", I2583*$F2583)</f>
        <v/>
      </c>
      <c r="K2583" s="33" t="n"/>
      <c r="L2583" s="33">
        <f>IF(K2583="", "", K2583*$F2583)</f>
        <v/>
      </c>
      <c r="M2583" s="30">
        <f>IF(OR(H2583="",H2583=0),"",IF(K2583="",IF(J2583="","",J2583/H2583),L2583/H2583))</f>
        <v/>
      </c>
    </row>
    <row r="2584" ht="13.35" customHeight="1" s="162">
      <c r="B2584" s="307" t="n"/>
      <c r="C2584" s="307" t="n"/>
      <c r="E2584" s="307" t="n"/>
      <c r="F2584" s="32" t="n"/>
      <c r="G2584" s="33">
        <f>IF(F2584="", "", H2584/F2584)</f>
        <v/>
      </c>
      <c r="H2584" s="33" t="n"/>
      <c r="I2584" s="33" t="n"/>
      <c r="J2584" s="33">
        <f>IF(I2584="", "", I2584*$F2584)</f>
        <v/>
      </c>
      <c r="K2584" s="33" t="n"/>
      <c r="L2584" s="33">
        <f>IF(K2584="", "", K2584*$F2584)</f>
        <v/>
      </c>
      <c r="M2584" s="30">
        <f>IF(OR(H2584="",H2584=0),"",IF(K2584="",IF(J2584="","",J2584/H2584),L2584/H2584))</f>
        <v/>
      </c>
    </row>
    <row r="2585" ht="13.35" customHeight="1" s="162">
      <c r="B2585" s="307" t="n"/>
      <c r="C2585" s="307" t="n"/>
      <c r="E2585" s="307" t="n"/>
      <c r="F2585" s="32" t="n"/>
      <c r="G2585" s="33">
        <f>IF(F2585="", "", H2585/F2585)</f>
        <v/>
      </c>
      <c r="H2585" s="33" t="n"/>
      <c r="I2585" s="33" t="n"/>
      <c r="J2585" s="33">
        <f>IF(I2585="", "", I2585*$F2585)</f>
        <v/>
      </c>
      <c r="K2585" s="33" t="n"/>
      <c r="L2585" s="33">
        <f>IF(K2585="", "", K2585*$F2585)</f>
        <v/>
      </c>
      <c r="M2585" s="30">
        <f>IF(OR(H2585="",H2585=0),"",IF(K2585="",IF(J2585="","",J2585/H2585),L2585/H2585))</f>
        <v/>
      </c>
    </row>
    <row r="2586" ht="13.35" customHeight="1" s="162">
      <c r="B2586" s="307" t="n"/>
      <c r="C2586" s="307" t="n"/>
      <c r="E2586" s="307" t="n"/>
      <c r="F2586" s="32" t="n"/>
      <c r="G2586" s="33">
        <f>IF(F2586="", "", H2586/F2586)</f>
        <v/>
      </c>
      <c r="H2586" s="33" t="n"/>
      <c r="I2586" s="33" t="n"/>
      <c r="J2586" s="33">
        <f>IF(I2586="", "", I2586*$F2586)</f>
        <v/>
      </c>
      <c r="K2586" s="33" t="n"/>
      <c r="L2586" s="33">
        <f>IF(K2586="", "", K2586*$F2586)</f>
        <v/>
      </c>
      <c r="M2586" s="30">
        <f>IF(OR(H2586="",H2586=0),"",IF(K2586="",IF(J2586="","",J2586/H2586),L2586/H2586))</f>
        <v/>
      </c>
    </row>
    <row r="2587" ht="13.35" customHeight="1" s="162">
      <c r="B2587" s="307" t="n"/>
      <c r="C2587" s="307" t="n"/>
      <c r="E2587" s="307" t="n"/>
      <c r="F2587" s="32" t="n"/>
      <c r="G2587" s="33">
        <f>IF(F2587="", "", H2587/F2587)</f>
        <v/>
      </c>
      <c r="H2587" s="33" t="n"/>
      <c r="I2587" s="33" t="n"/>
      <c r="J2587" s="33">
        <f>IF(I2587="", "", I2587*$F2587)</f>
        <v/>
      </c>
      <c r="K2587" s="33" t="n"/>
      <c r="L2587" s="33">
        <f>IF(K2587="", "", K2587*$F2587)</f>
        <v/>
      </c>
      <c r="M2587" s="30">
        <f>IF(OR(H2587="",H2587=0),"",IF(K2587="",IF(J2587="","",J2587/H2587),L2587/H2587))</f>
        <v/>
      </c>
    </row>
    <row r="2588" ht="13.35" customHeight="1" s="162">
      <c r="B2588" s="307" t="n"/>
      <c r="C2588" s="307" t="n"/>
      <c r="E2588" s="307" t="n"/>
      <c r="F2588" s="32" t="n"/>
      <c r="G2588" s="33">
        <f>IF(F2588="", "", H2588/F2588)</f>
        <v/>
      </c>
      <c r="H2588" s="33" t="n"/>
      <c r="I2588" s="33" t="n"/>
      <c r="J2588" s="33">
        <f>IF(I2588="", "", I2588*$F2588)</f>
        <v/>
      </c>
      <c r="K2588" s="33" t="n"/>
      <c r="L2588" s="33">
        <f>IF(K2588="", "", K2588*$F2588)</f>
        <v/>
      </c>
      <c r="M2588" s="30">
        <f>IF(OR(H2588="",H2588=0),"",IF(K2588="",IF(J2588="","",J2588/H2588),L2588/H2588))</f>
        <v/>
      </c>
    </row>
    <row r="2589" ht="13.35" customHeight="1" s="162">
      <c r="B2589" s="307" t="n"/>
      <c r="C2589" s="307" t="n"/>
      <c r="E2589" s="307" t="n"/>
      <c r="F2589" s="32" t="n"/>
      <c r="G2589" s="33">
        <f>IF(F2589="", "", H2589/F2589)</f>
        <v/>
      </c>
      <c r="H2589" s="33" t="n"/>
      <c r="I2589" s="33" t="n"/>
      <c r="J2589" s="33">
        <f>IF(I2589="", "", I2589*$F2589)</f>
        <v/>
      </c>
      <c r="K2589" s="33" t="n"/>
      <c r="L2589" s="33">
        <f>IF(K2589="", "", K2589*$F2589)</f>
        <v/>
      </c>
      <c r="M2589" s="30">
        <f>IF(OR(H2589="",H2589=0),"",IF(K2589="",IF(J2589="","",J2589/H2589),L2589/H2589))</f>
        <v/>
      </c>
    </row>
    <row r="2590" ht="13.35" customHeight="1" s="162">
      <c r="B2590" s="307" t="n"/>
      <c r="C2590" s="307" t="n"/>
      <c r="E2590" s="307" t="n"/>
      <c r="F2590" s="32" t="n"/>
      <c r="G2590" s="33">
        <f>IF(F2590="", "", H2590/F2590)</f>
        <v/>
      </c>
      <c r="H2590" s="33" t="n"/>
      <c r="I2590" s="33" t="n"/>
      <c r="J2590" s="33">
        <f>IF(I2590="", "", I2590*$F2590)</f>
        <v/>
      </c>
      <c r="K2590" s="33" t="n"/>
      <c r="L2590" s="33">
        <f>IF(K2590="", "", K2590*$F2590)</f>
        <v/>
      </c>
      <c r="M2590" s="30">
        <f>IF(OR(H2590="",H2590=0),"",IF(K2590="",IF(J2590="","",J2590/H2590),L2590/H2590))</f>
        <v/>
      </c>
    </row>
    <row r="2591" ht="13.35" customHeight="1" s="162">
      <c r="B2591" s="307" t="n"/>
      <c r="C2591" s="307" t="n"/>
      <c r="E2591" s="307" t="n"/>
      <c r="F2591" s="32" t="n"/>
      <c r="G2591" s="33">
        <f>IF(F2591="", "", H2591/F2591)</f>
        <v/>
      </c>
      <c r="H2591" s="33" t="n"/>
      <c r="I2591" s="33" t="n"/>
      <c r="J2591" s="33">
        <f>IF(I2591="", "", I2591*$F2591)</f>
        <v/>
      </c>
      <c r="K2591" s="33" t="n"/>
      <c r="L2591" s="33">
        <f>IF(K2591="", "", K2591*$F2591)</f>
        <v/>
      </c>
      <c r="M2591" s="30">
        <f>IF(OR(H2591="",H2591=0),"",IF(K2591="",IF(J2591="","",J2591/H2591),L2591/H2591))</f>
        <v/>
      </c>
    </row>
    <row r="2592" ht="13.35" customHeight="1" s="162">
      <c r="B2592" s="307" t="n"/>
      <c r="C2592" s="307" t="n"/>
      <c r="E2592" s="307" t="n"/>
      <c r="F2592" s="32" t="n"/>
      <c r="G2592" s="33">
        <f>IF(F2592="", "", H2592/F2592)</f>
        <v/>
      </c>
      <c r="H2592" s="33" t="n"/>
      <c r="I2592" s="33" t="n"/>
      <c r="J2592" s="33">
        <f>IF(I2592="", "", I2592*$F2592)</f>
        <v/>
      </c>
      <c r="K2592" s="33" t="n"/>
      <c r="L2592" s="33">
        <f>IF(K2592="", "", K2592*$F2592)</f>
        <v/>
      </c>
      <c r="M2592" s="30">
        <f>IF(OR(H2592="",H2592=0),"",IF(K2592="",IF(J2592="","",J2592/H2592),L2592/H2592))</f>
        <v/>
      </c>
    </row>
    <row r="2593" ht="13.35" customHeight="1" s="162">
      <c r="B2593" s="307" t="n"/>
      <c r="C2593" s="307" t="n"/>
      <c r="E2593" s="307" t="n"/>
      <c r="F2593" s="32" t="n"/>
      <c r="G2593" s="33">
        <f>IF(F2593="", "", H2593/F2593)</f>
        <v/>
      </c>
      <c r="H2593" s="33" t="n"/>
      <c r="I2593" s="33" t="n"/>
      <c r="J2593" s="33">
        <f>IF(I2593="", "", I2593*$F2593)</f>
        <v/>
      </c>
      <c r="K2593" s="33" t="n"/>
      <c r="L2593" s="33">
        <f>IF(K2593="", "", K2593*$F2593)</f>
        <v/>
      </c>
      <c r="M2593" s="30">
        <f>IF(OR(H2593="",H2593=0),"",IF(K2593="",IF(J2593="","",J2593/H2593),L2593/H2593))</f>
        <v/>
      </c>
    </row>
    <row r="2594" ht="13.35" customHeight="1" s="162">
      <c r="B2594" s="307" t="n"/>
      <c r="C2594" s="307" t="n"/>
      <c r="E2594" s="307" t="n"/>
      <c r="F2594" s="32" t="n"/>
      <c r="G2594" s="33">
        <f>IF(F2594="", "", H2594/F2594)</f>
        <v/>
      </c>
      <c r="H2594" s="33" t="n"/>
      <c r="I2594" s="33" t="n"/>
      <c r="J2594" s="33">
        <f>IF(I2594="", "", I2594*$F2594)</f>
        <v/>
      </c>
      <c r="K2594" s="33" t="n"/>
      <c r="L2594" s="33">
        <f>IF(K2594="", "", K2594*$F2594)</f>
        <v/>
      </c>
      <c r="M2594" s="30">
        <f>IF(OR(H2594="",H2594=0),"",IF(K2594="",IF(J2594="","",J2594/H2594),L2594/H2594))</f>
        <v/>
      </c>
    </row>
    <row r="2595" ht="13.35" customHeight="1" s="162">
      <c r="B2595" s="307" t="n"/>
      <c r="C2595" s="307" t="n"/>
      <c r="E2595" s="307" t="n"/>
      <c r="F2595" s="32" t="n"/>
      <c r="G2595" s="33">
        <f>IF(F2595="", "", H2595/F2595)</f>
        <v/>
      </c>
      <c r="H2595" s="33" t="n"/>
      <c r="I2595" s="33" t="n"/>
      <c r="J2595" s="33">
        <f>IF(I2595="", "", I2595*$F2595)</f>
        <v/>
      </c>
      <c r="K2595" s="33" t="n"/>
      <c r="L2595" s="33">
        <f>IF(K2595="", "", K2595*$F2595)</f>
        <v/>
      </c>
      <c r="M2595" s="30">
        <f>IF(OR(H2595="",H2595=0),"",IF(K2595="",IF(J2595="","",J2595/H2595),L2595/H2595))</f>
        <v/>
      </c>
    </row>
    <row r="2596" ht="13.35" customHeight="1" s="162">
      <c r="B2596" s="42" t="n"/>
      <c r="C2596" s="231" t="inlineStr">
        <is>
          <t>Subtotal (this page)</t>
        </is>
      </c>
      <c r="D2596" s="159" t="n"/>
      <c r="E2596" s="42" t="n"/>
      <c r="F2596" s="42" t="n"/>
      <c r="G2596" s="43" t="n"/>
      <c r="H2596" s="43">
        <f>IF(SUM(H2556:H2595)=0,"",SUM(H2556:H2595))</f>
        <v/>
      </c>
      <c r="I2596" s="43" t="n"/>
      <c r="J2596" s="43">
        <f>IF(SUM(J2556:J2595)=0,"",SUM(J2556:J2595))</f>
        <v/>
      </c>
      <c r="K2596" s="43" t="n"/>
      <c r="L2596" s="43">
        <f>IF(SUM(L2556:L2595)=0,"",SUM(L2556:L2595))</f>
        <v/>
      </c>
      <c r="M2596" s="35">
        <f>IF(OR(H2596="",H2596=0),"",IF(L2596="",IF(J2596="","",J2596/H2596),L2596/H2596))</f>
        <v/>
      </c>
    </row>
    <row r="2597" ht="13.35" customHeight="1" s="162"/>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Entry}'!B106="","",'{Equipment Data Entry}'!B106)</f>
        <v/>
      </c>
      <c r="E2604" s="418" t="n"/>
      <c r="F2604" s="403" t="n"/>
      <c r="G2604" s="200" t="inlineStr">
        <is>
          <t>Service</t>
        </is>
      </c>
      <c r="H2604" s="403" t="n"/>
      <c r="I2604" s="210">
        <f>IF('{Equipment Data Entry}'!C106="","",'{Equipment Data Entry}'!C106)</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37" t="inlineStr">
        <is>
          <t>Drive Type:</t>
        </is>
      </c>
      <c r="C2606" s="13" t="n"/>
      <c r="D2606" s="438" t="n"/>
      <c r="E2606" s="437" t="inlineStr">
        <is>
          <t>Rotation – Design:</t>
        </is>
      </c>
      <c r="F2606" s="13" t="n"/>
      <c r="G2606" s="438" t="n"/>
      <c r="H2606" s="13" t="n"/>
      <c r="I2606" s="437" t="inlineStr">
        <is>
          <t>Actual:</t>
        </is>
      </c>
      <c r="J2606" s="438" t="n"/>
      <c r="K2606" s="437" t="inlineStr">
        <is>
          <t>Shv Bore M/F:</t>
        </is>
      </c>
      <c r="L2606" s="13" t="n"/>
      <c r="M2606" s="438" t="n"/>
    </row>
    <row r="2607" ht="13.35" customHeight="1" s="162">
      <c r="B2607" s="200" t="inlineStr">
        <is>
          <t>Unit Data</t>
        </is>
      </c>
      <c r="C2607" s="400" t="n"/>
      <c r="D2607" s="400" t="n"/>
      <c r="E2607" s="400" t="n"/>
      <c r="F2607" s="400" t="n"/>
      <c r="G2607" s="401" t="n"/>
      <c r="H2607" s="13" t="n"/>
      <c r="I2607" s="200" t="inlineStr">
        <is>
          <t>Design and Performance Data</t>
        </is>
      </c>
      <c r="J2607" s="400" t="n"/>
      <c r="K2607" s="400" t="n"/>
      <c r="L2607" s="401" t="n"/>
      <c r="M2607" s="283" t="n"/>
    </row>
    <row r="2608" ht="13.35" customHeight="1" s="162">
      <c r="B2608" s="199" t="inlineStr">
        <is>
          <t>Manufacturer</t>
        </is>
      </c>
      <c r="C2608" s="401" t="n"/>
      <c r="D2608" s="204">
        <f>IF('{Equipment Data Entry}'!E106="","",'{Equipment Data Entry}'!E106)</f>
        <v/>
      </c>
      <c r="E2608" s="400" t="n"/>
      <c r="F2608" s="400" t="n"/>
      <c r="G2608" s="401" t="n"/>
      <c r="H2608" s="13" t="n"/>
      <c r="I2608" s="199" t="inlineStr">
        <is>
          <t>Design Criteria</t>
        </is>
      </c>
      <c r="J2608" s="401" t="n"/>
      <c r="K2608" s="199" t="inlineStr">
        <is>
          <t>Design</t>
        </is>
      </c>
      <c r="L2608" s="199" t="inlineStr">
        <is>
          <t>Actual</t>
        </is>
      </c>
      <c r="M2608" s="13" t="n"/>
    </row>
    <row r="2609" ht="13.35" customHeight="1" s="162">
      <c r="B2609" s="199" t="inlineStr">
        <is>
          <t>Model Number</t>
        </is>
      </c>
      <c r="C2609" s="401" t="n"/>
      <c r="D2609" s="204">
        <f>IF('{Equipment Data Entry}'!F106="","",'{Equipment Data Entry}'!F106)</f>
        <v/>
      </c>
      <c r="E2609" s="400" t="n"/>
      <c r="F2609" s="400" t="n"/>
      <c r="G2609" s="401" t="n"/>
      <c r="H2609" s="13" t="n"/>
      <c r="I2609" s="199" t="inlineStr">
        <is>
          <t>Total Airflow</t>
        </is>
      </c>
      <c r="J2609" s="401" t="n"/>
      <c r="K2609" s="24">
        <f>H2649</f>
        <v/>
      </c>
      <c r="L2609" s="24">
        <f>L2649</f>
        <v/>
      </c>
      <c r="M2609" s="22">
        <f>IF(OR(L2609="",K2609="",K2609=0),"",L2609/K2609)</f>
        <v/>
      </c>
    </row>
    <row r="2610" ht="13.35" customHeight="1" s="162">
      <c r="B2610" s="199" t="inlineStr">
        <is>
          <t>Serial Number</t>
        </is>
      </c>
      <c r="C2610" s="401" t="n"/>
      <c r="D2610" s="204" t="n"/>
      <c r="E2610" s="400" t="n"/>
      <c r="F2610" s="400" t="n"/>
      <c r="G2610" s="401" t="n"/>
      <c r="H2610" s="13" t="n"/>
      <c r="I2610" s="199" t="inlineStr">
        <is>
          <t>Unit ESP</t>
        </is>
      </c>
      <c r="J2610" s="401" t="n"/>
      <c r="K2610" s="71">
        <f>IF('{Equipment Data Entry}'!H106="","",'{Equipment Data Entry}'!H106)</f>
        <v/>
      </c>
      <c r="L2610" s="64">
        <f>F2625</f>
        <v/>
      </c>
      <c r="M2610" s="22" t="n"/>
    </row>
    <row r="2611" ht="13.35" customHeight="1" s="162">
      <c r="B2611" s="199" t="inlineStr">
        <is>
          <t>Area Served</t>
        </is>
      </c>
      <c r="C2611" s="401" t="n"/>
      <c r="D2611" s="204">
        <f>I2604</f>
        <v/>
      </c>
      <c r="E2611" s="400" t="n"/>
      <c r="F2611" s="400" t="n"/>
      <c r="G2611" s="401" t="n"/>
      <c r="H2611" s="13" t="n"/>
      <c r="I2611" s="199" t="inlineStr">
        <is>
          <t>Fan RPMs</t>
        </is>
      </c>
      <c r="J2611" s="401" t="n"/>
      <c r="K2611" s="24">
        <f>IF('{Equipment Data Entry}'!I106="","",'{Equipment Data Entry}'!I106)</f>
        <v/>
      </c>
      <c r="L2611" s="24">
        <f>IF(L2622="","",L2622)</f>
        <v/>
      </c>
      <c r="M2611" s="13" t="n"/>
    </row>
    <row r="2612" ht="13.35" customHeight="1" s="162">
      <c r="B2612" s="199" t="inlineStr">
        <is>
          <t>Location</t>
        </is>
      </c>
      <c r="C2612" s="401" t="n"/>
      <c r="D2612" s="204">
        <f>IF('{Equipment Data Entry}'!D106="","",'{Equipment Data Entry}'!D106)</f>
        <v/>
      </c>
      <c r="E2612" s="400" t="n"/>
      <c r="F2612" s="400" t="n"/>
      <c r="G2612" s="401" t="n"/>
      <c r="H2612" s="13" t="n"/>
      <c r="I2612" s="283" t="n"/>
      <c r="J2612" s="283" t="n"/>
      <c r="K2612" s="36" t="n"/>
      <c r="L2612" s="36" t="n"/>
      <c r="M2612" s="13" t="n"/>
    </row>
    <row r="2613" ht="13.35" customHeight="1" s="162">
      <c r="B2613" s="13" t="n"/>
      <c r="C2613" s="13" t="n"/>
      <c r="D2613" s="13" t="n"/>
      <c r="E2613" s="13" t="n"/>
      <c r="F2613" s="13" t="n"/>
      <c r="G2613" s="13" t="n"/>
      <c r="H2613" s="13" t="n"/>
      <c r="I2613" s="283" t="n"/>
      <c r="J2613" s="283" t="n"/>
      <c r="K2613" s="37" t="n"/>
      <c r="L2613" s="37" t="n"/>
      <c r="M2613" s="13" t="n"/>
    </row>
    <row r="2614" ht="13.35" customHeight="1" s="162">
      <c r="B2614" s="200" t="inlineStr">
        <is>
          <t>Motor Data</t>
        </is>
      </c>
      <c r="C2614" s="400" t="n"/>
      <c r="D2614" s="400" t="n"/>
      <c r="E2614" s="400" t="n"/>
      <c r="F2614" s="400" t="n"/>
      <c r="G2614" s="401" t="n"/>
      <c r="H2614" s="13" t="n"/>
      <c r="I2614" s="283" t="inlineStr">
        <is>
          <t>Filter Type/Size/Qty</t>
        </is>
      </c>
      <c r="J2614" s="404" t="n"/>
      <c r="K2614" s="404" t="n"/>
      <c r="L2614" s="37" t="n"/>
      <c r="M2614" s="404" t="n"/>
    </row>
    <row r="2615" ht="13.35" customHeight="1" s="162">
      <c r="B2615" s="199" t="inlineStr">
        <is>
          <t>Manufacturer</t>
        </is>
      </c>
      <c r="C2615" s="401" t="n"/>
      <c r="D2615" s="203" t="n"/>
      <c r="E2615" s="400" t="n"/>
      <c r="F2615" s="400" t="n"/>
      <c r="G2615" s="401" t="n"/>
      <c r="H2615" s="13" t="n"/>
      <c r="I2615" s="200" t="inlineStr">
        <is>
          <t>Drive Data</t>
        </is>
      </c>
      <c r="J2615" s="400" t="n"/>
      <c r="K2615" s="400" t="n"/>
      <c r="L2615" s="401" t="n"/>
      <c r="M2615" s="13" t="n"/>
    </row>
    <row r="2616" ht="13.35" customHeight="1" s="162">
      <c r="B2616" s="199" t="inlineStr">
        <is>
          <t>Horsepower</t>
        </is>
      </c>
      <c r="C2616" s="401" t="n"/>
      <c r="D2616" s="28">
        <f>IF('{Equipment Data Entry}'!G106="","",'{Equipment Data Entry}'!G106)</f>
        <v/>
      </c>
      <c r="E2616" s="21" t="inlineStr">
        <is>
          <t>RPM</t>
        </is>
      </c>
      <c r="F2616" s="24" t="n"/>
      <c r="G2616" s="199" t="inlineStr">
        <is>
          <t>SF</t>
        </is>
      </c>
      <c r="H2616" s="13" t="n"/>
      <c r="I2616" s="199" t="inlineStr">
        <is>
          <t>Motor Shv OD/Bore/PD</t>
        </is>
      </c>
      <c r="J2616" s="400" t="n"/>
      <c r="K2616" s="401" t="n"/>
      <c r="L2616">
        <f>IF('{Equipment Data Entry}'!J106="","",'{Equipment Data Entry}'!J106)</f>
        <v/>
      </c>
    </row>
    <row r="2617" ht="13.35" customHeight="1" s="162">
      <c r="B2617" s="198">
        <f>IF('{Equipment Data Entry}'!N106="","",'{Equipment Data Entry}'!N106)</f>
        <v/>
      </c>
      <c r="C2617" s="198">
        <f>IF('{Equipment Data Entry}'!O106="","",'{Equipment Data Entry}'!O106)</f>
        <v/>
      </c>
      <c r="D2617" s="21" t="inlineStr">
        <is>
          <t>FLA</t>
        </is>
      </c>
      <c r="E2617" s="67" t="n"/>
      <c r="F2617" s="21" t="inlineStr">
        <is>
          <t>Frame</t>
        </is>
      </c>
      <c r="G2617" s="208" t="n"/>
      <c r="H2617" s="13" t="n"/>
      <c r="I2617" s="199" t="inlineStr">
        <is>
          <t>Fan Sheave OD/Bore</t>
        </is>
      </c>
      <c r="J2617" s="400" t="n"/>
      <c r="K2617" s="401" t="n"/>
      <c r="L2617">
        <f>IF('{Equipment Data Entry}'!K106="","",'{Equipment Data Entry}'!K106)</f>
        <v/>
      </c>
    </row>
    <row r="2618" ht="13.35" customHeight="1" s="162">
      <c r="B2618" s="199" t="inlineStr">
        <is>
          <t>Corrected FLA</t>
        </is>
      </c>
      <c r="C2618" s="401" t="n"/>
      <c r="D2618" s="27">
        <f>IF(OR(E2619="",E2617="",B2617=""),"",B2617/AVERAGE(E2619:G2619)*E2617)</f>
        <v/>
      </c>
      <c r="E2618" s="199" t="inlineStr">
        <is>
          <t>Estimated BHP</t>
        </is>
      </c>
      <c r="F2618" s="401" t="n"/>
      <c r="G2618" s="27">
        <f>IF(OR(COUNT(E2619:G2619)=0,COUNT(E2620:G2620)=0),"",IF(C2617="1-phase", ((0.8*0.9*E2619*E2620)/746), AVERAGE(E2619:G2619)*AVERAGE(E2620:G2620)*0.8*0.9*1.732/746))</f>
        <v/>
      </c>
      <c r="H2618" s="13" t="n"/>
      <c r="I2618" s="199" t="inlineStr">
        <is>
          <t>Belt(s)</t>
        </is>
      </c>
      <c r="J2618" s="208">
        <f>IF('{Equipment Data Entry}'!L106="","",'{Equipment Data Entry}'!L106)</f>
        <v/>
      </c>
      <c r="K2618" s="199" t="inlineStr">
        <is>
          <t>C to C</t>
        </is>
      </c>
      <c r="L2618" s="64">
        <f>IF('{Equipment Data Entry}'!M106="","",'{Equipment Data Entry}'!M106)</f>
        <v/>
      </c>
      <c r="M2618" s="13" t="n"/>
    </row>
    <row r="2619" ht="13.35" customHeight="1" s="162">
      <c r="B2619" s="199" t="inlineStr">
        <is>
          <t>Measured Voltage</t>
        </is>
      </c>
      <c r="C2619" s="400" t="n"/>
      <c r="D2619" s="401" t="n"/>
      <c r="E2619" s="24" t="n"/>
      <c r="F2619" s="24" t="n"/>
      <c r="G2619" s="24" t="n"/>
      <c r="H2619" s="13" t="n"/>
      <c r="I2619" s="283" t="inlineStr">
        <is>
          <t>Final Settings</t>
        </is>
      </c>
      <c r="J2619" s="404" t="n"/>
      <c r="K2619" s="404" t="n"/>
      <c r="L2619" s="37" t="n"/>
      <c r="M2619" s="404" t="n"/>
    </row>
    <row r="2620" ht="13.35" customHeight="1" s="162">
      <c r="B2620" s="199" t="inlineStr">
        <is>
          <t>Measured Amperage</t>
        </is>
      </c>
      <c r="C2620" s="400" t="n"/>
      <c r="D2620" s="401" t="n"/>
      <c r="E2620" s="67" t="n"/>
      <c r="F2620" s="67" t="n"/>
      <c r="G2620" s="67" t="n"/>
      <c r="H2620" s="13" t="n"/>
      <c r="I2620" s="205" t="inlineStr">
        <is>
          <t>RPM Data</t>
        </is>
      </c>
      <c r="J2620" s="401" t="n"/>
      <c r="K2620" s="205" t="inlineStr">
        <is>
          <t>Initial</t>
        </is>
      </c>
      <c r="L2620" s="205" t="inlineStr">
        <is>
          <t>Final</t>
        </is>
      </c>
      <c r="M2620" s="13" t="n"/>
    </row>
    <row r="2621" ht="13.35" customHeight="1" s="162">
      <c r="B2621" s="13" t="n"/>
      <c r="C2621" s="13" t="n"/>
      <c r="D2621" s="13" t="n"/>
      <c r="E2621" s="13" t="n"/>
      <c r="F2621" s="13" t="n"/>
      <c r="G2621" s="13" t="n"/>
      <c r="H2621" s="13" t="n"/>
      <c r="I2621" s="199" t="inlineStr">
        <is>
          <t>Motor RPM</t>
        </is>
      </c>
      <c r="J2621" s="401" t="n"/>
      <c r="K2621" s="24" t="n"/>
      <c r="L2621" s="24" t="n"/>
      <c r="M2621" s="13" t="n"/>
    </row>
    <row r="2622" ht="13.35" customHeight="1" s="162">
      <c r="B2622" s="200" t="inlineStr">
        <is>
          <t xml:space="preserve">Static Pressures Profile </t>
        </is>
      </c>
      <c r="C2622" s="400" t="n"/>
      <c r="D2622" s="400" t="n"/>
      <c r="E2622" s="400" t="n"/>
      <c r="F2622" s="400" t="n"/>
      <c r="G2622" s="401" t="n"/>
      <c r="H2622" s="13" t="n"/>
      <c r="I2622" s="199" t="inlineStr">
        <is>
          <t>Fan RPM</t>
        </is>
      </c>
      <c r="J2622" s="401" t="n"/>
      <c r="K2622" s="24" t="n"/>
      <c r="L2622" s="24" t="n"/>
      <c r="M2622" s="13" t="n"/>
    </row>
    <row r="2623" ht="13.35" customHeight="1" s="162">
      <c r="B2623" s="432" t="n"/>
      <c r="C2623" s="401" t="n"/>
      <c r="D2623" s="205" t="inlineStr">
        <is>
          <t>Flt/Coil</t>
        </is>
      </c>
      <c r="E2623" s="205" t="inlineStr">
        <is>
          <t>Fan</t>
        </is>
      </c>
      <c r="F2623" s="432" t="n"/>
      <c r="G2623" s="401" t="n"/>
      <c r="H2623" s="13" t="n"/>
      <c r="I2623" s="246" t="inlineStr">
        <is>
          <t>VSD Frequency</t>
        </is>
      </c>
      <c r="J2623" s="403" t="n"/>
      <c r="K2623" s="65" t="n"/>
      <c r="L2623" s="65" t="n"/>
      <c r="M2623" s="13" t="n"/>
    </row>
    <row r="2624" ht="13.35" customHeight="1" s="162">
      <c r="B2624" s="198" t="inlineStr">
        <is>
          <t>Entering</t>
        </is>
      </c>
      <c r="C2624" s="401" t="n"/>
      <c r="D2624" s="19" t="n"/>
      <c r="E2624" s="19" t="n"/>
      <c r="F2624" s="19">
        <f>IF(E2624="", "", E2625-E2624)</f>
        <v/>
      </c>
      <c r="G2624" s="186" t="inlineStr">
        <is>
          <t>TSP</t>
        </is>
      </c>
      <c r="H2624" s="23" t="n"/>
      <c r="I2624" s="14" t="n"/>
      <c r="J2624" s="14" t="n"/>
      <c r="K2624" s="14" t="n"/>
      <c r="L2624" s="38" t="n"/>
      <c r="M2624" s="13" t="n"/>
    </row>
    <row r="2625" ht="13.35" customHeight="1" s="162">
      <c r="B2625" s="198" t="inlineStr">
        <is>
          <t>Exiting</t>
        </is>
      </c>
      <c r="C2625" s="401" t="n"/>
      <c r="D2625" s="55">
        <f>IF(E2624="", "", E2624)</f>
        <v/>
      </c>
      <c r="E2625" s="19" t="n"/>
      <c r="F2625" s="19">
        <f>IF(E2625="", "", E2625-D2624)</f>
        <v/>
      </c>
      <c r="G2625" s="186" t="inlineStr">
        <is>
          <t>ESP</t>
        </is>
      </c>
      <c r="H2625" s="23" t="n"/>
      <c r="I2625" s="13" t="n"/>
      <c r="J2625" s="13" t="n"/>
      <c r="K2625" s="13" t="n"/>
      <c r="L2625" s="13" t="n"/>
      <c r="M2625" s="13" t="n"/>
    </row>
    <row r="2626" ht="13.35" customHeight="1" s="162">
      <c r="B2626" s="453" t="inlineStr">
        <is>
          <t>Instrument:</t>
        </is>
      </c>
      <c r="C2626" s="5" t="n"/>
      <c r="D2626" s="493" t="n"/>
      <c r="E2626" s="414" t="n"/>
      <c r="F2626" s="414" t="n"/>
      <c r="G2626" s="425" t="inlineStr">
        <is>
          <t>Ak basis / notes:</t>
        </is>
      </c>
      <c r="I2626" s="494" t="n"/>
      <c r="J2626" s="414" t="n"/>
      <c r="K2626" s="414" t="n"/>
      <c r="L2626" s="414" t="n"/>
      <c r="M2626" s="414" t="n"/>
    </row>
    <row r="2627" ht="13.35" customHeight="1" s="162">
      <c r="B2627" s="188" t="inlineStr">
        <is>
          <t>Register / Grille / Diffuser Airflow</t>
        </is>
      </c>
      <c r="C2627" s="174" t="n"/>
      <c r="D2627" s="174" t="n"/>
      <c r="E2627" s="174" t="n"/>
      <c r="F2627" s="173" t="n"/>
      <c r="G2627" s="233" t="inlineStr">
        <is>
          <t>Design VEL</t>
        </is>
      </c>
      <c r="H2627" s="194" t="inlineStr">
        <is>
          <t>Design CFM</t>
        </is>
      </c>
      <c r="I2627" s="188" t="inlineStr">
        <is>
          <t>Initial</t>
        </is>
      </c>
      <c r="J2627" s="173" t="n"/>
      <c r="K2627" s="188" t="inlineStr">
        <is>
          <t>Final</t>
        </is>
      </c>
      <c r="L2627" s="173" t="n"/>
      <c r="M2627" s="188" t="inlineStr">
        <is>
          <t>%</t>
        </is>
      </c>
    </row>
    <row r="2628" ht="13.35" customHeight="1" s="162">
      <c r="B2628" s="153" t="inlineStr">
        <is>
          <t>No.</t>
        </is>
      </c>
      <c r="C2628" s="188" t="inlineStr">
        <is>
          <t>Area Served</t>
        </is>
      </c>
      <c r="D2628" s="188" t="inlineStr">
        <is>
          <t>Type</t>
        </is>
      </c>
      <c r="E2628" s="188" t="inlineStr">
        <is>
          <t>Size</t>
        </is>
      </c>
      <c r="F2628" s="188" t="inlineStr">
        <is>
          <t>Ak</t>
        </is>
      </c>
      <c r="G2628" s="440" t="n"/>
      <c r="H2628" s="440" t="n"/>
      <c r="I2628" s="188" t="inlineStr">
        <is>
          <t>VEL</t>
        </is>
      </c>
      <c r="J2628" s="188" t="inlineStr">
        <is>
          <t>CFM</t>
        </is>
      </c>
      <c r="K2628" s="188" t="inlineStr">
        <is>
          <t>VEL</t>
        </is>
      </c>
      <c r="L2628" s="188" t="inlineStr">
        <is>
          <t>CFM</t>
        </is>
      </c>
      <c r="M2628" s="440" t="n"/>
    </row>
    <row r="2629" ht="13.35" customHeight="1" s="162">
      <c r="B2629" s="307" t="n"/>
      <c r="C2629" s="307" t="n"/>
      <c r="E2629" s="307" t="n"/>
      <c r="F2629" s="32" t="n"/>
      <c r="G2629" s="33">
        <f>IF(F2629="", "", H2629/F2629)</f>
        <v/>
      </c>
      <c r="H2629" s="33" t="n"/>
      <c r="I2629" s="33" t="n"/>
      <c r="J2629" s="33">
        <f>IF(I2629="", "", I2629*$F2629)</f>
        <v/>
      </c>
      <c r="K2629" s="33" t="n"/>
      <c r="L2629" s="33">
        <f>IF(K2629="", "", K2629*$F2629)</f>
        <v/>
      </c>
      <c r="M2629" s="30">
        <f>IF(OR(H2629="",H2629=0),"",IF(K2629="",IF(J2629="","",J2629/H2629),L2629/H2629))</f>
        <v/>
      </c>
    </row>
    <row r="2630" ht="13.35" customHeight="1" s="162">
      <c r="B2630" s="307" t="n"/>
      <c r="C2630" s="307" t="n"/>
      <c r="E2630" s="307" t="n"/>
      <c r="F2630" s="32" t="n"/>
      <c r="G2630" s="33">
        <f>IF(F2630="", "", H2630/F2630)</f>
        <v/>
      </c>
      <c r="H2630" s="33" t="n"/>
      <c r="I2630" s="33" t="n"/>
      <c r="J2630" s="33">
        <f>IF(I2630="", "", I2630*$F2630)</f>
        <v/>
      </c>
      <c r="K2630" s="33" t="n"/>
      <c r="L2630" s="33">
        <f>IF(K2630="", "", K2630*$F2630)</f>
        <v/>
      </c>
      <c r="M2630" s="30">
        <f>IF(OR(H2630="",H2630=0),"",IF(K2630="",IF(J2630="","",J2630/H2630),L2630/H2630))</f>
        <v/>
      </c>
    </row>
    <row r="2631" ht="13.35" customHeight="1" s="162">
      <c r="B2631" s="307" t="n"/>
      <c r="C2631" s="307" t="n"/>
      <c r="E2631" s="307" t="n"/>
      <c r="F2631" s="32" t="n"/>
      <c r="G2631" s="33">
        <f>IF(F2631="", "", H2631/F2631)</f>
        <v/>
      </c>
      <c r="H2631" s="33" t="n"/>
      <c r="I2631" s="33" t="n"/>
      <c r="J2631" s="33">
        <f>IF(I2631="", "", I2631*$F2631)</f>
        <v/>
      </c>
      <c r="K2631" s="33" t="n"/>
      <c r="L2631" s="33">
        <f>IF(K2631="", "", K2631*$F2631)</f>
        <v/>
      </c>
      <c r="M2631" s="30">
        <f>IF(OR(H2631="",H2631=0),"",IF(K2631="",IF(J2631="","",J2631/H2631),L2631/H2631))</f>
        <v/>
      </c>
    </row>
    <row r="2632" ht="13.35" customHeight="1" s="162">
      <c r="B2632" s="307" t="n"/>
      <c r="C2632" s="307" t="n"/>
      <c r="E2632" s="307" t="n"/>
      <c r="F2632" s="32" t="n"/>
      <c r="G2632" s="33">
        <f>IF(F2632="", "", H2632/F2632)</f>
        <v/>
      </c>
      <c r="H2632" s="33" t="n"/>
      <c r="I2632" s="33" t="n"/>
      <c r="J2632" s="33">
        <f>IF(I2632="", "", I2632*$F2632)</f>
        <v/>
      </c>
      <c r="K2632" s="33" t="n"/>
      <c r="L2632" s="33">
        <f>IF(K2632="", "", K2632*$F2632)</f>
        <v/>
      </c>
      <c r="M2632" s="30">
        <f>IF(OR(H2632="",H2632=0),"",IF(K2632="",IF(J2632="","",J2632/H2632),L2632/H2632))</f>
        <v/>
      </c>
    </row>
    <row r="2633" ht="13.35" customHeight="1" s="162">
      <c r="B2633" s="307" t="n"/>
      <c r="C2633" s="307" t="n"/>
      <c r="E2633" s="307" t="n"/>
      <c r="F2633" s="32" t="n"/>
      <c r="G2633" s="33">
        <f>IF(F2633="", "", H2633/F2633)</f>
        <v/>
      </c>
      <c r="H2633" s="33" t="n"/>
      <c r="I2633" s="33" t="n"/>
      <c r="J2633" s="33">
        <f>IF(I2633="", "", I2633*$F2633)</f>
        <v/>
      </c>
      <c r="K2633" s="33" t="n"/>
      <c r="L2633" s="33">
        <f>IF(K2633="", "", K2633*$F2633)</f>
        <v/>
      </c>
      <c r="M2633" s="30">
        <f>IF(OR(H2633="",H2633=0),"",IF(K2633="",IF(J2633="","",J2633/H2633),L2633/H2633))</f>
        <v/>
      </c>
    </row>
    <row r="2634" ht="13.35" customHeight="1" s="162">
      <c r="B2634" s="307" t="n"/>
      <c r="C2634" s="307" t="n"/>
      <c r="E2634" s="307" t="n"/>
      <c r="F2634" s="32" t="n"/>
      <c r="G2634" s="33">
        <f>IF(F2634="", "", H2634/F2634)</f>
        <v/>
      </c>
      <c r="H2634" s="33" t="n"/>
      <c r="I2634" s="33" t="n"/>
      <c r="J2634" s="33">
        <f>IF(I2634="", "", I2634*$F2634)</f>
        <v/>
      </c>
      <c r="K2634" s="33" t="n"/>
      <c r="L2634" s="33">
        <f>IF(K2634="", "", K2634*$F2634)</f>
        <v/>
      </c>
      <c r="M2634" s="30">
        <f>IF(OR(H2634="",H2634=0),"",IF(K2634="",IF(J2634="","",J2634/H2634),L2634/H2634))</f>
        <v/>
      </c>
    </row>
    <row r="2635" ht="13.35" customHeight="1" s="162">
      <c r="B2635" s="307" t="n"/>
      <c r="C2635" s="307" t="n"/>
      <c r="E2635" s="307" t="n"/>
      <c r="F2635" s="32" t="n"/>
      <c r="G2635" s="33">
        <f>IF(F2635="", "", H2635/F2635)</f>
        <v/>
      </c>
      <c r="H2635" s="33" t="n"/>
      <c r="I2635" s="33" t="n"/>
      <c r="J2635" s="33">
        <f>IF(I2635="", "", I2635*$F2635)</f>
        <v/>
      </c>
      <c r="K2635" s="33" t="n"/>
      <c r="L2635" s="33">
        <f>IF(K2635="", "", K2635*$F2635)</f>
        <v/>
      </c>
      <c r="M2635" s="30">
        <f>IF(OR(H2635="",H2635=0),"",IF(K2635="",IF(J2635="","",J2635/H2635),L2635/H2635))</f>
        <v/>
      </c>
    </row>
    <row r="2636" ht="13.35" customHeight="1" s="162">
      <c r="B2636" s="307" t="n"/>
      <c r="C2636" s="307" t="n"/>
      <c r="E2636" s="307" t="n"/>
      <c r="F2636" s="32" t="n"/>
      <c r="G2636" s="33">
        <f>IF(F2636="", "", H2636/F2636)</f>
        <v/>
      </c>
      <c r="H2636" s="33" t="n"/>
      <c r="I2636" s="33" t="n"/>
      <c r="J2636" s="33">
        <f>IF(I2636="", "", I2636*$F2636)</f>
        <v/>
      </c>
      <c r="K2636" s="33" t="n"/>
      <c r="L2636" s="33">
        <f>IF(K2636="", "", K2636*$F2636)</f>
        <v/>
      </c>
      <c r="M2636" s="30">
        <f>IF(OR(H2636="",H2636=0),"",IF(K2636="",IF(J2636="","",J2636/H2636),L2636/H2636))</f>
        <v/>
      </c>
    </row>
    <row r="2637" ht="13.35" customHeight="1" s="162">
      <c r="B2637" s="307" t="n"/>
      <c r="C2637" s="307" t="n"/>
      <c r="E2637" s="307" t="n"/>
      <c r="F2637" s="32" t="n"/>
      <c r="G2637" s="33">
        <f>IF(F2637="", "", H2637/F2637)</f>
        <v/>
      </c>
      <c r="H2637" s="33" t="n"/>
      <c r="I2637" s="33" t="n"/>
      <c r="J2637" s="33">
        <f>IF(I2637="", "", I2637*$F2637)</f>
        <v/>
      </c>
      <c r="K2637" s="33" t="n"/>
      <c r="L2637" s="33">
        <f>IF(K2637="", "", K2637*$F2637)</f>
        <v/>
      </c>
      <c r="M2637" s="30">
        <f>IF(OR(H2637="",H2637=0),"",IF(K2637="",IF(J2637="","",J2637/H2637),L2637/H2637))</f>
        <v/>
      </c>
    </row>
    <row r="2638" ht="13.35" customHeight="1" s="162">
      <c r="B2638" s="307" t="n"/>
      <c r="C2638" s="307" t="n"/>
      <c r="E2638" s="307" t="n"/>
      <c r="F2638" s="32" t="n"/>
      <c r="G2638" s="33">
        <f>IF(F2638="", "", H2638/F2638)</f>
        <v/>
      </c>
      <c r="H2638" s="33" t="n"/>
      <c r="I2638" s="33" t="n"/>
      <c r="J2638" s="33">
        <f>IF(I2638="", "", I2638*$F2638)</f>
        <v/>
      </c>
      <c r="K2638" s="33" t="n"/>
      <c r="L2638" s="33">
        <f>IF(K2638="", "", K2638*$F2638)</f>
        <v/>
      </c>
      <c r="M2638" s="30">
        <f>IF(OR(H2638="",H2638=0),"",IF(K2638="",IF(J2638="","",J2638/H2638),L2638/H2638))</f>
        <v/>
      </c>
    </row>
    <row r="2639" ht="13.35" customHeight="1" s="162">
      <c r="B2639" s="307" t="n"/>
      <c r="C2639" s="307" t="n"/>
      <c r="E2639" s="307" t="n"/>
      <c r="F2639" s="32" t="n"/>
      <c r="G2639" s="33">
        <f>IF(F2639="", "", H2639/F2639)</f>
        <v/>
      </c>
      <c r="H2639" s="33" t="n"/>
      <c r="I2639" s="33" t="n"/>
      <c r="J2639" s="33">
        <f>IF(I2639="", "", I2639*$F2639)</f>
        <v/>
      </c>
      <c r="K2639" s="33" t="n"/>
      <c r="L2639" s="33">
        <f>IF(K2639="", "", K2639*$F2639)</f>
        <v/>
      </c>
      <c r="M2639" s="30">
        <f>IF(OR(H2639="",H2639=0),"",IF(K2639="",IF(J2639="","",J2639/H2639),L2639/H2639))</f>
        <v/>
      </c>
    </row>
    <row r="2640" ht="13.35" customHeight="1" s="162">
      <c r="B2640" s="307" t="n"/>
      <c r="C2640" s="307" t="n"/>
      <c r="E2640" s="307" t="n"/>
      <c r="F2640" s="32" t="n"/>
      <c r="G2640" s="33">
        <f>IF(F2640="", "", H2640/F2640)</f>
        <v/>
      </c>
      <c r="H2640" s="33" t="n"/>
      <c r="I2640" s="33" t="n"/>
      <c r="J2640" s="33">
        <f>IF(I2640="", "", I2640*$F2640)</f>
        <v/>
      </c>
      <c r="K2640" s="33" t="n"/>
      <c r="L2640" s="33">
        <f>IF(K2640="", "", K2640*$F2640)</f>
        <v/>
      </c>
      <c r="M2640" s="30">
        <f>IF(OR(H2640="",H2640=0),"",IF(K2640="",IF(J2640="","",J2640/H2640),L2640/H2640))</f>
        <v/>
      </c>
    </row>
    <row r="2641" ht="13.35" customHeight="1" s="162">
      <c r="B2641" s="307" t="n"/>
      <c r="C2641" s="307" t="n"/>
      <c r="E2641" s="307" t="n"/>
      <c r="F2641" s="32" t="n"/>
      <c r="G2641" s="33">
        <f>IF(F2641="", "", H2641/F2641)</f>
        <v/>
      </c>
      <c r="H2641" s="33" t="n"/>
      <c r="I2641" s="33" t="n"/>
      <c r="J2641" s="33">
        <f>IF(I2641="", "", I2641*$F2641)</f>
        <v/>
      </c>
      <c r="K2641" s="33" t="n"/>
      <c r="L2641" s="33">
        <f>IF(K2641="", "", K2641*$F2641)</f>
        <v/>
      </c>
      <c r="M2641" s="30">
        <f>IF(OR(H2641="",H2641=0),"",IF(K2641="",IF(J2641="","",J2641/H2641),L2641/H2641))</f>
        <v/>
      </c>
    </row>
    <row r="2642" ht="13.35" customHeight="1" s="162">
      <c r="B2642" s="307" t="n"/>
      <c r="C2642" s="307" t="n"/>
      <c r="E2642" s="307" t="n"/>
      <c r="F2642" s="32" t="n"/>
      <c r="G2642" s="33">
        <f>IF(F2642="", "", H2642/F2642)</f>
        <v/>
      </c>
      <c r="H2642" s="33" t="n"/>
      <c r="I2642" s="33" t="n"/>
      <c r="J2642" s="33">
        <f>IF(I2642="", "", I2642*$F2642)</f>
        <v/>
      </c>
      <c r="K2642" s="33" t="n"/>
      <c r="L2642" s="33">
        <f>IF(K2642="", "", K2642*$F2642)</f>
        <v/>
      </c>
      <c r="M2642" s="30">
        <f>IF(OR(H2642="",H2642=0),"",IF(K2642="",IF(J2642="","",J2642/H2642),L2642/H2642))</f>
        <v/>
      </c>
    </row>
    <row r="2643" ht="13.35" customHeight="1" s="162">
      <c r="B2643" s="307" t="n"/>
      <c r="C2643" s="307" t="n"/>
      <c r="E2643" s="307" t="n"/>
      <c r="F2643" s="32" t="n"/>
      <c r="G2643" s="33">
        <f>IF(F2643="", "", H2643/F2643)</f>
        <v/>
      </c>
      <c r="H2643" s="33" t="n"/>
      <c r="I2643" s="33" t="n"/>
      <c r="J2643" s="33">
        <f>IF(I2643="", "", I2643*$F2643)</f>
        <v/>
      </c>
      <c r="K2643" s="33" t="n"/>
      <c r="L2643" s="33">
        <f>IF(K2643="", "", K2643*$F2643)</f>
        <v/>
      </c>
      <c r="M2643" s="30">
        <f>IF(OR(H2643="",H2643=0),"",IF(K2643="",IF(J2643="","",J2643/H2643),L2643/H2643))</f>
        <v/>
      </c>
    </row>
    <row r="2644" ht="13.35" customHeight="1" s="162">
      <c r="B2644" s="307" t="n"/>
      <c r="C2644" s="307" t="n"/>
      <c r="E2644" s="307" t="n"/>
      <c r="F2644" s="32" t="n"/>
      <c r="G2644" s="33">
        <f>IF(F2644="", "", H2644/F2644)</f>
        <v/>
      </c>
      <c r="H2644" s="33" t="n"/>
      <c r="I2644" s="33" t="n"/>
      <c r="J2644" s="33">
        <f>IF(I2644="", "", I2644*$F2644)</f>
        <v/>
      </c>
      <c r="K2644" s="33" t="n"/>
      <c r="L2644" s="33">
        <f>IF(K2644="", "", K2644*$F2644)</f>
        <v/>
      </c>
      <c r="M2644" s="30">
        <f>IF(OR(H2644="",H2644=0),"",IF(K2644="",IF(J2644="","",J2644/H2644),L2644/H2644))</f>
        <v/>
      </c>
    </row>
    <row r="2645" ht="13.35" customHeight="1" s="162">
      <c r="B2645" s="307" t="n"/>
      <c r="C2645" s="307" t="n"/>
      <c r="E2645" s="307" t="n"/>
      <c r="F2645" s="32" t="n"/>
      <c r="G2645" s="33">
        <f>IF(F2645="", "", H2645/F2645)</f>
        <v/>
      </c>
      <c r="H2645" s="33" t="n"/>
      <c r="I2645" s="33" t="n"/>
      <c r="J2645" s="33">
        <f>IF(I2645="", "", I2645*$F2645)</f>
        <v/>
      </c>
      <c r="K2645" s="33" t="n"/>
      <c r="L2645" s="33">
        <f>IF(K2645="", "", K2645*$F2645)</f>
        <v/>
      </c>
      <c r="M2645" s="30">
        <f>IF(OR(H2645="",H2645=0),"",IF(K2645="",IF(J2645="","",J2645/H2645),L2645/H2645))</f>
        <v/>
      </c>
    </row>
    <row r="2646" ht="13.35" customHeight="1" s="162">
      <c r="B2646" s="307" t="n"/>
      <c r="C2646" s="307" t="n"/>
      <c r="E2646" s="307" t="n"/>
      <c r="F2646" s="32" t="n"/>
      <c r="G2646" s="33">
        <f>IF(F2646="", "", H2646/F2646)</f>
        <v/>
      </c>
      <c r="H2646" s="33" t="n"/>
      <c r="I2646" s="33" t="n"/>
      <c r="J2646" s="33">
        <f>IF(I2646="", "", I2646*$F2646)</f>
        <v/>
      </c>
      <c r="K2646" s="33" t="n"/>
      <c r="L2646" s="33">
        <f>IF(K2646="", "", K2646*$F2646)</f>
        <v/>
      </c>
      <c r="M2646" s="30">
        <f>IF(OR(H2646="",H2646=0),"",IF(K2646="",IF(J2646="","",J2646/H2646),L2646/H2646))</f>
        <v/>
      </c>
    </row>
    <row r="2647" ht="13.35" customHeight="1" s="162">
      <c r="B2647" s="307" t="n"/>
      <c r="C2647" s="307" t="n"/>
      <c r="E2647" s="307" t="n"/>
      <c r="F2647" s="32" t="n"/>
      <c r="G2647" s="33">
        <f>IF(F2647="", "", H2647/F2647)</f>
        <v/>
      </c>
      <c r="H2647" s="33" t="n"/>
      <c r="I2647" s="33" t="n"/>
      <c r="J2647" s="33">
        <f>IF(I2647="", "", I2647*$F2647)</f>
        <v/>
      </c>
      <c r="K2647" s="33" t="n"/>
      <c r="L2647" s="33">
        <f>IF(K2647="", "", K2647*$F2647)</f>
        <v/>
      </c>
      <c r="M2647" s="30">
        <f>IF(OR(H2647="",H2647=0),"",IF(K2647="",IF(J2647="","",J2647/H2647),L2647/H2647))</f>
        <v/>
      </c>
    </row>
    <row r="2648" ht="13.35" customHeight="1" s="162">
      <c r="B2648" s="307" t="n"/>
      <c r="C2648" s="307" t="n"/>
      <c r="E2648" s="307" t="n"/>
      <c r="F2648" s="32" t="n"/>
      <c r="G2648" s="33">
        <f>IF(F2648="", "", H2648/F2648)</f>
        <v/>
      </c>
      <c r="H2648" s="33" t="n"/>
      <c r="I2648" s="33" t="n"/>
      <c r="J2648" s="33">
        <f>IF(I2648="", "", I2648*$F2648)</f>
        <v/>
      </c>
      <c r="K2648" s="33" t="n"/>
      <c r="L2648" s="33">
        <f>IF(K2648="", "", K2648*$F2648)</f>
        <v/>
      </c>
      <c r="M2648" s="30">
        <f>IF(OR(H2648="",H2648=0),"",IF(K2648="",IF(J2648="","",J2648/H2648),L2648/H2648))</f>
        <v/>
      </c>
    </row>
    <row r="2649" ht="13.35" customHeight="1" s="162">
      <c r="B2649" s="42" t="n"/>
      <c r="C2649" s="231" t="inlineStr">
        <is>
          <t>Total</t>
        </is>
      </c>
      <c r="D2649" s="159" t="n"/>
      <c r="E2649" s="42" t="n"/>
      <c r="F2649" s="42" t="n"/>
      <c r="G2649" s="43" t="n"/>
      <c r="H2649" s="43">
        <f>IF(SUM(H2629:H2648)+SUM(H2660:H2699)=0,"",SUM(H2629:H2648)+SUM(H2660:H2699))</f>
        <v/>
      </c>
      <c r="I2649" s="43" t="n"/>
      <c r="J2649" s="43">
        <f>IF(SUM(J2629:J2648)+SUM(J2660:J2699)=0,"",SUM(J2629:J2648)+SUM(J2660:J2699))</f>
        <v/>
      </c>
      <c r="K2649" s="43" t="n"/>
      <c r="L2649" s="43">
        <f>IF(SUM(L2629:L2648)+SUM(L2660:L2699)=0,"",SUM(L2629:L2648)+SUM(L2660:L2699))</f>
        <v/>
      </c>
      <c r="M2649" s="35">
        <f>IF(OR(H2649="",H2649=0),"",IF(L2649="",IF(J2649="","",J2649/H2649),L2649/H2649))</f>
        <v/>
      </c>
    </row>
    <row r="2650" ht="13.35" customHeight="1" s="162"/>
    <row r="2651" ht="13.35" customHeight="1" s="162">
      <c r="B2651" s="188" t="inlineStr">
        <is>
          <t>Remarks</t>
        </is>
      </c>
      <c r="C2651" s="173" t="n"/>
      <c r="D2651" s="154" t="n"/>
      <c r="E2651" s="174" t="n"/>
      <c r="F2651" s="174" t="n"/>
      <c r="G2651" s="174" t="n"/>
      <c r="H2651" s="174" t="n"/>
      <c r="I2651" s="174" t="n"/>
      <c r="J2651" s="174" t="n"/>
      <c r="K2651" s="174" t="n"/>
      <c r="L2651" s="174" t="n"/>
      <c r="M2651" s="173" t="n"/>
    </row>
    <row r="2652" ht="13.35" customHeight="1" s="162">
      <c r="B2652" s="154" t="n"/>
      <c r="C2652" s="174" t="n"/>
      <c r="D2652" s="17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Entry}'!B106="","",'{Equipment Data Entry}'!B106)</f>
        <v/>
      </c>
      <c r="E2656" s="418" t="n"/>
      <c r="F2656" s="403" t="n"/>
      <c r="G2656" s="200" t="inlineStr">
        <is>
          <t>Service</t>
        </is>
      </c>
      <c r="H2656" s="403" t="n"/>
      <c r="I2656" s="210">
        <f>IF('{Equipment Data Entry}'!C106="","",'{Equipment Data Entry}'!C106)</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Registers / Grilles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H2660/F2660)</f>
        <v/>
      </c>
      <c r="H2660" s="33" t="n"/>
      <c r="I2660" s="33" t="n"/>
      <c r="J2660" s="33">
        <f>IF(I2660="", "", I2660*$F2660)</f>
        <v/>
      </c>
      <c r="K2660" s="33" t="n"/>
      <c r="L2660" s="33">
        <f>IF(K2660="", "", K2660*$F2660)</f>
        <v/>
      </c>
      <c r="M2660" s="30">
        <f>IF(OR(H2660="",H2660=0),"",IF(K2660="",IF(J2660="","",J2660/H2660),L2660/H2660))</f>
        <v/>
      </c>
    </row>
    <row r="2661" ht="13.35" customHeight="1" s="162">
      <c r="B2661" s="307" t="n"/>
      <c r="C2661" s="307" t="n"/>
      <c r="E2661" s="307" t="n"/>
      <c r="F2661" s="32" t="n"/>
      <c r="G2661" s="33">
        <f>IF(F2661="", "", H2661/F2661)</f>
        <v/>
      </c>
      <c r="H2661" s="33" t="n"/>
      <c r="I2661" s="33" t="n"/>
      <c r="J2661" s="33">
        <f>IF(I2661="", "", I2661*$F2661)</f>
        <v/>
      </c>
      <c r="K2661" s="33" t="n"/>
      <c r="L2661" s="33">
        <f>IF(K2661="", "", K2661*$F2661)</f>
        <v/>
      </c>
      <c r="M2661" s="30">
        <f>IF(OR(H2661="",H2661=0),"",IF(K2661="",IF(J2661="","",J2661/H2661),L2661/H2661))</f>
        <v/>
      </c>
    </row>
    <row r="2662" ht="13.35" customHeight="1" s="162">
      <c r="B2662" s="307" t="n"/>
      <c r="C2662" s="307" t="n"/>
      <c r="E2662" s="307" t="n"/>
      <c r="F2662" s="32" t="n"/>
      <c r="G2662" s="33">
        <f>IF(F2662="", "", H2662/F2662)</f>
        <v/>
      </c>
      <c r="H2662" s="33" t="n"/>
      <c r="I2662" s="33" t="n"/>
      <c r="J2662" s="33">
        <f>IF(I2662="", "", I2662*$F2662)</f>
        <v/>
      </c>
      <c r="K2662" s="33" t="n"/>
      <c r="L2662" s="33">
        <f>IF(K2662="", "", K2662*$F2662)</f>
        <v/>
      </c>
      <c r="M2662" s="30">
        <f>IF(OR(H2662="",H2662=0),"",IF(K2662="",IF(J2662="","",J2662/H2662),L2662/H2662))</f>
        <v/>
      </c>
    </row>
    <row r="2663" ht="13.35" customHeight="1" s="162">
      <c r="B2663" s="307" t="n"/>
      <c r="C2663" s="307" t="n"/>
      <c r="E2663" s="307" t="n"/>
      <c r="F2663" s="32" t="n"/>
      <c r="G2663" s="33">
        <f>IF(F2663="", "", H2663/F2663)</f>
        <v/>
      </c>
      <c r="H2663" s="33" t="n"/>
      <c r="I2663" s="33" t="n"/>
      <c r="J2663" s="33">
        <f>IF(I2663="", "", I2663*$F2663)</f>
        <v/>
      </c>
      <c r="K2663" s="33" t="n"/>
      <c r="L2663" s="33">
        <f>IF(K2663="", "", K2663*$F2663)</f>
        <v/>
      </c>
      <c r="M2663" s="30">
        <f>IF(OR(H2663="",H2663=0),"",IF(K2663="",IF(J2663="","",J2663/H2663),L2663/H2663))</f>
        <v/>
      </c>
    </row>
    <row r="2664" ht="13.35" customHeight="1" s="162">
      <c r="B2664" s="307" t="n"/>
      <c r="C2664" s="307" t="n"/>
      <c r="E2664" s="307" t="n"/>
      <c r="F2664" s="32" t="n"/>
      <c r="G2664" s="33">
        <f>IF(F2664="", "", H2664/F2664)</f>
        <v/>
      </c>
      <c r="H2664" s="33" t="n"/>
      <c r="I2664" s="33" t="n"/>
      <c r="J2664" s="33">
        <f>IF(I2664="", "", I2664*$F2664)</f>
        <v/>
      </c>
      <c r="K2664" s="33" t="n"/>
      <c r="L2664" s="33">
        <f>IF(K2664="", "", K2664*$F2664)</f>
        <v/>
      </c>
      <c r="M2664" s="30">
        <f>IF(OR(H2664="",H2664=0),"",IF(K2664="",IF(J2664="","",J2664/H2664),L2664/H2664))</f>
        <v/>
      </c>
    </row>
    <row r="2665" ht="13.35" customHeight="1" s="162">
      <c r="B2665" s="307" t="n"/>
      <c r="C2665" s="307" t="n"/>
      <c r="E2665" s="307" t="n"/>
      <c r="F2665" s="32" t="n"/>
      <c r="G2665" s="33">
        <f>IF(F2665="", "", H2665/F2665)</f>
        <v/>
      </c>
      <c r="H2665" s="33" t="n"/>
      <c r="I2665" s="33" t="n"/>
      <c r="J2665" s="33">
        <f>IF(I2665="", "", I2665*$F2665)</f>
        <v/>
      </c>
      <c r="K2665" s="33" t="n"/>
      <c r="L2665" s="33">
        <f>IF(K2665="", "", K2665*$F2665)</f>
        <v/>
      </c>
      <c r="M2665" s="30">
        <f>IF(OR(H2665="",H2665=0),"",IF(K2665="",IF(J2665="","",J2665/H2665),L2665/H2665))</f>
        <v/>
      </c>
    </row>
    <row r="2666" ht="13.35" customHeight="1" s="162">
      <c r="B2666" s="307" t="n"/>
      <c r="C2666" s="307" t="n"/>
      <c r="E2666" s="307" t="n"/>
      <c r="F2666" s="32" t="n"/>
      <c r="G2666" s="33">
        <f>IF(F2666="", "", H2666/F2666)</f>
        <v/>
      </c>
      <c r="H2666" s="33" t="n"/>
      <c r="I2666" s="33" t="n"/>
      <c r="J2666" s="33">
        <f>IF(I2666="", "", I2666*$F2666)</f>
        <v/>
      </c>
      <c r="K2666" s="33" t="n"/>
      <c r="L2666" s="33">
        <f>IF(K2666="", "", K2666*$F2666)</f>
        <v/>
      </c>
      <c r="M2666" s="30">
        <f>IF(OR(H2666="",H2666=0),"",IF(K2666="",IF(J2666="","",J2666/H2666),L2666/H2666))</f>
        <v/>
      </c>
    </row>
    <row r="2667" ht="13.35" customHeight="1" s="162">
      <c r="B2667" s="307" t="n"/>
      <c r="C2667" s="307" t="n"/>
      <c r="E2667" s="307" t="n"/>
      <c r="F2667" s="32" t="n"/>
      <c r="G2667" s="33">
        <f>IF(F2667="", "", H2667/F2667)</f>
        <v/>
      </c>
      <c r="H2667" s="33" t="n"/>
      <c r="I2667" s="33" t="n"/>
      <c r="J2667" s="33">
        <f>IF(I2667="", "", I2667*$F2667)</f>
        <v/>
      </c>
      <c r="K2667" s="33" t="n"/>
      <c r="L2667" s="33">
        <f>IF(K2667="", "", K2667*$F2667)</f>
        <v/>
      </c>
      <c r="M2667" s="30">
        <f>IF(OR(H2667="",H2667=0),"",IF(K2667="",IF(J2667="","",J2667/H2667),L2667/H2667))</f>
        <v/>
      </c>
    </row>
    <row r="2668" ht="13.35" customHeight="1" s="162">
      <c r="B2668" s="307" t="n"/>
      <c r="C2668" s="307" t="n"/>
      <c r="E2668" s="307" t="n"/>
      <c r="F2668" s="32" t="n"/>
      <c r="G2668" s="33">
        <f>IF(F2668="", "", H2668/F2668)</f>
        <v/>
      </c>
      <c r="H2668" s="33" t="n"/>
      <c r="I2668" s="33" t="n"/>
      <c r="J2668" s="33">
        <f>IF(I2668="", "", I2668*$F2668)</f>
        <v/>
      </c>
      <c r="K2668" s="33" t="n"/>
      <c r="L2668" s="33">
        <f>IF(K2668="", "", K2668*$F2668)</f>
        <v/>
      </c>
      <c r="M2668" s="30">
        <f>IF(OR(H2668="",H2668=0),"",IF(K2668="",IF(J2668="","",J2668/H2668),L2668/H2668))</f>
        <v/>
      </c>
    </row>
    <row r="2669" ht="13.35" customHeight="1" s="162">
      <c r="B2669" s="307" t="n"/>
      <c r="C2669" s="307" t="n"/>
      <c r="E2669" s="307" t="n"/>
      <c r="F2669" s="32" t="n"/>
      <c r="G2669" s="33">
        <f>IF(F2669="", "", H2669/F2669)</f>
        <v/>
      </c>
      <c r="H2669" s="33" t="n"/>
      <c r="I2669" s="33" t="n"/>
      <c r="J2669" s="33">
        <f>IF(I2669="", "", I2669*$F2669)</f>
        <v/>
      </c>
      <c r="K2669" s="33" t="n"/>
      <c r="L2669" s="33">
        <f>IF(K2669="", "", K2669*$F2669)</f>
        <v/>
      </c>
      <c r="M2669" s="30">
        <f>IF(OR(H2669="",H2669=0),"",IF(K2669="",IF(J2669="","",J2669/H2669),L2669/H2669))</f>
        <v/>
      </c>
    </row>
    <row r="2670" ht="13.35" customHeight="1" s="162">
      <c r="B2670" s="307" t="n"/>
      <c r="C2670" s="307" t="n"/>
      <c r="E2670" s="307" t="n"/>
      <c r="F2670" s="32" t="n"/>
      <c r="G2670" s="33">
        <f>IF(F2670="", "", H2670/F2670)</f>
        <v/>
      </c>
      <c r="H2670" s="33" t="n"/>
      <c r="I2670" s="33" t="n"/>
      <c r="J2670" s="33">
        <f>IF(I2670="", "", I2670*$F2670)</f>
        <v/>
      </c>
      <c r="K2670" s="33" t="n"/>
      <c r="L2670" s="33">
        <f>IF(K2670="", "", K2670*$F2670)</f>
        <v/>
      </c>
      <c r="M2670" s="30">
        <f>IF(OR(H2670="",H2670=0),"",IF(K2670="",IF(J2670="","",J2670/H2670),L2670/H2670))</f>
        <v/>
      </c>
    </row>
    <row r="2671" ht="13.35" customHeight="1" s="162">
      <c r="B2671" s="307" t="n"/>
      <c r="C2671" s="307" t="n"/>
      <c r="E2671" s="307" t="n"/>
      <c r="F2671" s="32" t="n"/>
      <c r="G2671" s="33">
        <f>IF(F2671="", "", H2671/F2671)</f>
        <v/>
      </c>
      <c r="H2671" s="33" t="n"/>
      <c r="I2671" s="33" t="n"/>
      <c r="J2671" s="33">
        <f>IF(I2671="", "", I2671*$F2671)</f>
        <v/>
      </c>
      <c r="K2671" s="33" t="n"/>
      <c r="L2671" s="33">
        <f>IF(K2671="", "", K2671*$F2671)</f>
        <v/>
      </c>
      <c r="M2671" s="30">
        <f>IF(OR(H2671="",H2671=0),"",IF(K2671="",IF(J2671="","",J2671/H2671),L2671/H2671))</f>
        <v/>
      </c>
    </row>
    <row r="2672" ht="13.35" customHeight="1" s="162">
      <c r="B2672" s="307" t="n"/>
      <c r="C2672" s="307" t="n"/>
      <c r="E2672" s="307" t="n"/>
      <c r="F2672" s="32" t="n"/>
      <c r="G2672" s="33">
        <f>IF(F2672="", "", H2672/F2672)</f>
        <v/>
      </c>
      <c r="H2672" s="33" t="n"/>
      <c r="I2672" s="33" t="n"/>
      <c r="J2672" s="33">
        <f>IF(I2672="", "", I2672*$F2672)</f>
        <v/>
      </c>
      <c r="K2672" s="33" t="n"/>
      <c r="L2672" s="33">
        <f>IF(K2672="", "", K2672*$F2672)</f>
        <v/>
      </c>
      <c r="M2672" s="30">
        <f>IF(OR(H2672="",H2672=0),"",IF(K2672="",IF(J2672="","",J2672/H2672),L2672/H2672))</f>
        <v/>
      </c>
    </row>
    <row r="2673" ht="13.35" customHeight="1" s="162">
      <c r="B2673" s="307" t="n"/>
      <c r="C2673" s="307" t="n"/>
      <c r="E2673" s="307" t="n"/>
      <c r="F2673" s="32" t="n"/>
      <c r="G2673" s="33">
        <f>IF(F2673="", "", H2673/F2673)</f>
        <v/>
      </c>
      <c r="H2673" s="33" t="n"/>
      <c r="I2673" s="33" t="n"/>
      <c r="J2673" s="33">
        <f>IF(I2673="", "", I2673*$F2673)</f>
        <v/>
      </c>
      <c r="K2673" s="33" t="n"/>
      <c r="L2673" s="33">
        <f>IF(K2673="", "", K2673*$F2673)</f>
        <v/>
      </c>
      <c r="M2673" s="30">
        <f>IF(OR(H2673="",H2673=0),"",IF(K2673="",IF(J2673="","",J2673/H2673),L2673/H2673))</f>
        <v/>
      </c>
    </row>
    <row r="2674" ht="13.35" customHeight="1" s="162">
      <c r="B2674" s="307" t="n"/>
      <c r="C2674" s="307" t="n"/>
      <c r="E2674" s="307" t="n"/>
      <c r="F2674" s="32" t="n"/>
      <c r="G2674" s="33">
        <f>IF(F2674="", "", H2674/F2674)</f>
        <v/>
      </c>
      <c r="H2674" s="33" t="n"/>
      <c r="I2674" s="33" t="n"/>
      <c r="J2674" s="33">
        <f>IF(I2674="", "", I2674*$F2674)</f>
        <v/>
      </c>
      <c r="K2674" s="33" t="n"/>
      <c r="L2674" s="33">
        <f>IF(K2674="", "", K2674*$F2674)</f>
        <v/>
      </c>
      <c r="M2674" s="30">
        <f>IF(OR(H2674="",H2674=0),"",IF(K2674="",IF(J2674="","",J2674/H2674),L2674/H2674))</f>
        <v/>
      </c>
    </row>
    <row r="2675" ht="13.35" customHeight="1" s="162">
      <c r="B2675" s="307" t="n"/>
      <c r="C2675" s="307" t="n"/>
      <c r="E2675" s="307" t="n"/>
      <c r="F2675" s="32" t="n"/>
      <c r="G2675" s="33">
        <f>IF(F2675="", "", H2675/F2675)</f>
        <v/>
      </c>
      <c r="H2675" s="33" t="n"/>
      <c r="I2675" s="33" t="n"/>
      <c r="J2675" s="33">
        <f>IF(I2675="", "", I2675*$F2675)</f>
        <v/>
      </c>
      <c r="K2675" s="33" t="n"/>
      <c r="L2675" s="33">
        <f>IF(K2675="", "", K2675*$F2675)</f>
        <v/>
      </c>
      <c r="M2675" s="30">
        <f>IF(OR(H2675="",H2675=0),"",IF(K2675="",IF(J2675="","",J2675/H2675),L2675/H2675))</f>
        <v/>
      </c>
    </row>
    <row r="2676" ht="13.35" customHeight="1" s="162">
      <c r="B2676" s="307" t="n"/>
      <c r="C2676" s="307" t="n"/>
      <c r="E2676" s="307" t="n"/>
      <c r="F2676" s="32" t="n"/>
      <c r="G2676" s="33">
        <f>IF(F2676="", "", H2676/F2676)</f>
        <v/>
      </c>
      <c r="H2676" s="33" t="n"/>
      <c r="I2676" s="33" t="n"/>
      <c r="J2676" s="33">
        <f>IF(I2676="", "", I2676*$F2676)</f>
        <v/>
      </c>
      <c r="K2676" s="33" t="n"/>
      <c r="L2676" s="33">
        <f>IF(K2676="", "", K2676*$F2676)</f>
        <v/>
      </c>
      <c r="M2676" s="30">
        <f>IF(OR(H2676="",H2676=0),"",IF(K2676="",IF(J2676="","",J2676/H2676),L2676/H2676))</f>
        <v/>
      </c>
    </row>
    <row r="2677" ht="13.35" customHeight="1" s="162">
      <c r="B2677" s="307" t="n"/>
      <c r="C2677" s="307" t="n"/>
      <c r="E2677" s="307" t="n"/>
      <c r="F2677" s="32" t="n"/>
      <c r="G2677" s="33">
        <f>IF(F2677="", "", H2677/F2677)</f>
        <v/>
      </c>
      <c r="H2677" s="33" t="n"/>
      <c r="I2677" s="33" t="n"/>
      <c r="J2677" s="33">
        <f>IF(I2677="", "", I2677*$F2677)</f>
        <v/>
      </c>
      <c r="K2677" s="33" t="n"/>
      <c r="L2677" s="33">
        <f>IF(K2677="", "", K2677*$F2677)</f>
        <v/>
      </c>
      <c r="M2677" s="30">
        <f>IF(OR(H2677="",H2677=0),"",IF(K2677="",IF(J2677="","",J2677/H2677),L2677/H2677))</f>
        <v/>
      </c>
    </row>
    <row r="2678" ht="13.35" customHeight="1" s="162">
      <c r="B2678" s="307" t="n"/>
      <c r="C2678" s="307" t="n"/>
      <c r="E2678" s="307" t="n"/>
      <c r="F2678" s="32" t="n"/>
      <c r="G2678" s="33">
        <f>IF(F2678="", "", H2678/F2678)</f>
        <v/>
      </c>
      <c r="H2678" s="33" t="n"/>
      <c r="I2678" s="33" t="n"/>
      <c r="J2678" s="33">
        <f>IF(I2678="", "", I2678*$F2678)</f>
        <v/>
      </c>
      <c r="K2678" s="33" t="n"/>
      <c r="L2678" s="33">
        <f>IF(K2678="", "", K2678*$F2678)</f>
        <v/>
      </c>
      <c r="M2678" s="30">
        <f>IF(OR(H2678="",H2678=0),"",IF(K2678="",IF(J2678="","",J2678/H2678),L2678/H2678))</f>
        <v/>
      </c>
    </row>
    <row r="2679" ht="13.35" customHeight="1" s="162">
      <c r="B2679" s="307" t="n"/>
      <c r="C2679" s="307" t="n"/>
      <c r="E2679" s="307" t="n"/>
      <c r="F2679" s="32" t="n"/>
      <c r="G2679" s="33">
        <f>IF(F2679="", "", H2679/F2679)</f>
        <v/>
      </c>
      <c r="H2679" s="33" t="n"/>
      <c r="I2679" s="33" t="n"/>
      <c r="J2679" s="33">
        <f>IF(I2679="", "", I2679*$F2679)</f>
        <v/>
      </c>
      <c r="K2679" s="33" t="n"/>
      <c r="L2679" s="33">
        <f>IF(K2679="", "", K2679*$F2679)</f>
        <v/>
      </c>
      <c r="M2679" s="30">
        <f>IF(OR(H2679="",H2679=0),"",IF(K2679="",IF(J2679="","",J2679/H2679),L2679/H2679))</f>
        <v/>
      </c>
    </row>
    <row r="2680" ht="13.35" customHeight="1" s="162">
      <c r="B2680" s="307" t="n"/>
      <c r="C2680" s="307" t="n"/>
      <c r="E2680" s="307" t="n"/>
      <c r="F2680" s="32" t="n"/>
      <c r="G2680" s="33">
        <f>IF(F2680="", "", H2680/F2680)</f>
        <v/>
      </c>
      <c r="H2680" s="33" t="n"/>
      <c r="I2680" s="33" t="n"/>
      <c r="J2680" s="33">
        <f>IF(I2680="", "", I2680*$F2680)</f>
        <v/>
      </c>
      <c r="K2680" s="33" t="n"/>
      <c r="L2680" s="33">
        <f>IF(K2680="", "", K2680*$F2680)</f>
        <v/>
      </c>
      <c r="M2680" s="30">
        <f>IF(OR(H2680="",H2680=0),"",IF(K2680="",IF(J2680="","",J2680/H2680),L2680/H2680))</f>
        <v/>
      </c>
    </row>
    <row r="2681" ht="13.35" customHeight="1" s="162">
      <c r="B2681" s="307" t="n"/>
      <c r="C2681" s="307" t="n"/>
      <c r="E2681" s="307" t="n"/>
      <c r="F2681" s="32" t="n"/>
      <c r="G2681" s="33">
        <f>IF(F2681="", "", H2681/F2681)</f>
        <v/>
      </c>
      <c r="H2681" s="33" t="n"/>
      <c r="I2681" s="33" t="n"/>
      <c r="J2681" s="33">
        <f>IF(I2681="", "", I2681*$F2681)</f>
        <v/>
      </c>
      <c r="K2681" s="33" t="n"/>
      <c r="L2681" s="33">
        <f>IF(K2681="", "", K2681*$F2681)</f>
        <v/>
      </c>
      <c r="M2681" s="30">
        <f>IF(OR(H2681="",H2681=0),"",IF(K2681="",IF(J2681="","",J2681/H2681),L2681/H2681))</f>
        <v/>
      </c>
    </row>
    <row r="2682" ht="13.35" customHeight="1" s="162">
      <c r="B2682" s="307" t="n"/>
      <c r="C2682" s="307" t="n"/>
      <c r="E2682" s="307" t="n"/>
      <c r="F2682" s="32" t="n"/>
      <c r="G2682" s="33">
        <f>IF(F2682="", "", H2682/F2682)</f>
        <v/>
      </c>
      <c r="H2682" s="33" t="n"/>
      <c r="I2682" s="33" t="n"/>
      <c r="J2682" s="33">
        <f>IF(I2682="", "", I2682*$F2682)</f>
        <v/>
      </c>
      <c r="K2682" s="33" t="n"/>
      <c r="L2682" s="33">
        <f>IF(K2682="", "", K2682*$F2682)</f>
        <v/>
      </c>
      <c r="M2682" s="30">
        <f>IF(OR(H2682="",H2682=0),"",IF(K2682="",IF(J2682="","",J2682/H2682),L2682/H2682))</f>
        <v/>
      </c>
    </row>
    <row r="2683" ht="13.35" customHeight="1" s="162">
      <c r="B2683" s="307" t="n"/>
      <c r="C2683" s="307" t="n"/>
      <c r="E2683" s="307" t="n"/>
      <c r="F2683" s="32" t="n"/>
      <c r="G2683" s="33">
        <f>IF(F2683="", "", H2683/F2683)</f>
        <v/>
      </c>
      <c r="H2683" s="33" t="n"/>
      <c r="I2683" s="33" t="n"/>
      <c r="J2683" s="33">
        <f>IF(I2683="", "", I2683*$F2683)</f>
        <v/>
      </c>
      <c r="K2683" s="33" t="n"/>
      <c r="L2683" s="33">
        <f>IF(K2683="", "", K2683*$F2683)</f>
        <v/>
      </c>
      <c r="M2683" s="30">
        <f>IF(OR(H2683="",H2683=0),"",IF(K2683="",IF(J2683="","",J2683/H2683),L2683/H2683))</f>
        <v/>
      </c>
    </row>
    <row r="2684" ht="13.35" customHeight="1" s="162">
      <c r="B2684" s="307" t="n"/>
      <c r="C2684" s="307" t="n"/>
      <c r="E2684" s="307" t="n"/>
      <c r="F2684" s="32" t="n"/>
      <c r="G2684" s="33">
        <f>IF(F2684="", "", H2684/F2684)</f>
        <v/>
      </c>
      <c r="H2684" s="33" t="n"/>
      <c r="I2684" s="33" t="n"/>
      <c r="J2684" s="33">
        <f>IF(I2684="", "", I2684*$F2684)</f>
        <v/>
      </c>
      <c r="K2684" s="33" t="n"/>
      <c r="L2684" s="33">
        <f>IF(K2684="", "", K2684*$F2684)</f>
        <v/>
      </c>
      <c r="M2684" s="30">
        <f>IF(OR(H2684="",H2684=0),"",IF(K2684="",IF(J2684="","",J2684/H2684),L2684/H2684))</f>
        <v/>
      </c>
    </row>
    <row r="2685" ht="13.35" customHeight="1" s="162">
      <c r="B2685" s="307" t="n"/>
      <c r="C2685" s="307" t="n"/>
      <c r="E2685" s="307" t="n"/>
      <c r="F2685" s="32" t="n"/>
      <c r="G2685" s="33">
        <f>IF(F2685="", "", H2685/F2685)</f>
        <v/>
      </c>
      <c r="H2685" s="33" t="n"/>
      <c r="I2685" s="33" t="n"/>
      <c r="J2685" s="33">
        <f>IF(I2685="", "", I2685*$F2685)</f>
        <v/>
      </c>
      <c r="K2685" s="33" t="n"/>
      <c r="L2685" s="33">
        <f>IF(K2685="", "", K2685*$F2685)</f>
        <v/>
      </c>
      <c r="M2685" s="30">
        <f>IF(OR(H2685="",H2685=0),"",IF(K2685="",IF(J2685="","",J2685/H2685),L2685/H2685))</f>
        <v/>
      </c>
    </row>
    <row r="2686" ht="13.35" customHeight="1" s="162">
      <c r="B2686" s="307" t="n"/>
      <c r="C2686" s="307" t="n"/>
      <c r="E2686" s="307" t="n"/>
      <c r="F2686" s="32" t="n"/>
      <c r="G2686" s="33">
        <f>IF(F2686="", "", H2686/F2686)</f>
        <v/>
      </c>
      <c r="H2686" s="33" t="n"/>
      <c r="I2686" s="33" t="n"/>
      <c r="J2686" s="33">
        <f>IF(I2686="", "", I2686*$F2686)</f>
        <v/>
      </c>
      <c r="K2686" s="33" t="n"/>
      <c r="L2686" s="33">
        <f>IF(K2686="", "", K2686*$F2686)</f>
        <v/>
      </c>
      <c r="M2686" s="30">
        <f>IF(OR(H2686="",H2686=0),"",IF(K2686="",IF(J2686="","",J2686/H2686),L2686/H2686))</f>
        <v/>
      </c>
    </row>
    <row r="2687" ht="13.35" customHeight="1" s="162">
      <c r="B2687" s="307" t="n"/>
      <c r="C2687" s="307" t="n"/>
      <c r="E2687" s="307" t="n"/>
      <c r="F2687" s="32" t="n"/>
      <c r="G2687" s="33">
        <f>IF(F2687="", "", H2687/F2687)</f>
        <v/>
      </c>
      <c r="H2687" s="33" t="n"/>
      <c r="I2687" s="33" t="n"/>
      <c r="J2687" s="33">
        <f>IF(I2687="", "", I2687*$F2687)</f>
        <v/>
      </c>
      <c r="K2687" s="33" t="n"/>
      <c r="L2687" s="33">
        <f>IF(K2687="", "", K2687*$F2687)</f>
        <v/>
      </c>
      <c r="M2687" s="30">
        <f>IF(OR(H2687="",H2687=0),"",IF(K2687="",IF(J2687="","",J2687/H2687),L2687/H2687))</f>
        <v/>
      </c>
    </row>
    <row r="2688" ht="13.35" customHeight="1" s="162">
      <c r="B2688" s="307" t="n"/>
      <c r="C2688" s="307" t="n"/>
      <c r="E2688" s="307" t="n"/>
      <c r="F2688" s="32" t="n"/>
      <c r="G2688" s="33">
        <f>IF(F2688="", "", H2688/F2688)</f>
        <v/>
      </c>
      <c r="H2688" s="33" t="n"/>
      <c r="I2688" s="33" t="n"/>
      <c r="J2688" s="33">
        <f>IF(I2688="", "", I2688*$F2688)</f>
        <v/>
      </c>
      <c r="K2688" s="33" t="n"/>
      <c r="L2688" s="33">
        <f>IF(K2688="", "", K2688*$F2688)</f>
        <v/>
      </c>
      <c r="M2688" s="30">
        <f>IF(OR(H2688="",H2688=0),"",IF(K2688="",IF(J2688="","",J2688/H2688),L2688/H2688))</f>
        <v/>
      </c>
    </row>
    <row r="2689" ht="13.35" customHeight="1" s="162">
      <c r="B2689" s="307" t="n"/>
      <c r="C2689" s="307" t="n"/>
      <c r="E2689" s="307" t="n"/>
      <c r="F2689" s="32" t="n"/>
      <c r="G2689" s="33">
        <f>IF(F2689="", "", H2689/F2689)</f>
        <v/>
      </c>
      <c r="H2689" s="33" t="n"/>
      <c r="I2689" s="33" t="n"/>
      <c r="J2689" s="33">
        <f>IF(I2689="", "", I2689*$F2689)</f>
        <v/>
      </c>
      <c r="K2689" s="33" t="n"/>
      <c r="L2689" s="33">
        <f>IF(K2689="", "", K2689*$F2689)</f>
        <v/>
      </c>
      <c r="M2689" s="30">
        <f>IF(OR(H2689="",H2689=0),"",IF(K2689="",IF(J2689="","",J2689/H2689),L2689/H2689))</f>
        <v/>
      </c>
    </row>
    <row r="2690" ht="13.35" customHeight="1" s="162">
      <c r="B2690" s="307" t="n"/>
      <c r="C2690" s="307" t="n"/>
      <c r="E2690" s="307" t="n"/>
      <c r="F2690" s="32" t="n"/>
      <c r="G2690" s="33">
        <f>IF(F2690="", "", H2690/F2690)</f>
        <v/>
      </c>
      <c r="H2690" s="33" t="n"/>
      <c r="I2690" s="33" t="n"/>
      <c r="J2690" s="33">
        <f>IF(I2690="", "", I2690*$F2690)</f>
        <v/>
      </c>
      <c r="K2690" s="33" t="n"/>
      <c r="L2690" s="33">
        <f>IF(K2690="", "", K2690*$F2690)</f>
        <v/>
      </c>
      <c r="M2690" s="30">
        <f>IF(OR(H2690="",H2690=0),"",IF(K2690="",IF(J2690="","",J2690/H2690),L2690/H2690))</f>
        <v/>
      </c>
    </row>
    <row r="2691" ht="13.35" customHeight="1" s="162">
      <c r="B2691" s="307" t="n"/>
      <c r="C2691" s="307" t="n"/>
      <c r="E2691" s="307" t="n"/>
      <c r="F2691" s="32" t="n"/>
      <c r="G2691" s="33">
        <f>IF(F2691="", "", H2691/F2691)</f>
        <v/>
      </c>
      <c r="H2691" s="33" t="n"/>
      <c r="I2691" s="33" t="n"/>
      <c r="J2691" s="33">
        <f>IF(I2691="", "", I2691*$F2691)</f>
        <v/>
      </c>
      <c r="K2691" s="33" t="n"/>
      <c r="L2691" s="33">
        <f>IF(K2691="", "", K2691*$F2691)</f>
        <v/>
      </c>
      <c r="M2691" s="30">
        <f>IF(OR(H2691="",H2691=0),"",IF(K2691="",IF(J2691="","",J2691/H2691),L2691/H2691))</f>
        <v/>
      </c>
    </row>
    <row r="2692" ht="13.35" customHeight="1" s="162">
      <c r="B2692" s="307" t="n"/>
      <c r="C2692" s="307" t="n"/>
      <c r="E2692" s="307" t="n"/>
      <c r="F2692" s="32" t="n"/>
      <c r="G2692" s="33">
        <f>IF(F2692="", "", H2692/F2692)</f>
        <v/>
      </c>
      <c r="H2692" s="33" t="n"/>
      <c r="I2692" s="33" t="n"/>
      <c r="J2692" s="33">
        <f>IF(I2692="", "", I2692*$F2692)</f>
        <v/>
      </c>
      <c r="K2692" s="33" t="n"/>
      <c r="L2692" s="33">
        <f>IF(K2692="", "", K2692*$F2692)</f>
        <v/>
      </c>
      <c r="M2692" s="30">
        <f>IF(OR(H2692="",H2692=0),"",IF(K2692="",IF(J2692="","",J2692/H2692),L2692/H2692))</f>
        <v/>
      </c>
    </row>
    <row r="2693" ht="13.35" customHeight="1" s="162">
      <c r="B2693" s="307" t="n"/>
      <c r="C2693" s="307" t="n"/>
      <c r="E2693" s="307" t="n"/>
      <c r="F2693" s="32" t="n"/>
      <c r="G2693" s="33">
        <f>IF(F2693="", "", H2693/F2693)</f>
        <v/>
      </c>
      <c r="H2693" s="33" t="n"/>
      <c r="I2693" s="33" t="n"/>
      <c r="J2693" s="33">
        <f>IF(I2693="", "", I2693*$F2693)</f>
        <v/>
      </c>
      <c r="K2693" s="33" t="n"/>
      <c r="L2693" s="33">
        <f>IF(K2693="", "", K2693*$F2693)</f>
        <v/>
      </c>
      <c r="M2693" s="30">
        <f>IF(OR(H2693="",H2693=0),"",IF(K2693="",IF(J2693="","",J2693/H2693),L2693/H2693))</f>
        <v/>
      </c>
    </row>
    <row r="2694" ht="13.35" customHeight="1" s="162">
      <c r="B2694" s="307" t="n"/>
      <c r="C2694" s="307" t="n"/>
      <c r="E2694" s="307" t="n"/>
      <c r="F2694" s="32" t="n"/>
      <c r="G2694" s="33">
        <f>IF(F2694="", "", H2694/F2694)</f>
        <v/>
      </c>
      <c r="H2694" s="33" t="n"/>
      <c r="I2694" s="33" t="n"/>
      <c r="J2694" s="33">
        <f>IF(I2694="", "", I2694*$F2694)</f>
        <v/>
      </c>
      <c r="K2694" s="33" t="n"/>
      <c r="L2694" s="33">
        <f>IF(K2694="", "", K2694*$F2694)</f>
        <v/>
      </c>
      <c r="M2694" s="30">
        <f>IF(OR(H2694="",H2694=0),"",IF(K2694="",IF(J2694="","",J2694/H2694),L2694/H2694))</f>
        <v/>
      </c>
    </row>
    <row r="2695" ht="13.35" customHeight="1" s="162">
      <c r="B2695" s="307" t="n"/>
      <c r="C2695" s="307" t="n"/>
      <c r="E2695" s="307" t="n"/>
      <c r="F2695" s="32" t="n"/>
      <c r="G2695" s="33">
        <f>IF(F2695="", "", H2695/F2695)</f>
        <v/>
      </c>
      <c r="H2695" s="33" t="n"/>
      <c r="I2695" s="33" t="n"/>
      <c r="J2695" s="33">
        <f>IF(I2695="", "", I2695*$F2695)</f>
        <v/>
      </c>
      <c r="K2695" s="33" t="n"/>
      <c r="L2695" s="33">
        <f>IF(K2695="", "", K2695*$F2695)</f>
        <v/>
      </c>
      <c r="M2695" s="30">
        <f>IF(OR(H2695="",H2695=0),"",IF(K2695="",IF(J2695="","",J2695/H2695),L2695/H2695))</f>
        <v/>
      </c>
    </row>
    <row r="2696" ht="13.35" customHeight="1" s="162">
      <c r="B2696" s="307" t="n"/>
      <c r="C2696" s="307" t="n"/>
      <c r="E2696" s="307" t="n"/>
      <c r="F2696" s="32" t="n"/>
      <c r="G2696" s="33">
        <f>IF(F2696="", "", H2696/F2696)</f>
        <v/>
      </c>
      <c r="H2696" s="33" t="n"/>
      <c r="I2696" s="33" t="n"/>
      <c r="J2696" s="33">
        <f>IF(I2696="", "", I2696*$F2696)</f>
        <v/>
      </c>
      <c r="K2696" s="33" t="n"/>
      <c r="L2696" s="33">
        <f>IF(K2696="", "", K2696*$F2696)</f>
        <v/>
      </c>
      <c r="M2696" s="30">
        <f>IF(OR(H2696="",H2696=0),"",IF(K2696="",IF(J2696="","",J2696/H2696),L2696/H2696))</f>
        <v/>
      </c>
    </row>
    <row r="2697" ht="13.35" customHeight="1" s="162">
      <c r="B2697" s="307" t="n"/>
      <c r="C2697" s="307" t="n"/>
      <c r="E2697" s="307" t="n"/>
      <c r="F2697" s="32" t="n"/>
      <c r="G2697" s="33">
        <f>IF(F2697="", "", H2697/F2697)</f>
        <v/>
      </c>
      <c r="H2697" s="33" t="n"/>
      <c r="I2697" s="33" t="n"/>
      <c r="J2697" s="33">
        <f>IF(I2697="", "", I2697*$F2697)</f>
        <v/>
      </c>
      <c r="K2697" s="33" t="n"/>
      <c r="L2697" s="33">
        <f>IF(K2697="", "", K2697*$F2697)</f>
        <v/>
      </c>
      <c r="M2697" s="30">
        <f>IF(OR(H2697="",H2697=0),"",IF(K2697="",IF(J2697="","",J2697/H2697),L2697/H2697))</f>
        <v/>
      </c>
    </row>
    <row r="2698" ht="13.35" customHeight="1" s="162">
      <c r="B2698" s="307" t="n"/>
      <c r="C2698" s="307" t="n"/>
      <c r="E2698" s="307" t="n"/>
      <c r="F2698" s="32" t="n"/>
      <c r="G2698" s="33">
        <f>IF(F2698="", "", H2698/F2698)</f>
        <v/>
      </c>
      <c r="H2698" s="33" t="n"/>
      <c r="I2698" s="33" t="n"/>
      <c r="J2698" s="33">
        <f>IF(I2698="", "", I2698*$F2698)</f>
        <v/>
      </c>
      <c r="K2698" s="33" t="n"/>
      <c r="L2698" s="33">
        <f>IF(K2698="", "", K2698*$F2698)</f>
        <v/>
      </c>
      <c r="M2698" s="30">
        <f>IF(OR(H2698="",H2698=0),"",IF(K2698="",IF(J2698="","",J2698/H2698),L2698/H2698))</f>
        <v/>
      </c>
    </row>
    <row r="2699" ht="13.35" customHeight="1" s="162">
      <c r="B2699" s="307" t="n"/>
      <c r="C2699" s="307" t="n"/>
      <c r="E2699" s="307" t="n"/>
      <c r="F2699" s="32" t="n"/>
      <c r="G2699" s="33">
        <f>IF(F2699="", "", H2699/F2699)</f>
        <v/>
      </c>
      <c r="H2699" s="33" t="n"/>
      <c r="I2699" s="33" t="n"/>
      <c r="J2699" s="33">
        <f>IF(I2699="", "", I2699*$F2699)</f>
        <v/>
      </c>
      <c r="K2699" s="33" t="n"/>
      <c r="L2699" s="33">
        <f>IF(K2699="", "", K2699*$F2699)</f>
        <v/>
      </c>
      <c r="M2699" s="30">
        <f>IF(OR(H2699="",H2699=0),"",IF(K2699="",IF(J2699="","",J2699/H2699),L2699/H2699))</f>
        <v/>
      </c>
    </row>
    <row r="2700" ht="13.35" customHeight="1" s="162">
      <c r="B2700" s="42" t="n"/>
      <c r="C2700" s="231" t="inlineStr">
        <is>
          <t>Subtotal (this page)</t>
        </is>
      </c>
      <c r="D2700" s="159" t="n"/>
      <c r="E2700" s="42" t="n"/>
      <c r="F2700" s="42" t="n"/>
      <c r="G2700" s="43" t="n"/>
      <c r="H2700" s="43">
        <f>IF(SUM(H2660:H2699)=0,"",SUM(H2660:H2699))</f>
        <v/>
      </c>
      <c r="I2700" s="43" t="n"/>
      <c r="J2700" s="43">
        <f>IF(SUM(J2660:J2699)=0,"",SUM(J2660:J2699))</f>
        <v/>
      </c>
      <c r="K2700" s="43" t="n"/>
      <c r="L2700" s="43">
        <f>IF(SUM(L2660:L2699)=0,"",SUM(L2660:L2699))</f>
        <v/>
      </c>
      <c r="M2700" s="35">
        <f>IF(OR(H2700="",H2700=0),"",IF(L2700="",IF(J2700="","",J2700/H2700),L2700/H2700))</f>
        <v/>
      </c>
    </row>
    <row r="2701" ht="13.35" customHeight="1" s="162"/>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Entry}'!B107="","",'{Equipment Data Entry}'!B107)</f>
        <v/>
      </c>
      <c r="E2708" s="418" t="n"/>
      <c r="F2708" s="403" t="n"/>
      <c r="G2708" s="200" t="inlineStr">
        <is>
          <t>Service</t>
        </is>
      </c>
      <c r="H2708" s="403" t="n"/>
      <c r="I2708" s="210">
        <f>IF('{Equipment Data Entry}'!C107="","",'{Equipment Data Entry}'!C107)</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37" t="inlineStr">
        <is>
          <t>Drive Type:</t>
        </is>
      </c>
      <c r="C2710" s="13" t="n"/>
      <c r="D2710" s="438" t="n"/>
      <c r="E2710" s="437" t="inlineStr">
        <is>
          <t>Rotation – Design:</t>
        </is>
      </c>
      <c r="F2710" s="13" t="n"/>
      <c r="G2710" s="438" t="n"/>
      <c r="H2710" s="13" t="n"/>
      <c r="I2710" s="437" t="inlineStr">
        <is>
          <t>Actual:</t>
        </is>
      </c>
      <c r="J2710" s="438" t="n"/>
      <c r="K2710" s="437" t="inlineStr">
        <is>
          <t>Shv Bore M/F:</t>
        </is>
      </c>
      <c r="L2710" s="13" t="n"/>
      <c r="M2710" s="438" t="n"/>
    </row>
    <row r="2711" ht="13.35" customHeight="1" s="162">
      <c r="B2711" s="200" t="inlineStr">
        <is>
          <t>Unit Data</t>
        </is>
      </c>
      <c r="C2711" s="400" t="n"/>
      <c r="D2711" s="400" t="n"/>
      <c r="E2711" s="400" t="n"/>
      <c r="F2711" s="400" t="n"/>
      <c r="G2711" s="401" t="n"/>
      <c r="H2711" s="13" t="n"/>
      <c r="I2711" s="200" t="inlineStr">
        <is>
          <t>Design and Performance Data</t>
        </is>
      </c>
      <c r="J2711" s="400" t="n"/>
      <c r="K2711" s="400" t="n"/>
      <c r="L2711" s="401" t="n"/>
      <c r="M2711" s="283" t="n"/>
    </row>
    <row r="2712" ht="13.35" customHeight="1" s="162">
      <c r="B2712" s="199" t="inlineStr">
        <is>
          <t>Manufacturer</t>
        </is>
      </c>
      <c r="C2712" s="401" t="n"/>
      <c r="D2712" s="204">
        <f>IF('{Equipment Data Entry}'!E107="","",'{Equipment Data Entry}'!E107)</f>
        <v/>
      </c>
      <c r="E2712" s="400" t="n"/>
      <c r="F2712" s="400" t="n"/>
      <c r="G2712" s="401" t="n"/>
      <c r="H2712" s="13" t="n"/>
      <c r="I2712" s="199" t="inlineStr">
        <is>
          <t>Design Criteria</t>
        </is>
      </c>
      <c r="J2712" s="401" t="n"/>
      <c r="K2712" s="199" t="inlineStr">
        <is>
          <t>Design</t>
        </is>
      </c>
      <c r="L2712" s="199" t="inlineStr">
        <is>
          <t>Actual</t>
        </is>
      </c>
      <c r="M2712" s="13" t="n"/>
    </row>
    <row r="2713" ht="13.35" customHeight="1" s="162">
      <c r="B2713" s="199" t="inlineStr">
        <is>
          <t>Model Number</t>
        </is>
      </c>
      <c r="C2713" s="401" t="n"/>
      <c r="D2713" s="204">
        <f>IF('{Equipment Data Entry}'!F107="","",'{Equipment Data Entry}'!F107)</f>
        <v/>
      </c>
      <c r="E2713" s="400" t="n"/>
      <c r="F2713" s="400" t="n"/>
      <c r="G2713" s="401" t="n"/>
      <c r="H2713" s="13" t="n"/>
      <c r="I2713" s="199" t="inlineStr">
        <is>
          <t>Total Airflow</t>
        </is>
      </c>
      <c r="J2713" s="401" t="n"/>
      <c r="K2713" s="24">
        <f>H2753</f>
        <v/>
      </c>
      <c r="L2713" s="24">
        <f>L2753</f>
        <v/>
      </c>
      <c r="M2713" s="22">
        <f>IF(OR(L2713="",K2713="",K2713=0),"",L2713/K2713)</f>
        <v/>
      </c>
    </row>
    <row r="2714" ht="13.35" customHeight="1" s="162">
      <c r="B2714" s="199" t="inlineStr">
        <is>
          <t>Serial Number</t>
        </is>
      </c>
      <c r="C2714" s="401" t="n"/>
      <c r="D2714" s="204" t="n"/>
      <c r="E2714" s="400" t="n"/>
      <c r="F2714" s="400" t="n"/>
      <c r="G2714" s="401" t="n"/>
      <c r="H2714" s="13" t="n"/>
      <c r="I2714" s="199" t="inlineStr">
        <is>
          <t>Unit ESP</t>
        </is>
      </c>
      <c r="J2714" s="401" t="n"/>
      <c r="K2714" s="71">
        <f>IF('{Equipment Data Entry}'!H107="","",'{Equipment Data Entry}'!H107)</f>
        <v/>
      </c>
      <c r="L2714" s="64">
        <f>F2729</f>
        <v/>
      </c>
      <c r="M2714" s="22" t="n"/>
    </row>
    <row r="2715" ht="13.35" customHeight="1" s="162">
      <c r="B2715" s="199" t="inlineStr">
        <is>
          <t>Area Served</t>
        </is>
      </c>
      <c r="C2715" s="401" t="n"/>
      <c r="D2715" s="204">
        <f>I2708</f>
        <v/>
      </c>
      <c r="E2715" s="400" t="n"/>
      <c r="F2715" s="400" t="n"/>
      <c r="G2715" s="401" t="n"/>
      <c r="H2715" s="13" t="n"/>
      <c r="I2715" s="199" t="inlineStr">
        <is>
          <t>Fan RPMs</t>
        </is>
      </c>
      <c r="J2715" s="401" t="n"/>
      <c r="K2715" s="24">
        <f>IF('{Equipment Data Entry}'!I107="","",'{Equipment Data Entry}'!I107)</f>
        <v/>
      </c>
      <c r="L2715" s="24">
        <f>IF(L2726="","",L2726)</f>
        <v/>
      </c>
      <c r="M2715" s="13" t="n"/>
    </row>
    <row r="2716" ht="13.35" customHeight="1" s="162">
      <c r="B2716" s="199" t="inlineStr">
        <is>
          <t>Location</t>
        </is>
      </c>
      <c r="C2716" s="401" t="n"/>
      <c r="D2716" s="204">
        <f>IF('{Equipment Data Entry}'!D107="","",'{Equipment Data Entry}'!D107)</f>
        <v/>
      </c>
      <c r="E2716" s="400" t="n"/>
      <c r="F2716" s="400" t="n"/>
      <c r="G2716" s="401" t="n"/>
      <c r="H2716" s="13" t="n"/>
      <c r="I2716" s="283" t="n"/>
      <c r="J2716" s="283" t="n"/>
      <c r="K2716" s="36" t="n"/>
      <c r="L2716" s="36" t="n"/>
      <c r="M2716" s="13" t="n"/>
    </row>
    <row r="2717" ht="13.35" customHeight="1" s="162">
      <c r="B2717" s="13" t="n"/>
      <c r="C2717" s="13" t="n"/>
      <c r="D2717" s="13" t="n"/>
      <c r="E2717" s="13" t="n"/>
      <c r="F2717" s="13" t="n"/>
      <c r="G2717" s="13" t="n"/>
      <c r="H2717" s="13" t="n"/>
      <c r="I2717" s="283" t="n"/>
      <c r="J2717" s="283" t="n"/>
      <c r="K2717" s="37" t="n"/>
      <c r="L2717" s="37" t="n"/>
      <c r="M2717" s="13" t="n"/>
    </row>
    <row r="2718" ht="13.35" customHeight="1" s="162">
      <c r="B2718" s="200" t="inlineStr">
        <is>
          <t>Motor Data</t>
        </is>
      </c>
      <c r="C2718" s="400" t="n"/>
      <c r="D2718" s="400" t="n"/>
      <c r="E2718" s="400" t="n"/>
      <c r="F2718" s="400" t="n"/>
      <c r="G2718" s="401" t="n"/>
      <c r="H2718" s="13" t="n"/>
      <c r="I2718" s="283" t="inlineStr">
        <is>
          <t>Filter Type/Size/Qty</t>
        </is>
      </c>
      <c r="J2718" s="404" t="n"/>
      <c r="K2718" s="404" t="n"/>
      <c r="L2718" s="37" t="n"/>
      <c r="M2718" s="404" t="n"/>
    </row>
    <row r="2719" ht="13.35" customHeight="1" s="162">
      <c r="B2719" s="199" t="inlineStr">
        <is>
          <t>Manufacturer</t>
        </is>
      </c>
      <c r="C2719" s="401" t="n"/>
      <c r="D2719" s="203" t="n"/>
      <c r="E2719" s="400" t="n"/>
      <c r="F2719" s="400" t="n"/>
      <c r="G2719" s="401" t="n"/>
      <c r="H2719" s="13" t="n"/>
      <c r="I2719" s="200" t="inlineStr">
        <is>
          <t>Drive Data</t>
        </is>
      </c>
      <c r="J2719" s="400" t="n"/>
      <c r="K2719" s="400" t="n"/>
      <c r="L2719" s="401" t="n"/>
      <c r="M2719" s="13" t="n"/>
    </row>
    <row r="2720" ht="13.35" customHeight="1" s="162">
      <c r="B2720" s="199" t="inlineStr">
        <is>
          <t>Horsepower</t>
        </is>
      </c>
      <c r="C2720" s="401" t="n"/>
      <c r="D2720" s="28">
        <f>IF('{Equipment Data Entry}'!G107="","",'{Equipment Data Entry}'!G107)</f>
        <v/>
      </c>
      <c r="E2720" s="21" t="inlineStr">
        <is>
          <t>RPM</t>
        </is>
      </c>
      <c r="F2720" s="24" t="n"/>
      <c r="G2720" s="199" t="inlineStr">
        <is>
          <t>SF</t>
        </is>
      </c>
      <c r="H2720" s="13" t="n"/>
      <c r="I2720" s="199" t="inlineStr">
        <is>
          <t>Motor Shv OD/Bore/PD</t>
        </is>
      </c>
      <c r="J2720" s="400" t="n"/>
      <c r="K2720" s="401" t="n"/>
      <c r="L2720">
        <f>IF('{Equipment Data Entry}'!J107="","",'{Equipment Data Entry}'!J107)</f>
        <v/>
      </c>
    </row>
    <row r="2721" ht="13.35" customHeight="1" s="162">
      <c r="B2721" s="198">
        <f>IF('{Equipment Data Entry}'!N107="","",'{Equipment Data Entry}'!N107)</f>
        <v/>
      </c>
      <c r="C2721" s="198">
        <f>IF('{Equipment Data Entry}'!O107="","",'{Equipment Data Entry}'!O107)</f>
        <v/>
      </c>
      <c r="D2721" s="21" t="inlineStr">
        <is>
          <t>FLA</t>
        </is>
      </c>
      <c r="E2721" s="67" t="n"/>
      <c r="F2721" s="21" t="inlineStr">
        <is>
          <t>Frame</t>
        </is>
      </c>
      <c r="G2721" s="208" t="n"/>
      <c r="H2721" s="13" t="n"/>
      <c r="I2721" s="199" t="inlineStr">
        <is>
          <t>Fan Sheave OD/Bore</t>
        </is>
      </c>
      <c r="J2721" s="400" t="n"/>
      <c r="K2721" s="401" t="n"/>
      <c r="L2721">
        <f>IF('{Equipment Data Entry}'!K107="","",'{Equipment Data Entry}'!K107)</f>
        <v/>
      </c>
    </row>
    <row r="2722" ht="13.35" customHeight="1" s="162">
      <c r="B2722" s="199" t="inlineStr">
        <is>
          <t>Corrected FLA</t>
        </is>
      </c>
      <c r="C2722" s="401" t="n"/>
      <c r="D2722" s="27">
        <f>IF(OR(E2723="",E2721="",B2721=""),"",B2721/AVERAGE(E2723:G2723)*E2721)</f>
        <v/>
      </c>
      <c r="E2722" s="199" t="inlineStr">
        <is>
          <t>Estimated BHP</t>
        </is>
      </c>
      <c r="F2722" s="401" t="n"/>
      <c r="G2722" s="27">
        <f>IF(OR(COUNT(E2723:G2723)=0,COUNT(E2724:G2724)=0),"",IF(C2721="1-phase", ((0.8*0.9*E2723*E2724)/746), AVERAGE(E2723:G2723)*AVERAGE(E2724:G2724)*0.8*0.9*1.732/746))</f>
        <v/>
      </c>
      <c r="H2722" s="13" t="n"/>
      <c r="I2722" s="199" t="inlineStr">
        <is>
          <t>Belt(s)</t>
        </is>
      </c>
      <c r="J2722" s="208">
        <f>IF('{Equipment Data Entry}'!L107="","",'{Equipment Data Entry}'!L107)</f>
        <v/>
      </c>
      <c r="K2722" s="199" t="inlineStr">
        <is>
          <t>C to C</t>
        </is>
      </c>
      <c r="L2722" s="64">
        <f>IF('{Equipment Data Entry}'!M107="","",'{Equipment Data Entry}'!M107)</f>
        <v/>
      </c>
      <c r="M2722" s="13" t="n"/>
    </row>
    <row r="2723" ht="13.35" customHeight="1" s="162">
      <c r="B2723" s="199" t="inlineStr">
        <is>
          <t>Measured Voltage</t>
        </is>
      </c>
      <c r="C2723" s="400" t="n"/>
      <c r="D2723" s="401" t="n"/>
      <c r="E2723" s="24" t="n"/>
      <c r="F2723" s="24" t="n"/>
      <c r="G2723" s="24" t="n"/>
      <c r="H2723" s="13" t="n"/>
      <c r="I2723" s="283" t="inlineStr">
        <is>
          <t>Final Settings</t>
        </is>
      </c>
      <c r="J2723" s="404" t="n"/>
      <c r="K2723" s="404" t="n"/>
      <c r="L2723" s="37" t="n"/>
      <c r="M2723" s="404" t="n"/>
    </row>
    <row r="2724" ht="13.35" customHeight="1" s="162">
      <c r="B2724" s="199" t="inlineStr">
        <is>
          <t>Measured Amperage</t>
        </is>
      </c>
      <c r="C2724" s="400" t="n"/>
      <c r="D2724" s="401" t="n"/>
      <c r="E2724" s="67" t="n"/>
      <c r="F2724" s="67" t="n"/>
      <c r="G2724" s="67" t="n"/>
      <c r="H2724" s="13" t="n"/>
      <c r="I2724" s="205" t="inlineStr">
        <is>
          <t>RPM Data</t>
        </is>
      </c>
      <c r="J2724" s="401" t="n"/>
      <c r="K2724" s="205" t="inlineStr">
        <is>
          <t>Initial</t>
        </is>
      </c>
      <c r="L2724" s="205" t="inlineStr">
        <is>
          <t>Final</t>
        </is>
      </c>
      <c r="M2724" s="13" t="n"/>
    </row>
    <row r="2725" ht="13.35" customHeight="1" s="162">
      <c r="B2725" s="13" t="n"/>
      <c r="C2725" s="13" t="n"/>
      <c r="D2725" s="13" t="n"/>
      <c r="E2725" s="13" t="n"/>
      <c r="F2725" s="13" t="n"/>
      <c r="G2725" s="13" t="n"/>
      <c r="H2725" s="13" t="n"/>
      <c r="I2725" s="199" t="inlineStr">
        <is>
          <t>Motor RPM</t>
        </is>
      </c>
      <c r="J2725" s="401" t="n"/>
      <c r="K2725" s="24" t="n"/>
      <c r="L2725" s="24" t="n"/>
      <c r="M2725" s="13" t="n"/>
    </row>
    <row r="2726" ht="13.35" customHeight="1" s="162">
      <c r="B2726" s="200" t="inlineStr">
        <is>
          <t xml:space="preserve">Static Pressures Profile </t>
        </is>
      </c>
      <c r="C2726" s="400" t="n"/>
      <c r="D2726" s="400" t="n"/>
      <c r="E2726" s="400" t="n"/>
      <c r="F2726" s="400" t="n"/>
      <c r="G2726" s="401" t="n"/>
      <c r="H2726" s="13" t="n"/>
      <c r="I2726" s="199" t="inlineStr">
        <is>
          <t>Fan RPM</t>
        </is>
      </c>
      <c r="J2726" s="401" t="n"/>
      <c r="K2726" s="24" t="n"/>
      <c r="L2726" s="24" t="n"/>
      <c r="M2726" s="13" t="n"/>
    </row>
    <row r="2727" ht="13.35" customHeight="1" s="162">
      <c r="B2727" s="432" t="n"/>
      <c r="C2727" s="401" t="n"/>
      <c r="D2727" s="205" t="inlineStr">
        <is>
          <t>Flt/Coil</t>
        </is>
      </c>
      <c r="E2727" s="205" t="inlineStr">
        <is>
          <t>Fan</t>
        </is>
      </c>
      <c r="F2727" s="432" t="n"/>
      <c r="G2727" s="401" t="n"/>
      <c r="H2727" s="13" t="n"/>
      <c r="I2727" s="246" t="inlineStr">
        <is>
          <t>VSD Frequency</t>
        </is>
      </c>
      <c r="J2727" s="403" t="n"/>
      <c r="K2727" s="65" t="n"/>
      <c r="L2727" s="65" t="n"/>
      <c r="M2727" s="13" t="n"/>
    </row>
    <row r="2728" ht="13.35" customHeight="1" s="162">
      <c r="B2728" s="198" t="inlineStr">
        <is>
          <t>Entering</t>
        </is>
      </c>
      <c r="C2728" s="401" t="n"/>
      <c r="D2728" s="19" t="n"/>
      <c r="E2728" s="19" t="n"/>
      <c r="F2728" s="19">
        <f>IF(E2728="", "", E2729-E2728)</f>
        <v/>
      </c>
      <c r="G2728" s="186" t="inlineStr">
        <is>
          <t>TSP</t>
        </is>
      </c>
      <c r="H2728" s="23" t="n"/>
      <c r="I2728" s="14" t="n"/>
      <c r="J2728" s="14" t="n"/>
      <c r="K2728" s="14" t="n"/>
      <c r="L2728" s="38" t="n"/>
      <c r="M2728" s="13" t="n"/>
    </row>
    <row r="2729" ht="13.35" customHeight="1" s="162">
      <c r="B2729" s="198" t="inlineStr">
        <is>
          <t>Exiting</t>
        </is>
      </c>
      <c r="C2729" s="401" t="n"/>
      <c r="D2729" s="55">
        <f>IF(E2728="", "", E2728)</f>
        <v/>
      </c>
      <c r="E2729" s="19" t="n"/>
      <c r="F2729" s="19">
        <f>IF(E2729="", "", E2729-D2728)</f>
        <v/>
      </c>
      <c r="G2729" s="186" t="inlineStr">
        <is>
          <t>ESP</t>
        </is>
      </c>
      <c r="H2729" s="23" t="n"/>
      <c r="I2729" s="13" t="n"/>
      <c r="J2729" s="13" t="n"/>
      <c r="K2729" s="13" t="n"/>
      <c r="L2729" s="13" t="n"/>
      <c r="M2729" s="13" t="n"/>
    </row>
    <row r="2730" ht="13.35" customHeight="1" s="162">
      <c r="B2730" s="453" t="inlineStr">
        <is>
          <t>Instrument:</t>
        </is>
      </c>
      <c r="C2730" s="5" t="n"/>
      <c r="D2730" s="493" t="n"/>
      <c r="E2730" s="414" t="n"/>
      <c r="F2730" s="414" t="n"/>
      <c r="G2730" s="425" t="inlineStr">
        <is>
          <t>Ak basis / notes:</t>
        </is>
      </c>
      <c r="I2730" s="494" t="n"/>
      <c r="J2730" s="414" t="n"/>
      <c r="K2730" s="414" t="n"/>
      <c r="L2730" s="414" t="n"/>
      <c r="M2730" s="414" t="n"/>
    </row>
    <row r="2731" ht="13.35" customHeight="1" s="162">
      <c r="B2731" s="188" t="inlineStr">
        <is>
          <t>Register / Grille / Diffuser Airflow</t>
        </is>
      </c>
      <c r="C2731" s="174" t="n"/>
      <c r="D2731" s="174" t="n"/>
      <c r="E2731" s="174" t="n"/>
      <c r="F2731" s="173" t="n"/>
      <c r="G2731" s="233" t="inlineStr">
        <is>
          <t>Design VEL</t>
        </is>
      </c>
      <c r="H2731" s="194" t="inlineStr">
        <is>
          <t>Design CFM</t>
        </is>
      </c>
      <c r="I2731" s="188" t="inlineStr">
        <is>
          <t>Initial</t>
        </is>
      </c>
      <c r="J2731" s="173" t="n"/>
      <c r="K2731" s="188" t="inlineStr">
        <is>
          <t>Final</t>
        </is>
      </c>
      <c r="L2731" s="173" t="n"/>
      <c r="M2731" s="188" t="inlineStr">
        <is>
          <t>%</t>
        </is>
      </c>
    </row>
    <row r="2732" ht="13.35" customHeight="1" s="162">
      <c r="B2732" s="153" t="inlineStr">
        <is>
          <t>No.</t>
        </is>
      </c>
      <c r="C2732" s="188" t="inlineStr">
        <is>
          <t>Area Served</t>
        </is>
      </c>
      <c r="D2732" s="188" t="inlineStr">
        <is>
          <t>Type</t>
        </is>
      </c>
      <c r="E2732" s="188" t="inlineStr">
        <is>
          <t>Size</t>
        </is>
      </c>
      <c r="F2732" s="188" t="inlineStr">
        <is>
          <t>Ak</t>
        </is>
      </c>
      <c r="G2732" s="440" t="n"/>
      <c r="H2732" s="440" t="n"/>
      <c r="I2732" s="188" t="inlineStr">
        <is>
          <t>VEL</t>
        </is>
      </c>
      <c r="J2732" s="188" t="inlineStr">
        <is>
          <t>CFM</t>
        </is>
      </c>
      <c r="K2732" s="188" t="inlineStr">
        <is>
          <t>VEL</t>
        </is>
      </c>
      <c r="L2732" s="188" t="inlineStr">
        <is>
          <t>CFM</t>
        </is>
      </c>
      <c r="M2732" s="440" t="n"/>
    </row>
    <row r="2733" ht="13.35" customHeight="1" s="162">
      <c r="B2733" s="307" t="n"/>
      <c r="C2733" s="307" t="n"/>
      <c r="E2733" s="307" t="n"/>
      <c r="F2733" s="32" t="n"/>
      <c r="G2733" s="33">
        <f>IF(F2733="", "", H2733/F2733)</f>
        <v/>
      </c>
      <c r="H2733" s="33" t="n"/>
      <c r="I2733" s="33" t="n"/>
      <c r="J2733" s="33">
        <f>IF(I2733="", "", I2733*$F2733)</f>
        <v/>
      </c>
      <c r="K2733" s="33" t="n"/>
      <c r="L2733" s="33">
        <f>IF(K2733="", "", K2733*$F2733)</f>
        <v/>
      </c>
      <c r="M2733" s="30">
        <f>IF(OR(H2733="",H2733=0),"",IF(K2733="",IF(J2733="","",J2733/H2733),L2733/H2733))</f>
        <v/>
      </c>
    </row>
    <row r="2734" ht="13.35" customHeight="1" s="162">
      <c r="B2734" s="307" t="n"/>
      <c r="C2734" s="307" t="n"/>
      <c r="E2734" s="307" t="n"/>
      <c r="F2734" s="32" t="n"/>
      <c r="G2734" s="33">
        <f>IF(F2734="", "", H2734/F2734)</f>
        <v/>
      </c>
      <c r="H2734" s="33" t="n"/>
      <c r="I2734" s="33" t="n"/>
      <c r="J2734" s="33">
        <f>IF(I2734="", "", I2734*$F2734)</f>
        <v/>
      </c>
      <c r="K2734" s="33" t="n"/>
      <c r="L2734" s="33">
        <f>IF(K2734="", "", K2734*$F2734)</f>
        <v/>
      </c>
      <c r="M2734" s="30">
        <f>IF(OR(H2734="",H2734=0),"",IF(K2734="",IF(J2734="","",J2734/H2734),L2734/H2734))</f>
        <v/>
      </c>
    </row>
    <row r="2735" ht="13.35" customHeight="1" s="162">
      <c r="B2735" s="307" t="n"/>
      <c r="C2735" s="307" t="n"/>
      <c r="E2735" s="307" t="n"/>
      <c r="F2735" s="32" t="n"/>
      <c r="G2735" s="33">
        <f>IF(F2735="", "", H2735/F2735)</f>
        <v/>
      </c>
      <c r="H2735" s="33" t="n"/>
      <c r="I2735" s="33" t="n"/>
      <c r="J2735" s="33">
        <f>IF(I2735="", "", I2735*$F2735)</f>
        <v/>
      </c>
      <c r="K2735" s="33" t="n"/>
      <c r="L2735" s="33">
        <f>IF(K2735="", "", K2735*$F2735)</f>
        <v/>
      </c>
      <c r="M2735" s="30">
        <f>IF(OR(H2735="",H2735=0),"",IF(K2735="",IF(J2735="","",J2735/H2735),L2735/H2735))</f>
        <v/>
      </c>
    </row>
    <row r="2736" ht="13.35" customHeight="1" s="162">
      <c r="B2736" s="307" t="n"/>
      <c r="C2736" s="307" t="n"/>
      <c r="E2736" s="307" t="n"/>
      <c r="F2736" s="32" t="n"/>
      <c r="G2736" s="33">
        <f>IF(F2736="", "", H2736/F2736)</f>
        <v/>
      </c>
      <c r="H2736" s="33" t="n"/>
      <c r="I2736" s="33" t="n"/>
      <c r="J2736" s="33">
        <f>IF(I2736="", "", I2736*$F2736)</f>
        <v/>
      </c>
      <c r="K2736" s="33" t="n"/>
      <c r="L2736" s="33">
        <f>IF(K2736="", "", K2736*$F2736)</f>
        <v/>
      </c>
      <c r="M2736" s="30">
        <f>IF(OR(H2736="",H2736=0),"",IF(K2736="",IF(J2736="","",J2736/H2736),L2736/H2736))</f>
        <v/>
      </c>
    </row>
    <row r="2737" ht="13.35" customHeight="1" s="162">
      <c r="B2737" s="307" t="n"/>
      <c r="C2737" s="307" t="n"/>
      <c r="E2737" s="307" t="n"/>
      <c r="F2737" s="32" t="n"/>
      <c r="G2737" s="33">
        <f>IF(F2737="", "", H2737/F2737)</f>
        <v/>
      </c>
      <c r="H2737" s="33" t="n"/>
      <c r="I2737" s="33" t="n"/>
      <c r="J2737" s="33">
        <f>IF(I2737="", "", I2737*$F2737)</f>
        <v/>
      </c>
      <c r="K2737" s="33" t="n"/>
      <c r="L2737" s="33">
        <f>IF(K2737="", "", K2737*$F2737)</f>
        <v/>
      </c>
      <c r="M2737" s="30">
        <f>IF(OR(H2737="",H2737=0),"",IF(K2737="",IF(J2737="","",J2737/H2737),L2737/H2737))</f>
        <v/>
      </c>
    </row>
    <row r="2738" ht="13.35" customHeight="1" s="162">
      <c r="B2738" s="307" t="n"/>
      <c r="C2738" s="307" t="n"/>
      <c r="E2738" s="307" t="n"/>
      <c r="F2738" s="32" t="n"/>
      <c r="G2738" s="33">
        <f>IF(F2738="", "", H2738/F2738)</f>
        <v/>
      </c>
      <c r="H2738" s="33" t="n"/>
      <c r="I2738" s="33" t="n"/>
      <c r="J2738" s="33">
        <f>IF(I2738="", "", I2738*$F2738)</f>
        <v/>
      </c>
      <c r="K2738" s="33" t="n"/>
      <c r="L2738" s="33">
        <f>IF(K2738="", "", K2738*$F2738)</f>
        <v/>
      </c>
      <c r="M2738" s="30">
        <f>IF(OR(H2738="",H2738=0),"",IF(K2738="",IF(J2738="","",J2738/H2738),L2738/H2738))</f>
        <v/>
      </c>
    </row>
    <row r="2739" ht="13.35" customHeight="1" s="162">
      <c r="B2739" s="307" t="n"/>
      <c r="C2739" s="307" t="n"/>
      <c r="E2739" s="307" t="n"/>
      <c r="F2739" s="32" t="n"/>
      <c r="G2739" s="33">
        <f>IF(F2739="", "", H2739/F2739)</f>
        <v/>
      </c>
      <c r="H2739" s="33" t="n"/>
      <c r="I2739" s="33" t="n"/>
      <c r="J2739" s="33">
        <f>IF(I2739="", "", I2739*$F2739)</f>
        <v/>
      </c>
      <c r="K2739" s="33" t="n"/>
      <c r="L2739" s="33">
        <f>IF(K2739="", "", K2739*$F2739)</f>
        <v/>
      </c>
      <c r="M2739" s="30">
        <f>IF(OR(H2739="",H2739=0),"",IF(K2739="",IF(J2739="","",J2739/H2739),L2739/H2739))</f>
        <v/>
      </c>
    </row>
    <row r="2740" ht="13.35" customHeight="1" s="162">
      <c r="B2740" s="307" t="n"/>
      <c r="C2740" s="307" t="n"/>
      <c r="E2740" s="307" t="n"/>
      <c r="F2740" s="32" t="n"/>
      <c r="G2740" s="33">
        <f>IF(F2740="", "", H2740/F2740)</f>
        <v/>
      </c>
      <c r="H2740" s="33" t="n"/>
      <c r="I2740" s="33" t="n"/>
      <c r="J2740" s="33">
        <f>IF(I2740="", "", I2740*$F2740)</f>
        <v/>
      </c>
      <c r="K2740" s="33" t="n"/>
      <c r="L2740" s="33">
        <f>IF(K2740="", "", K2740*$F2740)</f>
        <v/>
      </c>
      <c r="M2740" s="30">
        <f>IF(OR(H2740="",H2740=0),"",IF(K2740="",IF(J2740="","",J2740/H2740),L2740/H2740))</f>
        <v/>
      </c>
    </row>
    <row r="2741" ht="13.35" customHeight="1" s="162">
      <c r="B2741" s="307" t="n"/>
      <c r="C2741" s="307" t="n"/>
      <c r="E2741" s="307" t="n"/>
      <c r="F2741" s="32" t="n"/>
      <c r="G2741" s="33">
        <f>IF(F2741="", "", H2741/F2741)</f>
        <v/>
      </c>
      <c r="H2741" s="33" t="n"/>
      <c r="I2741" s="33" t="n"/>
      <c r="J2741" s="33">
        <f>IF(I2741="", "", I2741*$F2741)</f>
        <v/>
      </c>
      <c r="K2741" s="33" t="n"/>
      <c r="L2741" s="33">
        <f>IF(K2741="", "", K2741*$F2741)</f>
        <v/>
      </c>
      <c r="M2741" s="30">
        <f>IF(OR(H2741="",H2741=0),"",IF(K2741="",IF(J2741="","",J2741/H2741),L2741/H2741))</f>
        <v/>
      </c>
    </row>
    <row r="2742" ht="13.35" customHeight="1" s="162">
      <c r="B2742" s="307" t="n"/>
      <c r="C2742" s="307" t="n"/>
      <c r="E2742" s="307" t="n"/>
      <c r="F2742" s="32" t="n"/>
      <c r="G2742" s="33">
        <f>IF(F2742="", "", H2742/F2742)</f>
        <v/>
      </c>
      <c r="H2742" s="33" t="n"/>
      <c r="I2742" s="33" t="n"/>
      <c r="J2742" s="33">
        <f>IF(I2742="", "", I2742*$F2742)</f>
        <v/>
      </c>
      <c r="K2742" s="33" t="n"/>
      <c r="L2742" s="33">
        <f>IF(K2742="", "", K2742*$F2742)</f>
        <v/>
      </c>
      <c r="M2742" s="30">
        <f>IF(OR(H2742="",H2742=0),"",IF(K2742="",IF(J2742="","",J2742/H2742),L2742/H2742))</f>
        <v/>
      </c>
    </row>
    <row r="2743" ht="13.35" customHeight="1" s="162">
      <c r="B2743" s="307" t="n"/>
      <c r="C2743" s="307" t="n"/>
      <c r="E2743" s="307" t="n"/>
      <c r="F2743" s="32" t="n"/>
      <c r="G2743" s="33">
        <f>IF(F2743="", "", H2743/F2743)</f>
        <v/>
      </c>
      <c r="H2743" s="33" t="n"/>
      <c r="I2743" s="33" t="n"/>
      <c r="J2743" s="33">
        <f>IF(I2743="", "", I2743*$F2743)</f>
        <v/>
      </c>
      <c r="K2743" s="33" t="n"/>
      <c r="L2743" s="33">
        <f>IF(K2743="", "", K2743*$F2743)</f>
        <v/>
      </c>
      <c r="M2743" s="30">
        <f>IF(OR(H2743="",H2743=0),"",IF(K2743="",IF(J2743="","",J2743/H2743),L2743/H2743))</f>
        <v/>
      </c>
    </row>
    <row r="2744" ht="13.35" customHeight="1" s="162">
      <c r="B2744" s="307" t="n"/>
      <c r="C2744" s="307" t="n"/>
      <c r="E2744" s="307" t="n"/>
      <c r="F2744" s="32" t="n"/>
      <c r="G2744" s="33">
        <f>IF(F2744="", "", H2744/F2744)</f>
        <v/>
      </c>
      <c r="H2744" s="33" t="n"/>
      <c r="I2744" s="33" t="n"/>
      <c r="J2744" s="33">
        <f>IF(I2744="", "", I2744*$F2744)</f>
        <v/>
      </c>
      <c r="K2744" s="33" t="n"/>
      <c r="L2744" s="33">
        <f>IF(K2744="", "", K2744*$F2744)</f>
        <v/>
      </c>
      <c r="M2744" s="30">
        <f>IF(OR(H2744="",H2744=0),"",IF(K2744="",IF(J2744="","",J2744/H2744),L2744/H2744))</f>
        <v/>
      </c>
    </row>
    <row r="2745" ht="13.35" customHeight="1" s="162">
      <c r="B2745" s="307" t="n"/>
      <c r="C2745" s="307" t="n"/>
      <c r="E2745" s="307" t="n"/>
      <c r="F2745" s="32" t="n"/>
      <c r="G2745" s="33">
        <f>IF(F2745="", "", H2745/F2745)</f>
        <v/>
      </c>
      <c r="H2745" s="33" t="n"/>
      <c r="I2745" s="33" t="n"/>
      <c r="J2745" s="33">
        <f>IF(I2745="", "", I2745*$F2745)</f>
        <v/>
      </c>
      <c r="K2745" s="33" t="n"/>
      <c r="L2745" s="33">
        <f>IF(K2745="", "", K2745*$F2745)</f>
        <v/>
      </c>
      <c r="M2745" s="30">
        <f>IF(OR(H2745="",H2745=0),"",IF(K2745="",IF(J2745="","",J2745/H2745),L2745/H2745))</f>
        <v/>
      </c>
    </row>
    <row r="2746" ht="13.35" customHeight="1" s="162">
      <c r="B2746" s="307" t="n"/>
      <c r="C2746" s="307" t="n"/>
      <c r="E2746" s="307" t="n"/>
      <c r="F2746" s="32" t="n"/>
      <c r="G2746" s="33">
        <f>IF(F2746="", "", H2746/F2746)</f>
        <v/>
      </c>
      <c r="H2746" s="33" t="n"/>
      <c r="I2746" s="33" t="n"/>
      <c r="J2746" s="33">
        <f>IF(I2746="", "", I2746*$F2746)</f>
        <v/>
      </c>
      <c r="K2746" s="33" t="n"/>
      <c r="L2746" s="33">
        <f>IF(K2746="", "", K2746*$F2746)</f>
        <v/>
      </c>
      <c r="M2746" s="30">
        <f>IF(OR(H2746="",H2746=0),"",IF(K2746="",IF(J2746="","",J2746/H2746),L2746/H2746))</f>
        <v/>
      </c>
    </row>
    <row r="2747" ht="13.35" customHeight="1" s="162">
      <c r="B2747" s="307" t="n"/>
      <c r="C2747" s="307" t="n"/>
      <c r="E2747" s="307" t="n"/>
      <c r="F2747" s="32" t="n"/>
      <c r="G2747" s="33">
        <f>IF(F2747="", "", H2747/F2747)</f>
        <v/>
      </c>
      <c r="H2747" s="33" t="n"/>
      <c r="I2747" s="33" t="n"/>
      <c r="J2747" s="33">
        <f>IF(I2747="", "", I2747*$F2747)</f>
        <v/>
      </c>
      <c r="K2747" s="33" t="n"/>
      <c r="L2747" s="33">
        <f>IF(K2747="", "", K2747*$F2747)</f>
        <v/>
      </c>
      <c r="M2747" s="30">
        <f>IF(OR(H2747="",H2747=0),"",IF(K2747="",IF(J2747="","",J2747/H2747),L2747/H2747))</f>
        <v/>
      </c>
    </row>
    <row r="2748" ht="13.35" customHeight="1" s="162">
      <c r="B2748" s="307" t="n"/>
      <c r="C2748" s="307" t="n"/>
      <c r="E2748" s="307" t="n"/>
      <c r="F2748" s="32" t="n"/>
      <c r="G2748" s="33">
        <f>IF(F2748="", "", H2748/F2748)</f>
        <v/>
      </c>
      <c r="H2748" s="33" t="n"/>
      <c r="I2748" s="33" t="n"/>
      <c r="J2748" s="33">
        <f>IF(I2748="", "", I2748*$F2748)</f>
        <v/>
      </c>
      <c r="K2748" s="33" t="n"/>
      <c r="L2748" s="33">
        <f>IF(K2748="", "", K2748*$F2748)</f>
        <v/>
      </c>
      <c r="M2748" s="30">
        <f>IF(OR(H2748="",H2748=0),"",IF(K2748="",IF(J2748="","",J2748/H2748),L2748/H2748))</f>
        <v/>
      </c>
    </row>
    <row r="2749" ht="13.35" customHeight="1" s="162">
      <c r="B2749" s="307" t="n"/>
      <c r="C2749" s="307" t="n"/>
      <c r="E2749" s="307" t="n"/>
      <c r="F2749" s="32" t="n"/>
      <c r="G2749" s="33">
        <f>IF(F2749="", "", H2749/F2749)</f>
        <v/>
      </c>
      <c r="H2749" s="33" t="n"/>
      <c r="I2749" s="33" t="n"/>
      <c r="J2749" s="33">
        <f>IF(I2749="", "", I2749*$F2749)</f>
        <v/>
      </c>
      <c r="K2749" s="33" t="n"/>
      <c r="L2749" s="33">
        <f>IF(K2749="", "", K2749*$F2749)</f>
        <v/>
      </c>
      <c r="M2749" s="30">
        <f>IF(OR(H2749="",H2749=0),"",IF(K2749="",IF(J2749="","",J2749/H2749),L2749/H2749))</f>
        <v/>
      </c>
    </row>
    <row r="2750" ht="13.35" customHeight="1" s="162">
      <c r="B2750" s="307" t="n"/>
      <c r="C2750" s="307" t="n"/>
      <c r="E2750" s="307" t="n"/>
      <c r="F2750" s="32" t="n"/>
      <c r="G2750" s="33">
        <f>IF(F2750="", "", H2750/F2750)</f>
        <v/>
      </c>
      <c r="H2750" s="33" t="n"/>
      <c r="I2750" s="33" t="n"/>
      <c r="J2750" s="33">
        <f>IF(I2750="", "", I2750*$F2750)</f>
        <v/>
      </c>
      <c r="K2750" s="33" t="n"/>
      <c r="L2750" s="33">
        <f>IF(K2750="", "", K2750*$F2750)</f>
        <v/>
      </c>
      <c r="M2750" s="30">
        <f>IF(OR(H2750="",H2750=0),"",IF(K2750="",IF(J2750="","",J2750/H2750),L2750/H2750))</f>
        <v/>
      </c>
    </row>
    <row r="2751" ht="13.35" customHeight="1" s="162">
      <c r="B2751" s="307" t="n"/>
      <c r="C2751" s="307" t="n"/>
      <c r="E2751" s="307" t="n"/>
      <c r="F2751" s="32" t="n"/>
      <c r="G2751" s="33">
        <f>IF(F2751="", "", H2751/F2751)</f>
        <v/>
      </c>
      <c r="H2751" s="33" t="n"/>
      <c r="I2751" s="33" t="n"/>
      <c r="J2751" s="33">
        <f>IF(I2751="", "", I2751*$F2751)</f>
        <v/>
      </c>
      <c r="K2751" s="33" t="n"/>
      <c r="L2751" s="33">
        <f>IF(K2751="", "", K2751*$F2751)</f>
        <v/>
      </c>
      <c r="M2751" s="30">
        <f>IF(OR(H2751="",H2751=0),"",IF(K2751="",IF(J2751="","",J2751/H2751),L2751/H2751))</f>
        <v/>
      </c>
    </row>
    <row r="2752" ht="13.35" customHeight="1" s="162">
      <c r="B2752" s="307" t="n"/>
      <c r="C2752" s="307" t="n"/>
      <c r="E2752" s="307" t="n"/>
      <c r="F2752" s="32" t="n"/>
      <c r="G2752" s="33">
        <f>IF(F2752="", "", H2752/F2752)</f>
        <v/>
      </c>
      <c r="H2752" s="33" t="n"/>
      <c r="I2752" s="33" t="n"/>
      <c r="J2752" s="33">
        <f>IF(I2752="", "", I2752*$F2752)</f>
        <v/>
      </c>
      <c r="K2752" s="33" t="n"/>
      <c r="L2752" s="33">
        <f>IF(K2752="", "", K2752*$F2752)</f>
        <v/>
      </c>
      <c r="M2752" s="30">
        <f>IF(OR(H2752="",H2752=0),"",IF(K2752="",IF(J2752="","",J2752/H2752),L2752/H2752))</f>
        <v/>
      </c>
    </row>
    <row r="2753" ht="13.35" customHeight="1" s="162">
      <c r="B2753" s="42" t="n"/>
      <c r="C2753" s="231" t="inlineStr">
        <is>
          <t>Total</t>
        </is>
      </c>
      <c r="D2753" s="159" t="n"/>
      <c r="E2753" s="42" t="n"/>
      <c r="F2753" s="42" t="n"/>
      <c r="G2753" s="43" t="n"/>
      <c r="H2753" s="43">
        <f>IF(SUM(H2733:H2752)+SUM(H2764:H2803)=0,"",SUM(H2733:H2752)+SUM(H2764:H2803))</f>
        <v/>
      </c>
      <c r="I2753" s="43" t="n"/>
      <c r="J2753" s="43">
        <f>IF(SUM(J2733:J2752)+SUM(J2764:J2803)=0,"",SUM(J2733:J2752)+SUM(J2764:J2803))</f>
        <v/>
      </c>
      <c r="K2753" s="43" t="n"/>
      <c r="L2753" s="43">
        <f>IF(SUM(L2733:L2752)+SUM(L2764:L2803)=0,"",SUM(L2733:L2752)+SUM(L2764:L2803))</f>
        <v/>
      </c>
      <c r="M2753" s="35">
        <f>IF(OR(H2753="",H2753=0),"",IF(L2753="",IF(J2753="","",J2753/H2753),L2753/H2753))</f>
        <v/>
      </c>
    </row>
    <row r="2754" ht="13.35" customHeight="1" s="162"/>
    <row r="2755" ht="13.35" customHeight="1" s="162">
      <c r="B2755" s="188" t="inlineStr">
        <is>
          <t>Remarks</t>
        </is>
      </c>
      <c r="C2755" s="173" t="n"/>
      <c r="D2755" s="154" t="n"/>
      <c r="E2755" s="174" t="n"/>
      <c r="F2755" s="174" t="n"/>
      <c r="G2755" s="174" t="n"/>
      <c r="H2755" s="174" t="n"/>
      <c r="I2755" s="174" t="n"/>
      <c r="J2755" s="174" t="n"/>
      <c r="K2755" s="174" t="n"/>
      <c r="L2755" s="174" t="n"/>
      <c r="M2755" s="173" t="n"/>
    </row>
    <row r="2756" ht="13.35" customHeight="1" s="162">
      <c r="B2756" s="154" t="n"/>
      <c r="C2756" s="174" t="n"/>
      <c r="D2756" s="17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Entry}'!B107="","",'{Equipment Data Entry}'!B107)</f>
        <v/>
      </c>
      <c r="E2760" s="418" t="n"/>
      <c r="F2760" s="403" t="n"/>
      <c r="G2760" s="200" t="inlineStr">
        <is>
          <t>Service</t>
        </is>
      </c>
      <c r="H2760" s="403" t="n"/>
      <c r="I2760" s="210">
        <f>IF('{Equipment Data Entry}'!C107="","",'{Equipment Data Entry}'!C107)</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Registers / Grilles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H2764/F2764)</f>
        <v/>
      </c>
      <c r="H2764" s="33" t="n"/>
      <c r="I2764" s="33" t="n"/>
      <c r="J2764" s="33">
        <f>IF(I2764="", "", I2764*$F2764)</f>
        <v/>
      </c>
      <c r="K2764" s="33" t="n"/>
      <c r="L2764" s="33">
        <f>IF(K2764="", "", K2764*$F2764)</f>
        <v/>
      </c>
      <c r="M2764" s="30">
        <f>IF(OR(H2764="",H2764=0),"",IF(K2764="",IF(J2764="","",J2764/H2764),L2764/H2764))</f>
        <v/>
      </c>
    </row>
    <row r="2765" ht="13.35" customHeight="1" s="162">
      <c r="B2765" s="307" t="n"/>
      <c r="C2765" s="307" t="n"/>
      <c r="E2765" s="307" t="n"/>
      <c r="F2765" s="32" t="n"/>
      <c r="G2765" s="33">
        <f>IF(F2765="", "", H2765/F2765)</f>
        <v/>
      </c>
      <c r="H2765" s="33" t="n"/>
      <c r="I2765" s="33" t="n"/>
      <c r="J2765" s="33">
        <f>IF(I2765="", "", I2765*$F2765)</f>
        <v/>
      </c>
      <c r="K2765" s="33" t="n"/>
      <c r="L2765" s="33">
        <f>IF(K2765="", "", K2765*$F2765)</f>
        <v/>
      </c>
      <c r="M2765" s="30">
        <f>IF(OR(H2765="",H2765=0),"",IF(K2765="",IF(J2765="","",J2765/H2765),L2765/H2765))</f>
        <v/>
      </c>
    </row>
    <row r="2766" ht="13.35" customHeight="1" s="162">
      <c r="B2766" s="307" t="n"/>
      <c r="C2766" s="307" t="n"/>
      <c r="E2766" s="307" t="n"/>
      <c r="F2766" s="32" t="n"/>
      <c r="G2766" s="33">
        <f>IF(F2766="", "", H2766/F2766)</f>
        <v/>
      </c>
      <c r="H2766" s="33" t="n"/>
      <c r="I2766" s="33" t="n"/>
      <c r="J2766" s="33">
        <f>IF(I2766="", "", I2766*$F2766)</f>
        <v/>
      </c>
      <c r="K2766" s="33" t="n"/>
      <c r="L2766" s="33">
        <f>IF(K2766="", "", K2766*$F2766)</f>
        <v/>
      </c>
      <c r="M2766" s="30">
        <f>IF(OR(H2766="",H2766=0),"",IF(K2766="",IF(J2766="","",J2766/H2766),L2766/H2766))</f>
        <v/>
      </c>
    </row>
    <row r="2767" ht="13.35" customHeight="1" s="162">
      <c r="B2767" s="307" t="n"/>
      <c r="C2767" s="307" t="n"/>
      <c r="E2767" s="307" t="n"/>
      <c r="F2767" s="32" t="n"/>
      <c r="G2767" s="33">
        <f>IF(F2767="", "", H2767/F2767)</f>
        <v/>
      </c>
      <c r="H2767" s="33" t="n"/>
      <c r="I2767" s="33" t="n"/>
      <c r="J2767" s="33">
        <f>IF(I2767="", "", I2767*$F2767)</f>
        <v/>
      </c>
      <c r="K2767" s="33" t="n"/>
      <c r="L2767" s="33">
        <f>IF(K2767="", "", K2767*$F2767)</f>
        <v/>
      </c>
      <c r="M2767" s="30">
        <f>IF(OR(H2767="",H2767=0),"",IF(K2767="",IF(J2767="","",J2767/H2767),L2767/H2767))</f>
        <v/>
      </c>
    </row>
    <row r="2768" ht="13.35" customHeight="1" s="162">
      <c r="B2768" s="307" t="n"/>
      <c r="C2768" s="307" t="n"/>
      <c r="E2768" s="307" t="n"/>
      <c r="F2768" s="32" t="n"/>
      <c r="G2768" s="33">
        <f>IF(F2768="", "", H2768/F2768)</f>
        <v/>
      </c>
      <c r="H2768" s="33" t="n"/>
      <c r="I2768" s="33" t="n"/>
      <c r="J2768" s="33">
        <f>IF(I2768="", "", I2768*$F2768)</f>
        <v/>
      </c>
      <c r="K2768" s="33" t="n"/>
      <c r="L2768" s="33">
        <f>IF(K2768="", "", K2768*$F2768)</f>
        <v/>
      </c>
      <c r="M2768" s="30">
        <f>IF(OR(H2768="",H2768=0),"",IF(K2768="",IF(J2768="","",J2768/H2768),L2768/H2768))</f>
        <v/>
      </c>
    </row>
    <row r="2769" ht="13.35" customHeight="1" s="162">
      <c r="B2769" s="307" t="n"/>
      <c r="C2769" s="307" t="n"/>
      <c r="E2769" s="307" t="n"/>
      <c r="F2769" s="32" t="n"/>
      <c r="G2769" s="33">
        <f>IF(F2769="", "", H2769/F2769)</f>
        <v/>
      </c>
      <c r="H2769" s="33" t="n"/>
      <c r="I2769" s="33" t="n"/>
      <c r="J2769" s="33">
        <f>IF(I2769="", "", I2769*$F2769)</f>
        <v/>
      </c>
      <c r="K2769" s="33" t="n"/>
      <c r="L2769" s="33">
        <f>IF(K2769="", "", K2769*$F2769)</f>
        <v/>
      </c>
      <c r="M2769" s="30">
        <f>IF(OR(H2769="",H2769=0),"",IF(K2769="",IF(J2769="","",J2769/H2769),L2769/H2769))</f>
        <v/>
      </c>
    </row>
    <row r="2770" ht="13.35" customHeight="1" s="162">
      <c r="B2770" s="307" t="n"/>
      <c r="C2770" s="307" t="n"/>
      <c r="E2770" s="307" t="n"/>
      <c r="F2770" s="32" t="n"/>
      <c r="G2770" s="33">
        <f>IF(F2770="", "", H2770/F2770)</f>
        <v/>
      </c>
      <c r="H2770" s="33" t="n"/>
      <c r="I2770" s="33" t="n"/>
      <c r="J2770" s="33">
        <f>IF(I2770="", "", I2770*$F2770)</f>
        <v/>
      </c>
      <c r="K2770" s="33" t="n"/>
      <c r="L2770" s="33">
        <f>IF(K2770="", "", K2770*$F2770)</f>
        <v/>
      </c>
      <c r="M2770" s="30">
        <f>IF(OR(H2770="",H2770=0),"",IF(K2770="",IF(J2770="","",J2770/H2770),L2770/H2770))</f>
        <v/>
      </c>
    </row>
    <row r="2771" ht="13.35" customHeight="1" s="162">
      <c r="B2771" s="307" t="n"/>
      <c r="C2771" s="307" t="n"/>
      <c r="E2771" s="307" t="n"/>
      <c r="F2771" s="32" t="n"/>
      <c r="G2771" s="33">
        <f>IF(F2771="", "", H2771/F2771)</f>
        <v/>
      </c>
      <c r="H2771" s="33" t="n"/>
      <c r="I2771" s="33" t="n"/>
      <c r="J2771" s="33">
        <f>IF(I2771="", "", I2771*$F2771)</f>
        <v/>
      </c>
      <c r="K2771" s="33" t="n"/>
      <c r="L2771" s="33">
        <f>IF(K2771="", "", K2771*$F2771)</f>
        <v/>
      </c>
      <c r="M2771" s="30">
        <f>IF(OR(H2771="",H2771=0),"",IF(K2771="",IF(J2771="","",J2771/H2771),L2771/H2771))</f>
        <v/>
      </c>
    </row>
    <row r="2772" ht="13.35" customHeight="1" s="162">
      <c r="B2772" s="307" t="n"/>
      <c r="C2772" s="307" t="n"/>
      <c r="E2772" s="307" t="n"/>
      <c r="F2772" s="32" t="n"/>
      <c r="G2772" s="33">
        <f>IF(F2772="", "", H2772/F2772)</f>
        <v/>
      </c>
      <c r="H2772" s="33" t="n"/>
      <c r="I2772" s="33" t="n"/>
      <c r="J2772" s="33">
        <f>IF(I2772="", "", I2772*$F2772)</f>
        <v/>
      </c>
      <c r="K2772" s="33" t="n"/>
      <c r="L2772" s="33">
        <f>IF(K2772="", "", K2772*$F2772)</f>
        <v/>
      </c>
      <c r="M2772" s="30">
        <f>IF(OR(H2772="",H2772=0),"",IF(K2772="",IF(J2772="","",J2772/H2772),L2772/H2772))</f>
        <v/>
      </c>
    </row>
    <row r="2773" ht="13.35" customHeight="1" s="162">
      <c r="B2773" s="307" t="n"/>
      <c r="C2773" s="307" t="n"/>
      <c r="E2773" s="307" t="n"/>
      <c r="F2773" s="32" t="n"/>
      <c r="G2773" s="33">
        <f>IF(F2773="", "", H2773/F2773)</f>
        <v/>
      </c>
      <c r="H2773" s="33" t="n"/>
      <c r="I2773" s="33" t="n"/>
      <c r="J2773" s="33">
        <f>IF(I2773="", "", I2773*$F2773)</f>
        <v/>
      </c>
      <c r="K2773" s="33" t="n"/>
      <c r="L2773" s="33">
        <f>IF(K2773="", "", K2773*$F2773)</f>
        <v/>
      </c>
      <c r="M2773" s="30">
        <f>IF(OR(H2773="",H2773=0),"",IF(K2773="",IF(J2773="","",J2773/H2773),L2773/H2773))</f>
        <v/>
      </c>
    </row>
    <row r="2774" ht="13.35" customHeight="1" s="162">
      <c r="B2774" s="307" t="n"/>
      <c r="C2774" s="307" t="n"/>
      <c r="E2774" s="307" t="n"/>
      <c r="F2774" s="32" t="n"/>
      <c r="G2774" s="33">
        <f>IF(F2774="", "", H2774/F2774)</f>
        <v/>
      </c>
      <c r="H2774" s="33" t="n"/>
      <c r="I2774" s="33" t="n"/>
      <c r="J2774" s="33">
        <f>IF(I2774="", "", I2774*$F2774)</f>
        <v/>
      </c>
      <c r="K2774" s="33" t="n"/>
      <c r="L2774" s="33">
        <f>IF(K2774="", "", K2774*$F2774)</f>
        <v/>
      </c>
      <c r="M2774" s="30">
        <f>IF(OR(H2774="",H2774=0),"",IF(K2774="",IF(J2774="","",J2774/H2774),L2774/H2774))</f>
        <v/>
      </c>
    </row>
    <row r="2775" ht="13.35" customHeight="1" s="162">
      <c r="B2775" s="307" t="n"/>
      <c r="C2775" s="307" t="n"/>
      <c r="E2775" s="307" t="n"/>
      <c r="F2775" s="32" t="n"/>
      <c r="G2775" s="33">
        <f>IF(F2775="", "", H2775/F2775)</f>
        <v/>
      </c>
      <c r="H2775" s="33" t="n"/>
      <c r="I2775" s="33" t="n"/>
      <c r="J2775" s="33">
        <f>IF(I2775="", "", I2775*$F2775)</f>
        <v/>
      </c>
      <c r="K2775" s="33" t="n"/>
      <c r="L2775" s="33">
        <f>IF(K2775="", "", K2775*$F2775)</f>
        <v/>
      </c>
      <c r="M2775" s="30">
        <f>IF(OR(H2775="",H2775=0),"",IF(K2775="",IF(J2775="","",J2775/H2775),L2775/H2775))</f>
        <v/>
      </c>
    </row>
    <row r="2776" ht="13.35" customHeight="1" s="162">
      <c r="B2776" s="307" t="n"/>
      <c r="C2776" s="307" t="n"/>
      <c r="E2776" s="307" t="n"/>
      <c r="F2776" s="32" t="n"/>
      <c r="G2776" s="33">
        <f>IF(F2776="", "", H2776/F2776)</f>
        <v/>
      </c>
      <c r="H2776" s="33" t="n"/>
      <c r="I2776" s="33" t="n"/>
      <c r="J2776" s="33">
        <f>IF(I2776="", "", I2776*$F2776)</f>
        <v/>
      </c>
      <c r="K2776" s="33" t="n"/>
      <c r="L2776" s="33">
        <f>IF(K2776="", "", K2776*$F2776)</f>
        <v/>
      </c>
      <c r="M2776" s="30">
        <f>IF(OR(H2776="",H2776=0),"",IF(K2776="",IF(J2776="","",J2776/H2776),L2776/H2776))</f>
        <v/>
      </c>
    </row>
    <row r="2777" ht="13.35" customHeight="1" s="162">
      <c r="B2777" s="307" t="n"/>
      <c r="C2777" s="307" t="n"/>
      <c r="E2777" s="307" t="n"/>
      <c r="F2777" s="32" t="n"/>
      <c r="G2777" s="33">
        <f>IF(F2777="", "", H2777/F2777)</f>
        <v/>
      </c>
      <c r="H2777" s="33" t="n"/>
      <c r="I2777" s="33" t="n"/>
      <c r="J2777" s="33">
        <f>IF(I2777="", "", I2777*$F2777)</f>
        <v/>
      </c>
      <c r="K2777" s="33" t="n"/>
      <c r="L2777" s="33">
        <f>IF(K2777="", "", K2777*$F2777)</f>
        <v/>
      </c>
      <c r="M2777" s="30">
        <f>IF(OR(H2777="",H2777=0),"",IF(K2777="",IF(J2777="","",J2777/H2777),L2777/H2777))</f>
        <v/>
      </c>
    </row>
    <row r="2778" ht="13.35" customHeight="1" s="162">
      <c r="B2778" s="307" t="n"/>
      <c r="C2778" s="307" t="n"/>
      <c r="E2778" s="307" t="n"/>
      <c r="F2778" s="32" t="n"/>
      <c r="G2778" s="33">
        <f>IF(F2778="", "", H2778/F2778)</f>
        <v/>
      </c>
      <c r="H2778" s="33" t="n"/>
      <c r="I2778" s="33" t="n"/>
      <c r="J2778" s="33">
        <f>IF(I2778="", "", I2778*$F2778)</f>
        <v/>
      </c>
      <c r="K2778" s="33" t="n"/>
      <c r="L2778" s="33">
        <f>IF(K2778="", "", K2778*$F2778)</f>
        <v/>
      </c>
      <c r="M2778" s="30">
        <f>IF(OR(H2778="",H2778=0),"",IF(K2778="",IF(J2778="","",J2778/H2778),L2778/H2778))</f>
        <v/>
      </c>
    </row>
    <row r="2779" ht="13.35" customHeight="1" s="162">
      <c r="B2779" s="307" t="n"/>
      <c r="C2779" s="307" t="n"/>
      <c r="E2779" s="307" t="n"/>
      <c r="F2779" s="32" t="n"/>
      <c r="G2779" s="33">
        <f>IF(F2779="", "", H2779/F2779)</f>
        <v/>
      </c>
      <c r="H2779" s="33" t="n"/>
      <c r="I2779" s="33" t="n"/>
      <c r="J2779" s="33">
        <f>IF(I2779="", "", I2779*$F2779)</f>
        <v/>
      </c>
      <c r="K2779" s="33" t="n"/>
      <c r="L2779" s="33">
        <f>IF(K2779="", "", K2779*$F2779)</f>
        <v/>
      </c>
      <c r="M2779" s="30">
        <f>IF(OR(H2779="",H2779=0),"",IF(K2779="",IF(J2779="","",J2779/H2779),L2779/H2779))</f>
        <v/>
      </c>
    </row>
    <row r="2780" ht="13.35" customHeight="1" s="162">
      <c r="B2780" s="307" t="n"/>
      <c r="C2780" s="307" t="n"/>
      <c r="E2780" s="307" t="n"/>
      <c r="F2780" s="32" t="n"/>
      <c r="G2780" s="33">
        <f>IF(F2780="", "", H2780/F2780)</f>
        <v/>
      </c>
      <c r="H2780" s="33" t="n"/>
      <c r="I2780" s="33" t="n"/>
      <c r="J2780" s="33">
        <f>IF(I2780="", "", I2780*$F2780)</f>
        <v/>
      </c>
      <c r="K2780" s="33" t="n"/>
      <c r="L2780" s="33">
        <f>IF(K2780="", "", K2780*$F2780)</f>
        <v/>
      </c>
      <c r="M2780" s="30">
        <f>IF(OR(H2780="",H2780=0),"",IF(K2780="",IF(J2780="","",J2780/H2780),L2780/H2780))</f>
        <v/>
      </c>
    </row>
    <row r="2781" ht="13.35" customHeight="1" s="162">
      <c r="B2781" s="307" t="n"/>
      <c r="C2781" s="307" t="n"/>
      <c r="E2781" s="307" t="n"/>
      <c r="F2781" s="32" t="n"/>
      <c r="G2781" s="33">
        <f>IF(F2781="", "", H2781/F2781)</f>
        <v/>
      </c>
      <c r="H2781" s="33" t="n"/>
      <c r="I2781" s="33" t="n"/>
      <c r="J2781" s="33">
        <f>IF(I2781="", "", I2781*$F2781)</f>
        <v/>
      </c>
      <c r="K2781" s="33" t="n"/>
      <c r="L2781" s="33">
        <f>IF(K2781="", "", K2781*$F2781)</f>
        <v/>
      </c>
      <c r="M2781" s="30">
        <f>IF(OR(H2781="",H2781=0),"",IF(K2781="",IF(J2781="","",J2781/H2781),L2781/H2781))</f>
        <v/>
      </c>
    </row>
    <row r="2782" ht="13.35" customHeight="1" s="162">
      <c r="B2782" s="307" t="n"/>
      <c r="C2782" s="307" t="n"/>
      <c r="E2782" s="307" t="n"/>
      <c r="F2782" s="32" t="n"/>
      <c r="G2782" s="33">
        <f>IF(F2782="", "", H2782/F2782)</f>
        <v/>
      </c>
      <c r="H2782" s="33" t="n"/>
      <c r="I2782" s="33" t="n"/>
      <c r="J2782" s="33">
        <f>IF(I2782="", "", I2782*$F2782)</f>
        <v/>
      </c>
      <c r="K2782" s="33" t="n"/>
      <c r="L2782" s="33">
        <f>IF(K2782="", "", K2782*$F2782)</f>
        <v/>
      </c>
      <c r="M2782" s="30">
        <f>IF(OR(H2782="",H2782=0),"",IF(K2782="",IF(J2782="","",J2782/H2782),L2782/H2782))</f>
        <v/>
      </c>
    </row>
    <row r="2783" ht="13.35" customHeight="1" s="162">
      <c r="B2783" s="307" t="n"/>
      <c r="C2783" s="307" t="n"/>
      <c r="E2783" s="307" t="n"/>
      <c r="F2783" s="32" t="n"/>
      <c r="G2783" s="33">
        <f>IF(F2783="", "", H2783/F2783)</f>
        <v/>
      </c>
      <c r="H2783" s="33" t="n"/>
      <c r="I2783" s="33" t="n"/>
      <c r="J2783" s="33">
        <f>IF(I2783="", "", I2783*$F2783)</f>
        <v/>
      </c>
      <c r="K2783" s="33" t="n"/>
      <c r="L2783" s="33">
        <f>IF(K2783="", "", K2783*$F2783)</f>
        <v/>
      </c>
      <c r="M2783" s="30">
        <f>IF(OR(H2783="",H2783=0),"",IF(K2783="",IF(J2783="","",J2783/H2783),L2783/H2783))</f>
        <v/>
      </c>
    </row>
    <row r="2784" ht="13.35" customHeight="1" s="162">
      <c r="B2784" s="307" t="n"/>
      <c r="C2784" s="307" t="n"/>
      <c r="E2784" s="307" t="n"/>
      <c r="F2784" s="32" t="n"/>
      <c r="G2784" s="33">
        <f>IF(F2784="", "", H2784/F2784)</f>
        <v/>
      </c>
      <c r="H2784" s="33" t="n"/>
      <c r="I2784" s="33" t="n"/>
      <c r="J2784" s="33">
        <f>IF(I2784="", "", I2784*$F2784)</f>
        <v/>
      </c>
      <c r="K2784" s="33" t="n"/>
      <c r="L2784" s="33">
        <f>IF(K2784="", "", K2784*$F2784)</f>
        <v/>
      </c>
      <c r="M2784" s="30">
        <f>IF(OR(H2784="",H2784=0),"",IF(K2784="",IF(J2784="","",J2784/H2784),L2784/H2784))</f>
        <v/>
      </c>
    </row>
    <row r="2785" ht="13.35" customHeight="1" s="162">
      <c r="B2785" s="307" t="n"/>
      <c r="C2785" s="307" t="n"/>
      <c r="E2785" s="307" t="n"/>
      <c r="F2785" s="32" t="n"/>
      <c r="G2785" s="33">
        <f>IF(F2785="", "", H2785/F2785)</f>
        <v/>
      </c>
      <c r="H2785" s="33" t="n"/>
      <c r="I2785" s="33" t="n"/>
      <c r="J2785" s="33">
        <f>IF(I2785="", "", I2785*$F2785)</f>
        <v/>
      </c>
      <c r="K2785" s="33" t="n"/>
      <c r="L2785" s="33">
        <f>IF(K2785="", "", K2785*$F2785)</f>
        <v/>
      </c>
      <c r="M2785" s="30">
        <f>IF(OR(H2785="",H2785=0),"",IF(K2785="",IF(J2785="","",J2785/H2785),L2785/H2785))</f>
        <v/>
      </c>
    </row>
    <row r="2786" ht="13.35" customHeight="1" s="162">
      <c r="B2786" s="307" t="n"/>
      <c r="C2786" s="307" t="n"/>
      <c r="E2786" s="307" t="n"/>
      <c r="F2786" s="32" t="n"/>
      <c r="G2786" s="33">
        <f>IF(F2786="", "", H2786/F2786)</f>
        <v/>
      </c>
      <c r="H2786" s="33" t="n"/>
      <c r="I2786" s="33" t="n"/>
      <c r="J2786" s="33">
        <f>IF(I2786="", "", I2786*$F2786)</f>
        <v/>
      </c>
      <c r="K2786" s="33" t="n"/>
      <c r="L2786" s="33">
        <f>IF(K2786="", "", K2786*$F2786)</f>
        <v/>
      </c>
      <c r="M2786" s="30">
        <f>IF(OR(H2786="",H2786=0),"",IF(K2786="",IF(J2786="","",J2786/H2786),L2786/H2786))</f>
        <v/>
      </c>
    </row>
    <row r="2787" ht="13.35" customHeight="1" s="162">
      <c r="B2787" s="307" t="n"/>
      <c r="C2787" s="307" t="n"/>
      <c r="E2787" s="307" t="n"/>
      <c r="F2787" s="32" t="n"/>
      <c r="G2787" s="33">
        <f>IF(F2787="", "", H2787/F2787)</f>
        <v/>
      </c>
      <c r="H2787" s="33" t="n"/>
      <c r="I2787" s="33" t="n"/>
      <c r="J2787" s="33">
        <f>IF(I2787="", "", I2787*$F2787)</f>
        <v/>
      </c>
      <c r="K2787" s="33" t="n"/>
      <c r="L2787" s="33">
        <f>IF(K2787="", "", K2787*$F2787)</f>
        <v/>
      </c>
      <c r="M2787" s="30">
        <f>IF(OR(H2787="",H2787=0),"",IF(K2787="",IF(J2787="","",J2787/H2787),L2787/H2787))</f>
        <v/>
      </c>
    </row>
    <row r="2788" ht="13.35" customHeight="1" s="162">
      <c r="B2788" s="307" t="n"/>
      <c r="C2788" s="307" t="n"/>
      <c r="E2788" s="307" t="n"/>
      <c r="F2788" s="32" t="n"/>
      <c r="G2788" s="33">
        <f>IF(F2788="", "", H2788/F2788)</f>
        <v/>
      </c>
      <c r="H2788" s="33" t="n"/>
      <c r="I2788" s="33" t="n"/>
      <c r="J2788" s="33">
        <f>IF(I2788="", "", I2788*$F2788)</f>
        <v/>
      </c>
      <c r="K2788" s="33" t="n"/>
      <c r="L2788" s="33">
        <f>IF(K2788="", "", K2788*$F2788)</f>
        <v/>
      </c>
      <c r="M2788" s="30">
        <f>IF(OR(H2788="",H2788=0),"",IF(K2788="",IF(J2788="","",J2788/H2788),L2788/H2788))</f>
        <v/>
      </c>
    </row>
    <row r="2789" ht="13.35" customHeight="1" s="162">
      <c r="B2789" s="307" t="n"/>
      <c r="C2789" s="307" t="n"/>
      <c r="E2789" s="307" t="n"/>
      <c r="F2789" s="32" t="n"/>
      <c r="G2789" s="33">
        <f>IF(F2789="", "", H2789/F2789)</f>
        <v/>
      </c>
      <c r="H2789" s="33" t="n"/>
      <c r="I2789" s="33" t="n"/>
      <c r="J2789" s="33">
        <f>IF(I2789="", "", I2789*$F2789)</f>
        <v/>
      </c>
      <c r="K2789" s="33" t="n"/>
      <c r="L2789" s="33">
        <f>IF(K2789="", "", K2789*$F2789)</f>
        <v/>
      </c>
      <c r="M2789" s="30">
        <f>IF(OR(H2789="",H2789=0),"",IF(K2789="",IF(J2789="","",J2789/H2789),L2789/H2789))</f>
        <v/>
      </c>
    </row>
    <row r="2790" ht="13.35" customHeight="1" s="162">
      <c r="B2790" s="307" t="n"/>
      <c r="C2790" s="307" t="n"/>
      <c r="E2790" s="307" t="n"/>
      <c r="F2790" s="32" t="n"/>
      <c r="G2790" s="33">
        <f>IF(F2790="", "", H2790/F2790)</f>
        <v/>
      </c>
      <c r="H2790" s="33" t="n"/>
      <c r="I2790" s="33" t="n"/>
      <c r="J2790" s="33">
        <f>IF(I2790="", "", I2790*$F2790)</f>
        <v/>
      </c>
      <c r="K2790" s="33" t="n"/>
      <c r="L2790" s="33">
        <f>IF(K2790="", "", K2790*$F2790)</f>
        <v/>
      </c>
      <c r="M2790" s="30">
        <f>IF(OR(H2790="",H2790=0),"",IF(K2790="",IF(J2790="","",J2790/H2790),L2790/H2790))</f>
        <v/>
      </c>
    </row>
    <row r="2791" ht="13.35" customHeight="1" s="162">
      <c r="B2791" s="307" t="n"/>
      <c r="C2791" s="307" t="n"/>
      <c r="E2791" s="307" t="n"/>
      <c r="F2791" s="32" t="n"/>
      <c r="G2791" s="33">
        <f>IF(F2791="", "", H2791/F2791)</f>
        <v/>
      </c>
      <c r="H2791" s="33" t="n"/>
      <c r="I2791" s="33" t="n"/>
      <c r="J2791" s="33">
        <f>IF(I2791="", "", I2791*$F2791)</f>
        <v/>
      </c>
      <c r="K2791" s="33" t="n"/>
      <c r="L2791" s="33">
        <f>IF(K2791="", "", K2791*$F2791)</f>
        <v/>
      </c>
      <c r="M2791" s="30">
        <f>IF(OR(H2791="",H2791=0),"",IF(K2791="",IF(J2791="","",J2791/H2791),L2791/H2791))</f>
        <v/>
      </c>
    </row>
    <row r="2792" ht="13.35" customHeight="1" s="162">
      <c r="B2792" s="307" t="n"/>
      <c r="C2792" s="307" t="n"/>
      <c r="E2792" s="307" t="n"/>
      <c r="F2792" s="32" t="n"/>
      <c r="G2792" s="33">
        <f>IF(F2792="", "", H2792/F2792)</f>
        <v/>
      </c>
      <c r="H2792" s="33" t="n"/>
      <c r="I2792" s="33" t="n"/>
      <c r="J2792" s="33">
        <f>IF(I2792="", "", I2792*$F2792)</f>
        <v/>
      </c>
      <c r="K2792" s="33" t="n"/>
      <c r="L2792" s="33">
        <f>IF(K2792="", "", K2792*$F2792)</f>
        <v/>
      </c>
      <c r="M2792" s="30">
        <f>IF(OR(H2792="",H2792=0),"",IF(K2792="",IF(J2792="","",J2792/H2792),L2792/H2792))</f>
        <v/>
      </c>
    </row>
    <row r="2793" ht="13.35" customHeight="1" s="162">
      <c r="B2793" s="307" t="n"/>
      <c r="C2793" s="307" t="n"/>
      <c r="E2793" s="307" t="n"/>
      <c r="F2793" s="32" t="n"/>
      <c r="G2793" s="33">
        <f>IF(F2793="", "", H2793/F2793)</f>
        <v/>
      </c>
      <c r="H2793" s="33" t="n"/>
      <c r="I2793" s="33" t="n"/>
      <c r="J2793" s="33">
        <f>IF(I2793="", "", I2793*$F2793)</f>
        <v/>
      </c>
      <c r="K2793" s="33" t="n"/>
      <c r="L2793" s="33">
        <f>IF(K2793="", "", K2793*$F2793)</f>
        <v/>
      </c>
      <c r="M2793" s="30">
        <f>IF(OR(H2793="",H2793=0),"",IF(K2793="",IF(J2793="","",J2793/H2793),L2793/H2793))</f>
        <v/>
      </c>
    </row>
    <row r="2794" ht="13.35" customHeight="1" s="162">
      <c r="B2794" s="307" t="n"/>
      <c r="C2794" s="307" t="n"/>
      <c r="E2794" s="307" t="n"/>
      <c r="F2794" s="32" t="n"/>
      <c r="G2794" s="33">
        <f>IF(F2794="", "", H2794/F2794)</f>
        <v/>
      </c>
      <c r="H2794" s="33" t="n"/>
      <c r="I2794" s="33" t="n"/>
      <c r="J2794" s="33">
        <f>IF(I2794="", "", I2794*$F2794)</f>
        <v/>
      </c>
      <c r="K2794" s="33" t="n"/>
      <c r="L2794" s="33">
        <f>IF(K2794="", "", K2794*$F2794)</f>
        <v/>
      </c>
      <c r="M2794" s="30">
        <f>IF(OR(H2794="",H2794=0),"",IF(K2794="",IF(J2794="","",J2794/H2794),L2794/H2794))</f>
        <v/>
      </c>
    </row>
    <row r="2795" ht="13.35" customHeight="1" s="162">
      <c r="B2795" s="307" t="n"/>
      <c r="C2795" s="307" t="n"/>
      <c r="E2795" s="307" t="n"/>
      <c r="F2795" s="32" t="n"/>
      <c r="G2795" s="33">
        <f>IF(F2795="", "", H2795/F2795)</f>
        <v/>
      </c>
      <c r="H2795" s="33" t="n"/>
      <c r="I2795" s="33" t="n"/>
      <c r="J2795" s="33">
        <f>IF(I2795="", "", I2795*$F2795)</f>
        <v/>
      </c>
      <c r="K2795" s="33" t="n"/>
      <c r="L2795" s="33">
        <f>IF(K2795="", "", K2795*$F2795)</f>
        <v/>
      </c>
      <c r="M2795" s="30">
        <f>IF(OR(H2795="",H2795=0),"",IF(K2795="",IF(J2795="","",J2795/H2795),L2795/H2795))</f>
        <v/>
      </c>
    </row>
    <row r="2796" ht="13.35" customHeight="1" s="162">
      <c r="B2796" s="307" t="n"/>
      <c r="C2796" s="307" t="n"/>
      <c r="E2796" s="307" t="n"/>
      <c r="F2796" s="32" t="n"/>
      <c r="G2796" s="33">
        <f>IF(F2796="", "", H2796/F2796)</f>
        <v/>
      </c>
      <c r="H2796" s="33" t="n"/>
      <c r="I2796" s="33" t="n"/>
      <c r="J2796" s="33">
        <f>IF(I2796="", "", I2796*$F2796)</f>
        <v/>
      </c>
      <c r="K2796" s="33" t="n"/>
      <c r="L2796" s="33">
        <f>IF(K2796="", "", K2796*$F2796)</f>
        <v/>
      </c>
      <c r="M2796" s="30">
        <f>IF(OR(H2796="",H2796=0),"",IF(K2796="",IF(J2796="","",J2796/H2796),L2796/H2796))</f>
        <v/>
      </c>
    </row>
    <row r="2797" ht="13.35" customHeight="1" s="162">
      <c r="B2797" s="307" t="n"/>
      <c r="C2797" s="307" t="n"/>
      <c r="E2797" s="307" t="n"/>
      <c r="F2797" s="32" t="n"/>
      <c r="G2797" s="33">
        <f>IF(F2797="", "", H2797/F2797)</f>
        <v/>
      </c>
      <c r="H2797" s="33" t="n"/>
      <c r="I2797" s="33" t="n"/>
      <c r="J2797" s="33">
        <f>IF(I2797="", "", I2797*$F2797)</f>
        <v/>
      </c>
      <c r="K2797" s="33" t="n"/>
      <c r="L2797" s="33">
        <f>IF(K2797="", "", K2797*$F2797)</f>
        <v/>
      </c>
      <c r="M2797" s="30">
        <f>IF(OR(H2797="",H2797=0),"",IF(K2797="",IF(J2797="","",J2797/H2797),L2797/H2797))</f>
        <v/>
      </c>
    </row>
    <row r="2798" ht="13.35" customHeight="1" s="162">
      <c r="B2798" s="307" t="n"/>
      <c r="C2798" s="307" t="n"/>
      <c r="E2798" s="307" t="n"/>
      <c r="F2798" s="32" t="n"/>
      <c r="G2798" s="33">
        <f>IF(F2798="", "", H2798/F2798)</f>
        <v/>
      </c>
      <c r="H2798" s="33" t="n"/>
      <c r="I2798" s="33" t="n"/>
      <c r="J2798" s="33">
        <f>IF(I2798="", "", I2798*$F2798)</f>
        <v/>
      </c>
      <c r="K2798" s="33" t="n"/>
      <c r="L2798" s="33">
        <f>IF(K2798="", "", K2798*$F2798)</f>
        <v/>
      </c>
      <c r="M2798" s="30">
        <f>IF(OR(H2798="",H2798=0),"",IF(K2798="",IF(J2798="","",J2798/H2798),L2798/H2798))</f>
        <v/>
      </c>
    </row>
    <row r="2799" ht="13.35" customHeight="1" s="162">
      <c r="B2799" s="307" t="n"/>
      <c r="C2799" s="307" t="n"/>
      <c r="E2799" s="307" t="n"/>
      <c r="F2799" s="32" t="n"/>
      <c r="G2799" s="33">
        <f>IF(F2799="", "", H2799/F2799)</f>
        <v/>
      </c>
      <c r="H2799" s="33" t="n"/>
      <c r="I2799" s="33" t="n"/>
      <c r="J2799" s="33">
        <f>IF(I2799="", "", I2799*$F2799)</f>
        <v/>
      </c>
      <c r="K2799" s="33" t="n"/>
      <c r="L2799" s="33">
        <f>IF(K2799="", "", K2799*$F2799)</f>
        <v/>
      </c>
      <c r="M2799" s="30">
        <f>IF(OR(H2799="",H2799=0),"",IF(K2799="",IF(J2799="","",J2799/H2799),L2799/H2799))</f>
        <v/>
      </c>
    </row>
    <row r="2800" ht="13.35" customHeight="1" s="162">
      <c r="B2800" s="307" t="n"/>
      <c r="C2800" s="307" t="n"/>
      <c r="E2800" s="307" t="n"/>
      <c r="F2800" s="32" t="n"/>
      <c r="G2800" s="33">
        <f>IF(F2800="", "", H2800/F2800)</f>
        <v/>
      </c>
      <c r="H2800" s="33" t="n"/>
      <c r="I2800" s="33" t="n"/>
      <c r="J2800" s="33">
        <f>IF(I2800="", "", I2800*$F2800)</f>
        <v/>
      </c>
      <c r="K2800" s="33" t="n"/>
      <c r="L2800" s="33">
        <f>IF(K2800="", "", K2800*$F2800)</f>
        <v/>
      </c>
      <c r="M2800" s="30">
        <f>IF(OR(H2800="",H2800=0),"",IF(K2800="",IF(J2800="","",J2800/H2800),L2800/H2800))</f>
        <v/>
      </c>
    </row>
    <row r="2801" ht="13.35" customHeight="1" s="162">
      <c r="B2801" s="307" t="n"/>
      <c r="C2801" s="307" t="n"/>
      <c r="E2801" s="307" t="n"/>
      <c r="F2801" s="32" t="n"/>
      <c r="G2801" s="33">
        <f>IF(F2801="", "", H2801/F2801)</f>
        <v/>
      </c>
      <c r="H2801" s="33" t="n"/>
      <c r="I2801" s="33" t="n"/>
      <c r="J2801" s="33">
        <f>IF(I2801="", "", I2801*$F2801)</f>
        <v/>
      </c>
      <c r="K2801" s="33" t="n"/>
      <c r="L2801" s="33">
        <f>IF(K2801="", "", K2801*$F2801)</f>
        <v/>
      </c>
      <c r="M2801" s="30">
        <f>IF(OR(H2801="",H2801=0),"",IF(K2801="",IF(J2801="","",J2801/H2801),L2801/H2801))</f>
        <v/>
      </c>
    </row>
    <row r="2802" ht="13.35" customHeight="1" s="162">
      <c r="B2802" s="307" t="n"/>
      <c r="C2802" s="307" t="n"/>
      <c r="E2802" s="307" t="n"/>
      <c r="F2802" s="32" t="n"/>
      <c r="G2802" s="33">
        <f>IF(F2802="", "", H2802/F2802)</f>
        <v/>
      </c>
      <c r="H2802" s="33" t="n"/>
      <c r="I2802" s="33" t="n"/>
      <c r="J2802" s="33">
        <f>IF(I2802="", "", I2802*$F2802)</f>
        <v/>
      </c>
      <c r="K2802" s="33" t="n"/>
      <c r="L2802" s="33">
        <f>IF(K2802="", "", K2802*$F2802)</f>
        <v/>
      </c>
      <c r="M2802" s="30">
        <f>IF(OR(H2802="",H2802=0),"",IF(K2802="",IF(J2802="","",J2802/H2802),L2802/H2802))</f>
        <v/>
      </c>
    </row>
    <row r="2803" ht="13.35" customHeight="1" s="162">
      <c r="B2803" s="307" t="n"/>
      <c r="C2803" s="307" t="n"/>
      <c r="E2803" s="307" t="n"/>
      <c r="F2803" s="32" t="n"/>
      <c r="G2803" s="33">
        <f>IF(F2803="", "", H2803/F2803)</f>
        <v/>
      </c>
      <c r="H2803" s="33" t="n"/>
      <c r="I2803" s="33" t="n"/>
      <c r="J2803" s="33">
        <f>IF(I2803="", "", I2803*$F2803)</f>
        <v/>
      </c>
      <c r="K2803" s="33" t="n"/>
      <c r="L2803" s="33">
        <f>IF(K2803="", "", K2803*$F2803)</f>
        <v/>
      </c>
      <c r="M2803" s="30">
        <f>IF(OR(H2803="",H2803=0),"",IF(K2803="",IF(J2803="","",J2803/H2803),L2803/H2803))</f>
        <v/>
      </c>
    </row>
    <row r="2804" ht="13.35" customHeight="1" s="162">
      <c r="B2804" s="42" t="n"/>
      <c r="C2804" s="231" t="inlineStr">
        <is>
          <t>Subtotal (this page)</t>
        </is>
      </c>
      <c r="D2804" s="159" t="n"/>
      <c r="E2804" s="42" t="n"/>
      <c r="F2804" s="42" t="n"/>
      <c r="G2804" s="43" t="n"/>
      <c r="H2804" s="43">
        <f>IF(SUM(H2764:H2803)=0,"",SUM(H2764:H2803))</f>
        <v/>
      </c>
      <c r="I2804" s="43" t="n"/>
      <c r="J2804" s="43">
        <f>IF(SUM(J2764:J2803)=0,"",SUM(J2764:J2803))</f>
        <v/>
      </c>
      <c r="K2804" s="43" t="n"/>
      <c r="L2804" s="43">
        <f>IF(SUM(L2764:L2803)=0,"",SUM(L2764:L2803))</f>
        <v/>
      </c>
      <c r="M2804" s="35">
        <f>IF(OR(H2804="",H2804=0),"",IF(L2804="",IF(J2804="","",J2804/H2804),L2804/H2804))</f>
        <v/>
      </c>
    </row>
    <row r="2805" ht="13.35" customHeight="1" s="162"/>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Entry}'!B108="","",'{Equipment Data Entry}'!B108)</f>
        <v/>
      </c>
      <c r="E2812" s="418" t="n"/>
      <c r="F2812" s="403" t="n"/>
      <c r="G2812" s="200" t="inlineStr">
        <is>
          <t>Service</t>
        </is>
      </c>
      <c r="H2812" s="403" t="n"/>
      <c r="I2812" s="210">
        <f>IF('{Equipment Data Entry}'!C108="","",'{Equipment Data Entry}'!C108)</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37" t="inlineStr">
        <is>
          <t>Drive Type:</t>
        </is>
      </c>
      <c r="C2814" s="13" t="n"/>
      <c r="D2814" s="438" t="n"/>
      <c r="E2814" s="437" t="inlineStr">
        <is>
          <t>Rotation – Design:</t>
        </is>
      </c>
      <c r="F2814" s="13" t="n"/>
      <c r="G2814" s="438" t="n"/>
      <c r="H2814" s="13" t="n"/>
      <c r="I2814" s="437" t="inlineStr">
        <is>
          <t>Actual:</t>
        </is>
      </c>
      <c r="J2814" s="438" t="n"/>
      <c r="K2814" s="437" t="inlineStr">
        <is>
          <t>Shv Bore M/F:</t>
        </is>
      </c>
      <c r="L2814" s="13" t="n"/>
      <c r="M2814" s="438" t="n"/>
    </row>
    <row r="2815" ht="13.35" customHeight="1" s="162">
      <c r="B2815" s="200" t="inlineStr">
        <is>
          <t>Unit Data</t>
        </is>
      </c>
      <c r="C2815" s="400" t="n"/>
      <c r="D2815" s="400" t="n"/>
      <c r="E2815" s="400" t="n"/>
      <c r="F2815" s="400" t="n"/>
      <c r="G2815" s="401" t="n"/>
      <c r="H2815" s="13" t="n"/>
      <c r="I2815" s="200" t="inlineStr">
        <is>
          <t>Design and Performance Data</t>
        </is>
      </c>
      <c r="J2815" s="400" t="n"/>
      <c r="K2815" s="400" t="n"/>
      <c r="L2815" s="401" t="n"/>
      <c r="M2815" s="283" t="n"/>
    </row>
    <row r="2816" ht="13.35" customHeight="1" s="162">
      <c r="B2816" s="199" t="inlineStr">
        <is>
          <t>Manufacturer</t>
        </is>
      </c>
      <c r="C2816" s="401" t="n"/>
      <c r="D2816" s="204">
        <f>IF('{Equipment Data Entry}'!E108="","",'{Equipment Data Entry}'!E108)</f>
        <v/>
      </c>
      <c r="E2816" s="400" t="n"/>
      <c r="F2816" s="400" t="n"/>
      <c r="G2816" s="401" t="n"/>
      <c r="H2816" s="13" t="n"/>
      <c r="I2816" s="199" t="inlineStr">
        <is>
          <t>Design Criteria</t>
        </is>
      </c>
      <c r="J2816" s="401" t="n"/>
      <c r="K2816" s="199" t="inlineStr">
        <is>
          <t>Design</t>
        </is>
      </c>
      <c r="L2816" s="199" t="inlineStr">
        <is>
          <t>Actual</t>
        </is>
      </c>
      <c r="M2816" s="13" t="n"/>
    </row>
    <row r="2817" ht="13.35" customHeight="1" s="162">
      <c r="B2817" s="199" t="inlineStr">
        <is>
          <t>Model Number</t>
        </is>
      </c>
      <c r="C2817" s="401" t="n"/>
      <c r="D2817" s="204">
        <f>IF('{Equipment Data Entry}'!F108="","",'{Equipment Data Entry}'!F108)</f>
        <v/>
      </c>
      <c r="E2817" s="400" t="n"/>
      <c r="F2817" s="400" t="n"/>
      <c r="G2817" s="401" t="n"/>
      <c r="H2817" s="13" t="n"/>
      <c r="I2817" s="199" t="inlineStr">
        <is>
          <t>Total Airflow</t>
        </is>
      </c>
      <c r="J2817" s="401" t="n"/>
      <c r="K2817" s="24">
        <f>H2857</f>
        <v/>
      </c>
      <c r="L2817" s="24">
        <f>L2857</f>
        <v/>
      </c>
      <c r="M2817" s="22">
        <f>IF(OR(L2817="",K2817="",K2817=0),"",L2817/K2817)</f>
        <v/>
      </c>
    </row>
    <row r="2818" ht="13.35" customHeight="1" s="162">
      <c r="B2818" s="199" t="inlineStr">
        <is>
          <t>Serial Number</t>
        </is>
      </c>
      <c r="C2818" s="401" t="n"/>
      <c r="D2818" s="204" t="n"/>
      <c r="E2818" s="400" t="n"/>
      <c r="F2818" s="400" t="n"/>
      <c r="G2818" s="401" t="n"/>
      <c r="H2818" s="13" t="n"/>
      <c r="I2818" s="199" t="inlineStr">
        <is>
          <t>Unit ESP</t>
        </is>
      </c>
      <c r="J2818" s="401" t="n"/>
      <c r="K2818" s="71">
        <f>IF('{Equipment Data Entry}'!H108="","",'{Equipment Data Entry}'!H108)</f>
        <v/>
      </c>
      <c r="L2818" s="64">
        <f>F2833</f>
        <v/>
      </c>
      <c r="M2818" s="22" t="n"/>
    </row>
    <row r="2819" ht="13.35" customHeight="1" s="162">
      <c r="B2819" s="199" t="inlineStr">
        <is>
          <t>Area Served</t>
        </is>
      </c>
      <c r="C2819" s="401" t="n"/>
      <c r="D2819" s="204">
        <f>I2812</f>
        <v/>
      </c>
      <c r="E2819" s="400" t="n"/>
      <c r="F2819" s="400" t="n"/>
      <c r="G2819" s="401" t="n"/>
      <c r="H2819" s="13" t="n"/>
      <c r="I2819" s="199" t="inlineStr">
        <is>
          <t>Fan RPMs</t>
        </is>
      </c>
      <c r="J2819" s="401" t="n"/>
      <c r="K2819" s="24">
        <f>IF('{Equipment Data Entry}'!I108="","",'{Equipment Data Entry}'!I108)</f>
        <v/>
      </c>
      <c r="L2819" s="24">
        <f>IF(L2830="","",L2830)</f>
        <v/>
      </c>
      <c r="M2819" s="13" t="n"/>
    </row>
    <row r="2820" ht="13.35" customHeight="1" s="162">
      <c r="B2820" s="199" t="inlineStr">
        <is>
          <t>Location</t>
        </is>
      </c>
      <c r="C2820" s="401" t="n"/>
      <c r="D2820" s="204">
        <f>IF('{Equipment Data Entry}'!D108="","",'{Equipment Data Entry}'!D108)</f>
        <v/>
      </c>
      <c r="E2820" s="400" t="n"/>
      <c r="F2820" s="400" t="n"/>
      <c r="G2820" s="401" t="n"/>
      <c r="H2820" s="13" t="n"/>
      <c r="I2820" s="283" t="n"/>
      <c r="J2820" s="283" t="n"/>
      <c r="K2820" s="36" t="n"/>
      <c r="L2820" s="36" t="n"/>
      <c r="M2820" s="13" t="n"/>
    </row>
    <row r="2821" ht="13.35" customHeight="1" s="162">
      <c r="B2821" s="13" t="n"/>
      <c r="C2821" s="13" t="n"/>
      <c r="D2821" s="13" t="n"/>
      <c r="E2821" s="13" t="n"/>
      <c r="F2821" s="13" t="n"/>
      <c r="G2821" s="13" t="n"/>
      <c r="H2821" s="13" t="n"/>
      <c r="I2821" s="283" t="n"/>
      <c r="J2821" s="283" t="n"/>
      <c r="K2821" s="37" t="n"/>
      <c r="L2821" s="37" t="n"/>
      <c r="M2821" s="13" t="n"/>
    </row>
    <row r="2822" ht="13.35" customHeight="1" s="162">
      <c r="B2822" s="200" t="inlineStr">
        <is>
          <t>Motor Data</t>
        </is>
      </c>
      <c r="C2822" s="400" t="n"/>
      <c r="D2822" s="400" t="n"/>
      <c r="E2822" s="400" t="n"/>
      <c r="F2822" s="400" t="n"/>
      <c r="G2822" s="401" t="n"/>
      <c r="H2822" s="13" t="n"/>
      <c r="I2822" s="283" t="inlineStr">
        <is>
          <t>Filter Type/Size/Qty</t>
        </is>
      </c>
      <c r="J2822" s="404" t="n"/>
      <c r="K2822" s="404" t="n"/>
      <c r="L2822" s="37" t="n"/>
      <c r="M2822" s="404" t="n"/>
    </row>
    <row r="2823" ht="13.35" customHeight="1" s="162">
      <c r="B2823" s="199" t="inlineStr">
        <is>
          <t>Manufacturer</t>
        </is>
      </c>
      <c r="C2823" s="401" t="n"/>
      <c r="D2823" s="203" t="n"/>
      <c r="E2823" s="400" t="n"/>
      <c r="F2823" s="400" t="n"/>
      <c r="G2823" s="401" t="n"/>
      <c r="H2823" s="13" t="n"/>
      <c r="I2823" s="200" t="inlineStr">
        <is>
          <t>Drive Data</t>
        </is>
      </c>
      <c r="J2823" s="400" t="n"/>
      <c r="K2823" s="400" t="n"/>
      <c r="L2823" s="401" t="n"/>
      <c r="M2823" s="13" t="n"/>
    </row>
    <row r="2824" ht="13.35" customHeight="1" s="162">
      <c r="B2824" s="199" t="inlineStr">
        <is>
          <t>Horsepower</t>
        </is>
      </c>
      <c r="C2824" s="401" t="n"/>
      <c r="D2824" s="28">
        <f>IF('{Equipment Data Entry}'!G108="","",'{Equipment Data Entry}'!G108)</f>
        <v/>
      </c>
      <c r="E2824" s="21" t="inlineStr">
        <is>
          <t>RPM</t>
        </is>
      </c>
      <c r="F2824" s="24" t="n"/>
      <c r="G2824" s="199" t="inlineStr">
        <is>
          <t>SF</t>
        </is>
      </c>
      <c r="H2824" s="13" t="n"/>
      <c r="I2824" s="199" t="inlineStr">
        <is>
          <t>Motor Shv OD/Bore/PD</t>
        </is>
      </c>
      <c r="J2824" s="400" t="n"/>
      <c r="K2824" s="401" t="n"/>
      <c r="L2824">
        <f>IF('{Equipment Data Entry}'!J108="","",'{Equipment Data Entry}'!J108)</f>
        <v/>
      </c>
    </row>
    <row r="2825" ht="13.35" customHeight="1" s="162">
      <c r="B2825" s="198">
        <f>IF('{Equipment Data Entry}'!N108="","",'{Equipment Data Entry}'!N108)</f>
        <v/>
      </c>
      <c r="C2825" s="198">
        <f>IF('{Equipment Data Entry}'!O108="","",'{Equipment Data Entry}'!O108)</f>
        <v/>
      </c>
      <c r="D2825" s="21" t="inlineStr">
        <is>
          <t>FLA</t>
        </is>
      </c>
      <c r="E2825" s="67" t="n"/>
      <c r="F2825" s="21" t="inlineStr">
        <is>
          <t>Frame</t>
        </is>
      </c>
      <c r="G2825" s="208" t="n"/>
      <c r="H2825" s="13" t="n"/>
      <c r="I2825" s="199" t="inlineStr">
        <is>
          <t>Fan Sheave OD/Bore</t>
        </is>
      </c>
      <c r="J2825" s="400" t="n"/>
      <c r="K2825" s="401" t="n"/>
      <c r="L2825">
        <f>IF('{Equipment Data Entry}'!K108="","",'{Equipment Data Entry}'!K108)</f>
        <v/>
      </c>
    </row>
    <row r="2826" ht="13.35" customHeight="1" s="162">
      <c r="B2826" s="199" t="inlineStr">
        <is>
          <t>Corrected FLA</t>
        </is>
      </c>
      <c r="C2826" s="401" t="n"/>
      <c r="D2826" s="27">
        <f>IF(OR(E2827="",E2825="",B2825=""),"",B2825/AVERAGE(E2827:G2827)*E2825)</f>
        <v/>
      </c>
      <c r="E2826" s="199" t="inlineStr">
        <is>
          <t>Estimated BHP</t>
        </is>
      </c>
      <c r="F2826" s="401" t="n"/>
      <c r="G2826" s="27">
        <f>IF(OR(COUNT(E2827:G2827)=0,COUNT(E2828:G2828)=0),"",IF(C2825="1-phase", ((0.8*0.9*E2827*E2828)/746), AVERAGE(E2827:G2827)*AVERAGE(E2828:G2828)*0.8*0.9*1.732/746))</f>
        <v/>
      </c>
      <c r="H2826" s="13" t="n"/>
      <c r="I2826" s="199" t="inlineStr">
        <is>
          <t>Belt(s)</t>
        </is>
      </c>
      <c r="J2826" s="208">
        <f>IF('{Equipment Data Entry}'!L108="","",'{Equipment Data Entry}'!L108)</f>
        <v/>
      </c>
      <c r="K2826" s="199" t="inlineStr">
        <is>
          <t>C to C</t>
        </is>
      </c>
      <c r="L2826" s="64">
        <f>IF('{Equipment Data Entry}'!M108="","",'{Equipment Data Entry}'!M108)</f>
        <v/>
      </c>
      <c r="M2826" s="13" t="n"/>
    </row>
    <row r="2827" ht="13.35" customHeight="1" s="162">
      <c r="B2827" s="199" t="inlineStr">
        <is>
          <t>Measured Voltage</t>
        </is>
      </c>
      <c r="C2827" s="400" t="n"/>
      <c r="D2827" s="401" t="n"/>
      <c r="E2827" s="24" t="n"/>
      <c r="F2827" s="24" t="n"/>
      <c r="G2827" s="24" t="n"/>
      <c r="H2827" s="13" t="n"/>
      <c r="I2827" s="283" t="inlineStr">
        <is>
          <t>Final Settings</t>
        </is>
      </c>
      <c r="J2827" s="404" t="n"/>
      <c r="K2827" s="404" t="n"/>
      <c r="L2827" s="37" t="n"/>
      <c r="M2827" s="404" t="n"/>
    </row>
    <row r="2828" ht="13.35" customHeight="1" s="162">
      <c r="B2828" s="199" t="inlineStr">
        <is>
          <t>Measured Amperage</t>
        </is>
      </c>
      <c r="C2828" s="400" t="n"/>
      <c r="D2828" s="401" t="n"/>
      <c r="E2828" s="67" t="n"/>
      <c r="F2828" s="67" t="n"/>
      <c r="G2828" s="67" t="n"/>
      <c r="H2828" s="13" t="n"/>
      <c r="I2828" s="205" t="inlineStr">
        <is>
          <t>RPM Data</t>
        </is>
      </c>
      <c r="J2828" s="401" t="n"/>
      <c r="K2828" s="205" t="inlineStr">
        <is>
          <t>Initial</t>
        </is>
      </c>
      <c r="L2828" s="205" t="inlineStr">
        <is>
          <t>Final</t>
        </is>
      </c>
      <c r="M2828" s="13" t="n"/>
    </row>
    <row r="2829" ht="13.35" customHeight="1" s="162">
      <c r="B2829" s="13" t="n"/>
      <c r="C2829" s="13" t="n"/>
      <c r="D2829" s="13" t="n"/>
      <c r="E2829" s="13" t="n"/>
      <c r="F2829" s="13" t="n"/>
      <c r="G2829" s="13" t="n"/>
      <c r="H2829" s="13" t="n"/>
      <c r="I2829" s="199" t="inlineStr">
        <is>
          <t>Motor RPM</t>
        </is>
      </c>
      <c r="J2829" s="401" t="n"/>
      <c r="K2829" s="24" t="n"/>
      <c r="L2829" s="24" t="n"/>
      <c r="M2829" s="13" t="n"/>
    </row>
    <row r="2830" ht="13.35" customHeight="1" s="162">
      <c r="B2830" s="200" t="inlineStr">
        <is>
          <t xml:space="preserve">Static Pressures Profile </t>
        </is>
      </c>
      <c r="C2830" s="400" t="n"/>
      <c r="D2830" s="400" t="n"/>
      <c r="E2830" s="400" t="n"/>
      <c r="F2830" s="400" t="n"/>
      <c r="G2830" s="401" t="n"/>
      <c r="H2830" s="13" t="n"/>
      <c r="I2830" s="199" t="inlineStr">
        <is>
          <t>Fan RPM</t>
        </is>
      </c>
      <c r="J2830" s="401" t="n"/>
      <c r="K2830" s="24" t="n"/>
      <c r="L2830" s="24" t="n"/>
      <c r="M2830" s="13" t="n"/>
    </row>
    <row r="2831" ht="13.35" customHeight="1" s="162">
      <c r="B2831" s="432" t="n"/>
      <c r="C2831" s="401" t="n"/>
      <c r="D2831" s="205" t="inlineStr">
        <is>
          <t>Flt/Coil</t>
        </is>
      </c>
      <c r="E2831" s="205" t="inlineStr">
        <is>
          <t>Fan</t>
        </is>
      </c>
      <c r="F2831" s="432" t="n"/>
      <c r="G2831" s="401" t="n"/>
      <c r="H2831" s="13" t="n"/>
      <c r="I2831" s="246" t="inlineStr">
        <is>
          <t>VSD Frequency</t>
        </is>
      </c>
      <c r="J2831" s="403" t="n"/>
      <c r="K2831" s="65" t="n"/>
      <c r="L2831" s="65" t="n"/>
      <c r="M2831" s="13" t="n"/>
    </row>
    <row r="2832" ht="13.35" customHeight="1" s="162">
      <c r="B2832" s="198" t="inlineStr">
        <is>
          <t>Entering</t>
        </is>
      </c>
      <c r="C2832" s="401" t="n"/>
      <c r="D2832" s="19" t="n"/>
      <c r="E2832" s="19" t="n"/>
      <c r="F2832" s="19">
        <f>IF(E2832="", "", E2833-E2832)</f>
        <v/>
      </c>
      <c r="G2832" s="186" t="inlineStr">
        <is>
          <t>TSP</t>
        </is>
      </c>
      <c r="H2832" s="23" t="n"/>
      <c r="I2832" s="14" t="n"/>
      <c r="J2832" s="14" t="n"/>
      <c r="K2832" s="14" t="n"/>
      <c r="L2832" s="38" t="n"/>
      <c r="M2832" s="13" t="n"/>
    </row>
    <row r="2833" ht="13.35" customHeight="1" s="162">
      <c r="B2833" s="198" t="inlineStr">
        <is>
          <t>Exiting</t>
        </is>
      </c>
      <c r="C2833" s="401" t="n"/>
      <c r="D2833" s="55">
        <f>IF(E2832="", "", E2832)</f>
        <v/>
      </c>
      <c r="E2833" s="19" t="n"/>
      <c r="F2833" s="19">
        <f>IF(E2833="", "", E2833-D2832)</f>
        <v/>
      </c>
      <c r="G2833" s="186" t="inlineStr">
        <is>
          <t>ESP</t>
        </is>
      </c>
      <c r="H2833" s="23" t="n"/>
      <c r="I2833" s="13" t="n"/>
      <c r="J2833" s="13" t="n"/>
      <c r="K2833" s="13" t="n"/>
      <c r="L2833" s="13" t="n"/>
      <c r="M2833" s="13" t="n"/>
    </row>
    <row r="2834" ht="13.35" customHeight="1" s="162">
      <c r="B2834" s="453" t="inlineStr">
        <is>
          <t>Instrument:</t>
        </is>
      </c>
      <c r="C2834" s="5" t="n"/>
      <c r="D2834" s="493" t="n"/>
      <c r="E2834" s="414" t="n"/>
      <c r="F2834" s="414" t="n"/>
      <c r="G2834" s="425" t="inlineStr">
        <is>
          <t>Ak basis / notes:</t>
        </is>
      </c>
      <c r="I2834" s="494" t="n"/>
      <c r="J2834" s="414" t="n"/>
      <c r="K2834" s="414" t="n"/>
      <c r="L2834" s="414" t="n"/>
      <c r="M2834" s="414" t="n"/>
    </row>
    <row r="2835" ht="13.35" customHeight="1" s="162">
      <c r="B2835" s="188" t="inlineStr">
        <is>
          <t>Register / Grille / Diffuser Airflow</t>
        </is>
      </c>
      <c r="C2835" s="174" t="n"/>
      <c r="D2835" s="174" t="n"/>
      <c r="E2835" s="174" t="n"/>
      <c r="F2835" s="173" t="n"/>
      <c r="G2835" s="233" t="inlineStr">
        <is>
          <t>Design VEL</t>
        </is>
      </c>
      <c r="H2835" s="194" t="inlineStr">
        <is>
          <t>Design CFM</t>
        </is>
      </c>
      <c r="I2835" s="188" t="inlineStr">
        <is>
          <t>Initial</t>
        </is>
      </c>
      <c r="J2835" s="173" t="n"/>
      <c r="K2835" s="188" t="inlineStr">
        <is>
          <t>Final</t>
        </is>
      </c>
      <c r="L2835" s="173" t="n"/>
      <c r="M2835" s="188" t="inlineStr">
        <is>
          <t>%</t>
        </is>
      </c>
    </row>
    <row r="2836" ht="13.35" customHeight="1" s="162">
      <c r="B2836" s="153" t="inlineStr">
        <is>
          <t>No.</t>
        </is>
      </c>
      <c r="C2836" s="188" t="inlineStr">
        <is>
          <t>Area Served</t>
        </is>
      </c>
      <c r="D2836" s="188" t="inlineStr">
        <is>
          <t>Type</t>
        </is>
      </c>
      <c r="E2836" s="188" t="inlineStr">
        <is>
          <t>Size</t>
        </is>
      </c>
      <c r="F2836" s="188" t="inlineStr">
        <is>
          <t>Ak</t>
        </is>
      </c>
      <c r="G2836" s="440" t="n"/>
      <c r="H2836" s="440" t="n"/>
      <c r="I2836" s="188" t="inlineStr">
        <is>
          <t>VEL</t>
        </is>
      </c>
      <c r="J2836" s="188" t="inlineStr">
        <is>
          <t>CFM</t>
        </is>
      </c>
      <c r="K2836" s="188" t="inlineStr">
        <is>
          <t>VEL</t>
        </is>
      </c>
      <c r="L2836" s="188" t="inlineStr">
        <is>
          <t>CFM</t>
        </is>
      </c>
      <c r="M2836" s="440" t="n"/>
    </row>
    <row r="2837" ht="13.35" customHeight="1" s="162">
      <c r="B2837" s="307" t="n"/>
      <c r="C2837" s="307" t="n"/>
      <c r="E2837" s="307" t="n"/>
      <c r="F2837" s="32" t="n"/>
      <c r="G2837" s="33">
        <f>IF(F2837="", "", H2837/F2837)</f>
        <v/>
      </c>
      <c r="H2837" s="33" t="n"/>
      <c r="I2837" s="33" t="n"/>
      <c r="J2837" s="33">
        <f>IF(I2837="", "", I2837*$F2837)</f>
        <v/>
      </c>
      <c r="K2837" s="33" t="n"/>
      <c r="L2837" s="33">
        <f>IF(K2837="", "", K2837*$F2837)</f>
        <v/>
      </c>
      <c r="M2837" s="30">
        <f>IF(OR(H2837="",H2837=0),"",IF(K2837="",IF(J2837="","",J2837/H2837),L2837/H2837))</f>
        <v/>
      </c>
    </row>
    <row r="2838" ht="13.35" customHeight="1" s="162">
      <c r="B2838" s="307" t="n"/>
      <c r="C2838" s="307" t="n"/>
      <c r="E2838" s="307" t="n"/>
      <c r="F2838" s="32" t="n"/>
      <c r="G2838" s="33">
        <f>IF(F2838="", "", H2838/F2838)</f>
        <v/>
      </c>
      <c r="H2838" s="33" t="n"/>
      <c r="I2838" s="33" t="n"/>
      <c r="J2838" s="33">
        <f>IF(I2838="", "", I2838*$F2838)</f>
        <v/>
      </c>
      <c r="K2838" s="33" t="n"/>
      <c r="L2838" s="33">
        <f>IF(K2838="", "", K2838*$F2838)</f>
        <v/>
      </c>
      <c r="M2838" s="30">
        <f>IF(OR(H2838="",H2838=0),"",IF(K2838="",IF(J2838="","",J2838/H2838),L2838/H2838))</f>
        <v/>
      </c>
    </row>
    <row r="2839" ht="13.35" customHeight="1" s="162">
      <c r="B2839" s="307" t="n"/>
      <c r="C2839" s="307" t="n"/>
      <c r="E2839" s="307" t="n"/>
      <c r="F2839" s="32" t="n"/>
      <c r="G2839" s="33">
        <f>IF(F2839="", "", H2839/F2839)</f>
        <v/>
      </c>
      <c r="H2839" s="33" t="n"/>
      <c r="I2839" s="33" t="n"/>
      <c r="J2839" s="33">
        <f>IF(I2839="", "", I2839*$F2839)</f>
        <v/>
      </c>
      <c r="K2839" s="33" t="n"/>
      <c r="L2839" s="33">
        <f>IF(K2839="", "", K2839*$F2839)</f>
        <v/>
      </c>
      <c r="M2839" s="30">
        <f>IF(OR(H2839="",H2839=0),"",IF(K2839="",IF(J2839="","",J2839/H2839),L2839/H2839))</f>
        <v/>
      </c>
    </row>
    <row r="2840" ht="13.35" customHeight="1" s="162">
      <c r="B2840" s="307" t="n"/>
      <c r="C2840" s="307" t="n"/>
      <c r="E2840" s="307" t="n"/>
      <c r="F2840" s="32" t="n"/>
      <c r="G2840" s="33">
        <f>IF(F2840="", "", H2840/F2840)</f>
        <v/>
      </c>
      <c r="H2840" s="33" t="n"/>
      <c r="I2840" s="33" t="n"/>
      <c r="J2840" s="33">
        <f>IF(I2840="", "", I2840*$F2840)</f>
        <v/>
      </c>
      <c r="K2840" s="33" t="n"/>
      <c r="L2840" s="33">
        <f>IF(K2840="", "", K2840*$F2840)</f>
        <v/>
      </c>
      <c r="M2840" s="30">
        <f>IF(OR(H2840="",H2840=0),"",IF(K2840="",IF(J2840="","",J2840/H2840),L2840/H2840))</f>
        <v/>
      </c>
    </row>
    <row r="2841" ht="13.35" customHeight="1" s="162">
      <c r="B2841" s="307" t="n"/>
      <c r="C2841" s="307" t="n"/>
      <c r="E2841" s="307" t="n"/>
      <c r="F2841" s="32" t="n"/>
      <c r="G2841" s="33">
        <f>IF(F2841="", "", H2841/F2841)</f>
        <v/>
      </c>
      <c r="H2841" s="33" t="n"/>
      <c r="I2841" s="33" t="n"/>
      <c r="J2841" s="33">
        <f>IF(I2841="", "", I2841*$F2841)</f>
        <v/>
      </c>
      <c r="K2841" s="33" t="n"/>
      <c r="L2841" s="33">
        <f>IF(K2841="", "", K2841*$F2841)</f>
        <v/>
      </c>
      <c r="M2841" s="30">
        <f>IF(OR(H2841="",H2841=0),"",IF(K2841="",IF(J2841="","",J2841/H2841),L2841/H2841))</f>
        <v/>
      </c>
    </row>
    <row r="2842" ht="13.35" customHeight="1" s="162">
      <c r="B2842" s="307" t="n"/>
      <c r="C2842" s="307" t="n"/>
      <c r="E2842" s="307" t="n"/>
      <c r="F2842" s="32" t="n"/>
      <c r="G2842" s="33">
        <f>IF(F2842="", "", H2842/F2842)</f>
        <v/>
      </c>
      <c r="H2842" s="33" t="n"/>
      <c r="I2842" s="33" t="n"/>
      <c r="J2842" s="33">
        <f>IF(I2842="", "", I2842*$F2842)</f>
        <v/>
      </c>
      <c r="K2842" s="33" t="n"/>
      <c r="L2842" s="33">
        <f>IF(K2842="", "", K2842*$F2842)</f>
        <v/>
      </c>
      <c r="M2842" s="30">
        <f>IF(OR(H2842="",H2842=0),"",IF(K2842="",IF(J2842="","",J2842/H2842),L2842/H2842))</f>
        <v/>
      </c>
    </row>
    <row r="2843" ht="13.35" customHeight="1" s="162">
      <c r="B2843" s="307" t="n"/>
      <c r="C2843" s="307" t="n"/>
      <c r="E2843" s="307" t="n"/>
      <c r="F2843" s="32" t="n"/>
      <c r="G2843" s="33">
        <f>IF(F2843="", "", H2843/F2843)</f>
        <v/>
      </c>
      <c r="H2843" s="33" t="n"/>
      <c r="I2843" s="33" t="n"/>
      <c r="J2843" s="33">
        <f>IF(I2843="", "", I2843*$F2843)</f>
        <v/>
      </c>
      <c r="K2843" s="33" t="n"/>
      <c r="L2843" s="33">
        <f>IF(K2843="", "", K2843*$F2843)</f>
        <v/>
      </c>
      <c r="M2843" s="30">
        <f>IF(OR(H2843="",H2843=0),"",IF(K2843="",IF(J2843="","",J2843/H2843),L2843/H2843))</f>
        <v/>
      </c>
    </row>
    <row r="2844" ht="13.35" customHeight="1" s="162">
      <c r="B2844" s="307" t="n"/>
      <c r="C2844" s="307" t="n"/>
      <c r="E2844" s="307" t="n"/>
      <c r="F2844" s="32" t="n"/>
      <c r="G2844" s="33">
        <f>IF(F2844="", "", H2844/F2844)</f>
        <v/>
      </c>
      <c r="H2844" s="33" t="n"/>
      <c r="I2844" s="33" t="n"/>
      <c r="J2844" s="33">
        <f>IF(I2844="", "", I2844*$F2844)</f>
        <v/>
      </c>
      <c r="K2844" s="33" t="n"/>
      <c r="L2844" s="33">
        <f>IF(K2844="", "", K2844*$F2844)</f>
        <v/>
      </c>
      <c r="M2844" s="30">
        <f>IF(OR(H2844="",H2844=0),"",IF(K2844="",IF(J2844="","",J2844/H2844),L2844/H2844))</f>
        <v/>
      </c>
    </row>
    <row r="2845" ht="13.35" customHeight="1" s="162">
      <c r="B2845" s="307" t="n"/>
      <c r="C2845" s="307" t="n"/>
      <c r="E2845" s="307" t="n"/>
      <c r="F2845" s="32" t="n"/>
      <c r="G2845" s="33">
        <f>IF(F2845="", "", H2845/F2845)</f>
        <v/>
      </c>
      <c r="H2845" s="33" t="n"/>
      <c r="I2845" s="33" t="n"/>
      <c r="J2845" s="33">
        <f>IF(I2845="", "", I2845*$F2845)</f>
        <v/>
      </c>
      <c r="K2845" s="33" t="n"/>
      <c r="L2845" s="33">
        <f>IF(K2845="", "", K2845*$F2845)</f>
        <v/>
      </c>
      <c r="M2845" s="30">
        <f>IF(OR(H2845="",H2845=0),"",IF(K2845="",IF(J2845="","",J2845/H2845),L2845/H2845))</f>
        <v/>
      </c>
    </row>
    <row r="2846" ht="13.35" customHeight="1" s="162">
      <c r="B2846" s="307" t="n"/>
      <c r="C2846" s="307" t="n"/>
      <c r="E2846" s="307" t="n"/>
      <c r="F2846" s="32" t="n"/>
      <c r="G2846" s="33">
        <f>IF(F2846="", "", H2846/F2846)</f>
        <v/>
      </c>
      <c r="H2846" s="33" t="n"/>
      <c r="I2846" s="33" t="n"/>
      <c r="J2846" s="33">
        <f>IF(I2846="", "", I2846*$F2846)</f>
        <v/>
      </c>
      <c r="K2846" s="33" t="n"/>
      <c r="L2846" s="33">
        <f>IF(K2846="", "", K2846*$F2846)</f>
        <v/>
      </c>
      <c r="M2846" s="30">
        <f>IF(OR(H2846="",H2846=0),"",IF(K2846="",IF(J2846="","",J2846/H2846),L2846/H2846))</f>
        <v/>
      </c>
    </row>
    <row r="2847" ht="13.35" customHeight="1" s="162">
      <c r="B2847" s="307" t="n"/>
      <c r="C2847" s="307" t="n"/>
      <c r="E2847" s="307" t="n"/>
      <c r="F2847" s="32" t="n"/>
      <c r="G2847" s="33">
        <f>IF(F2847="", "", H2847/F2847)</f>
        <v/>
      </c>
      <c r="H2847" s="33" t="n"/>
      <c r="I2847" s="33" t="n"/>
      <c r="J2847" s="33">
        <f>IF(I2847="", "", I2847*$F2847)</f>
        <v/>
      </c>
      <c r="K2847" s="33" t="n"/>
      <c r="L2847" s="33">
        <f>IF(K2847="", "", K2847*$F2847)</f>
        <v/>
      </c>
      <c r="M2847" s="30">
        <f>IF(OR(H2847="",H2847=0),"",IF(K2847="",IF(J2847="","",J2847/H2847),L2847/H2847))</f>
        <v/>
      </c>
    </row>
    <row r="2848" ht="13.35" customHeight="1" s="162">
      <c r="B2848" s="307" t="n"/>
      <c r="C2848" s="307" t="n"/>
      <c r="E2848" s="307" t="n"/>
      <c r="F2848" s="32" t="n"/>
      <c r="G2848" s="33">
        <f>IF(F2848="", "", H2848/F2848)</f>
        <v/>
      </c>
      <c r="H2848" s="33" t="n"/>
      <c r="I2848" s="33" t="n"/>
      <c r="J2848" s="33">
        <f>IF(I2848="", "", I2848*$F2848)</f>
        <v/>
      </c>
      <c r="K2848" s="33" t="n"/>
      <c r="L2848" s="33">
        <f>IF(K2848="", "", K2848*$F2848)</f>
        <v/>
      </c>
      <c r="M2848" s="30">
        <f>IF(OR(H2848="",H2848=0),"",IF(K2848="",IF(J2848="","",J2848/H2848),L2848/H2848))</f>
        <v/>
      </c>
    </row>
    <row r="2849" ht="13.35" customHeight="1" s="162">
      <c r="B2849" s="307" t="n"/>
      <c r="C2849" s="307" t="n"/>
      <c r="E2849" s="307" t="n"/>
      <c r="F2849" s="32" t="n"/>
      <c r="G2849" s="33">
        <f>IF(F2849="", "", H2849/F2849)</f>
        <v/>
      </c>
      <c r="H2849" s="33" t="n"/>
      <c r="I2849" s="33" t="n"/>
      <c r="J2849" s="33">
        <f>IF(I2849="", "", I2849*$F2849)</f>
        <v/>
      </c>
      <c r="K2849" s="33" t="n"/>
      <c r="L2849" s="33">
        <f>IF(K2849="", "", K2849*$F2849)</f>
        <v/>
      </c>
      <c r="M2849" s="30">
        <f>IF(OR(H2849="",H2849=0),"",IF(K2849="",IF(J2849="","",J2849/H2849),L2849/H2849))</f>
        <v/>
      </c>
    </row>
    <row r="2850" ht="13.35" customHeight="1" s="162">
      <c r="B2850" s="307" t="n"/>
      <c r="C2850" s="307" t="n"/>
      <c r="E2850" s="307" t="n"/>
      <c r="F2850" s="32" t="n"/>
      <c r="G2850" s="33">
        <f>IF(F2850="", "", H2850/F2850)</f>
        <v/>
      </c>
      <c r="H2850" s="33" t="n"/>
      <c r="I2850" s="33" t="n"/>
      <c r="J2850" s="33">
        <f>IF(I2850="", "", I2850*$F2850)</f>
        <v/>
      </c>
      <c r="K2850" s="33" t="n"/>
      <c r="L2850" s="33">
        <f>IF(K2850="", "", K2850*$F2850)</f>
        <v/>
      </c>
      <c r="M2850" s="30">
        <f>IF(OR(H2850="",H2850=0),"",IF(K2850="",IF(J2850="","",J2850/H2850),L2850/H2850))</f>
        <v/>
      </c>
    </row>
    <row r="2851" ht="13.35" customHeight="1" s="162">
      <c r="B2851" s="307" t="n"/>
      <c r="C2851" s="307" t="n"/>
      <c r="E2851" s="307" t="n"/>
      <c r="F2851" s="32" t="n"/>
      <c r="G2851" s="33">
        <f>IF(F2851="", "", H2851/F2851)</f>
        <v/>
      </c>
      <c r="H2851" s="33" t="n"/>
      <c r="I2851" s="33" t="n"/>
      <c r="J2851" s="33">
        <f>IF(I2851="", "", I2851*$F2851)</f>
        <v/>
      </c>
      <c r="K2851" s="33" t="n"/>
      <c r="L2851" s="33">
        <f>IF(K2851="", "", K2851*$F2851)</f>
        <v/>
      </c>
      <c r="M2851" s="30">
        <f>IF(OR(H2851="",H2851=0),"",IF(K2851="",IF(J2851="","",J2851/H2851),L2851/H2851))</f>
        <v/>
      </c>
    </row>
    <row r="2852" ht="13.35" customHeight="1" s="162">
      <c r="B2852" s="307" t="n"/>
      <c r="C2852" s="307" t="n"/>
      <c r="E2852" s="307" t="n"/>
      <c r="F2852" s="32" t="n"/>
      <c r="G2852" s="33">
        <f>IF(F2852="", "", H2852/F2852)</f>
        <v/>
      </c>
      <c r="H2852" s="33" t="n"/>
      <c r="I2852" s="33" t="n"/>
      <c r="J2852" s="33">
        <f>IF(I2852="", "", I2852*$F2852)</f>
        <v/>
      </c>
      <c r="K2852" s="33" t="n"/>
      <c r="L2852" s="33">
        <f>IF(K2852="", "", K2852*$F2852)</f>
        <v/>
      </c>
      <c r="M2852" s="30">
        <f>IF(OR(H2852="",H2852=0),"",IF(K2852="",IF(J2852="","",J2852/H2852),L2852/H2852))</f>
        <v/>
      </c>
    </row>
    <row r="2853" ht="13.35" customHeight="1" s="162">
      <c r="B2853" s="307" t="n"/>
      <c r="C2853" s="307" t="n"/>
      <c r="E2853" s="307" t="n"/>
      <c r="F2853" s="32" t="n"/>
      <c r="G2853" s="33">
        <f>IF(F2853="", "", H2853/F2853)</f>
        <v/>
      </c>
      <c r="H2853" s="33" t="n"/>
      <c r="I2853" s="33" t="n"/>
      <c r="J2853" s="33">
        <f>IF(I2853="", "", I2853*$F2853)</f>
        <v/>
      </c>
      <c r="K2853" s="33" t="n"/>
      <c r="L2853" s="33">
        <f>IF(K2853="", "", K2853*$F2853)</f>
        <v/>
      </c>
      <c r="M2853" s="30">
        <f>IF(OR(H2853="",H2853=0),"",IF(K2853="",IF(J2853="","",J2853/H2853),L2853/H2853))</f>
        <v/>
      </c>
    </row>
    <row r="2854" ht="13.35" customHeight="1" s="162">
      <c r="B2854" s="307" t="n"/>
      <c r="C2854" s="307" t="n"/>
      <c r="E2854" s="307" t="n"/>
      <c r="F2854" s="32" t="n"/>
      <c r="G2854" s="33">
        <f>IF(F2854="", "", H2854/F2854)</f>
        <v/>
      </c>
      <c r="H2854" s="33" t="n"/>
      <c r="I2854" s="33" t="n"/>
      <c r="J2854" s="33">
        <f>IF(I2854="", "", I2854*$F2854)</f>
        <v/>
      </c>
      <c r="K2854" s="33" t="n"/>
      <c r="L2854" s="33">
        <f>IF(K2854="", "", K2854*$F2854)</f>
        <v/>
      </c>
      <c r="M2854" s="30">
        <f>IF(OR(H2854="",H2854=0),"",IF(K2854="",IF(J2854="","",J2854/H2854),L2854/H2854))</f>
        <v/>
      </c>
    </row>
    <row r="2855" ht="13.35" customHeight="1" s="162">
      <c r="B2855" s="307" t="n"/>
      <c r="C2855" s="307" t="n"/>
      <c r="E2855" s="307" t="n"/>
      <c r="F2855" s="32" t="n"/>
      <c r="G2855" s="33">
        <f>IF(F2855="", "", H2855/F2855)</f>
        <v/>
      </c>
      <c r="H2855" s="33" t="n"/>
      <c r="I2855" s="33" t="n"/>
      <c r="J2855" s="33">
        <f>IF(I2855="", "", I2855*$F2855)</f>
        <v/>
      </c>
      <c r="K2855" s="33" t="n"/>
      <c r="L2855" s="33">
        <f>IF(K2855="", "", K2855*$F2855)</f>
        <v/>
      </c>
      <c r="M2855" s="30">
        <f>IF(OR(H2855="",H2855=0),"",IF(K2855="",IF(J2855="","",J2855/H2855),L2855/H2855))</f>
        <v/>
      </c>
    </row>
    <row r="2856" ht="13.35" customHeight="1" s="162">
      <c r="B2856" s="307" t="n"/>
      <c r="C2856" s="307" t="n"/>
      <c r="E2856" s="307" t="n"/>
      <c r="F2856" s="32" t="n"/>
      <c r="G2856" s="33">
        <f>IF(F2856="", "", H2856/F2856)</f>
        <v/>
      </c>
      <c r="H2856" s="33" t="n"/>
      <c r="I2856" s="33" t="n"/>
      <c r="J2856" s="33">
        <f>IF(I2856="", "", I2856*$F2856)</f>
        <v/>
      </c>
      <c r="K2856" s="33" t="n"/>
      <c r="L2856" s="33">
        <f>IF(K2856="", "", K2856*$F2856)</f>
        <v/>
      </c>
      <c r="M2856" s="30">
        <f>IF(OR(H2856="",H2856=0),"",IF(K2856="",IF(J2856="","",J2856/H2856),L2856/H2856))</f>
        <v/>
      </c>
    </row>
    <row r="2857" ht="13.35" customHeight="1" s="162">
      <c r="B2857" s="42" t="n"/>
      <c r="C2857" s="231" t="inlineStr">
        <is>
          <t>Total</t>
        </is>
      </c>
      <c r="D2857" s="159" t="n"/>
      <c r="E2857" s="42" t="n"/>
      <c r="F2857" s="42" t="n"/>
      <c r="G2857" s="43" t="n"/>
      <c r="H2857" s="43">
        <f>IF(SUM(H2837:H2856)+SUM(H2868:H2907)=0,"",SUM(H2837:H2856)+SUM(H2868:H2907))</f>
        <v/>
      </c>
      <c r="I2857" s="43" t="n"/>
      <c r="J2857" s="43">
        <f>IF(SUM(J2837:J2856)+SUM(J2868:J2907)=0,"",SUM(J2837:J2856)+SUM(J2868:J2907))</f>
        <v/>
      </c>
      <c r="K2857" s="43" t="n"/>
      <c r="L2857" s="43">
        <f>IF(SUM(L2837:L2856)+SUM(L2868:L2907)=0,"",SUM(L2837:L2856)+SUM(L2868:L2907))</f>
        <v/>
      </c>
      <c r="M2857" s="35">
        <f>IF(OR(H2857="",H2857=0),"",IF(L2857="",IF(J2857="","",J2857/H2857),L2857/H2857))</f>
        <v/>
      </c>
    </row>
    <row r="2858" ht="13.35" customHeight="1" s="162"/>
    <row r="2859" ht="13.35" customHeight="1" s="162">
      <c r="B2859" s="188" t="inlineStr">
        <is>
          <t>Remarks</t>
        </is>
      </c>
      <c r="C2859" s="173" t="n"/>
      <c r="D2859" s="154" t="n"/>
      <c r="E2859" s="174" t="n"/>
      <c r="F2859" s="174" t="n"/>
      <c r="G2859" s="174" t="n"/>
      <c r="H2859" s="174" t="n"/>
      <c r="I2859" s="174" t="n"/>
      <c r="J2859" s="174" t="n"/>
      <c r="K2859" s="174" t="n"/>
      <c r="L2859" s="174" t="n"/>
      <c r="M2859" s="173" t="n"/>
    </row>
    <row r="2860" ht="13.35" customHeight="1" s="162">
      <c r="B2860" s="154" t="n"/>
      <c r="C2860" s="174" t="n"/>
      <c r="D2860" s="17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Entry}'!B108="","",'{Equipment Data Entry}'!B108)</f>
        <v/>
      </c>
      <c r="E2864" s="418" t="n"/>
      <c r="F2864" s="403" t="n"/>
      <c r="G2864" s="200" t="inlineStr">
        <is>
          <t>Service</t>
        </is>
      </c>
      <c r="H2864" s="403" t="n"/>
      <c r="I2864" s="210">
        <f>IF('{Equipment Data Entry}'!C108="","",'{Equipment Data Entry}'!C108)</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Registers / Grilles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H2868/F2868)</f>
        <v/>
      </c>
      <c r="H2868" s="33" t="n"/>
      <c r="I2868" s="33" t="n"/>
      <c r="J2868" s="33">
        <f>IF(I2868="", "", I2868*$F2868)</f>
        <v/>
      </c>
      <c r="K2868" s="33" t="n"/>
      <c r="L2868" s="33">
        <f>IF(K2868="", "", K2868*$F2868)</f>
        <v/>
      </c>
      <c r="M2868" s="30">
        <f>IF(OR(H2868="",H2868=0),"",IF(K2868="",IF(J2868="","",J2868/H2868),L2868/H2868))</f>
        <v/>
      </c>
    </row>
    <row r="2869" ht="13.35" customHeight="1" s="162">
      <c r="B2869" s="307" t="n"/>
      <c r="C2869" s="307" t="n"/>
      <c r="E2869" s="307" t="n"/>
      <c r="F2869" s="32" t="n"/>
      <c r="G2869" s="33">
        <f>IF(F2869="", "", H2869/F2869)</f>
        <v/>
      </c>
      <c r="H2869" s="33" t="n"/>
      <c r="I2869" s="33" t="n"/>
      <c r="J2869" s="33">
        <f>IF(I2869="", "", I2869*$F2869)</f>
        <v/>
      </c>
      <c r="K2869" s="33" t="n"/>
      <c r="L2869" s="33">
        <f>IF(K2869="", "", K2869*$F2869)</f>
        <v/>
      </c>
      <c r="M2869" s="30">
        <f>IF(OR(H2869="",H2869=0),"",IF(K2869="",IF(J2869="","",J2869/H2869),L2869/H2869))</f>
        <v/>
      </c>
    </row>
    <row r="2870" ht="13.35" customHeight="1" s="162">
      <c r="B2870" s="307" t="n"/>
      <c r="C2870" s="307" t="n"/>
      <c r="E2870" s="307" t="n"/>
      <c r="F2870" s="32" t="n"/>
      <c r="G2870" s="33">
        <f>IF(F2870="", "", H2870/F2870)</f>
        <v/>
      </c>
      <c r="H2870" s="33" t="n"/>
      <c r="I2870" s="33" t="n"/>
      <c r="J2870" s="33">
        <f>IF(I2870="", "", I2870*$F2870)</f>
        <v/>
      </c>
      <c r="K2870" s="33" t="n"/>
      <c r="L2870" s="33">
        <f>IF(K2870="", "", K2870*$F2870)</f>
        <v/>
      </c>
      <c r="M2870" s="30">
        <f>IF(OR(H2870="",H2870=0),"",IF(K2870="",IF(J2870="","",J2870/H2870),L2870/H2870))</f>
        <v/>
      </c>
    </row>
    <row r="2871" ht="13.35" customHeight="1" s="162">
      <c r="B2871" s="307" t="n"/>
      <c r="C2871" s="307" t="n"/>
      <c r="E2871" s="307" t="n"/>
      <c r="F2871" s="32" t="n"/>
      <c r="G2871" s="33">
        <f>IF(F2871="", "", H2871/F2871)</f>
        <v/>
      </c>
      <c r="H2871" s="33" t="n"/>
      <c r="I2871" s="33" t="n"/>
      <c r="J2871" s="33">
        <f>IF(I2871="", "", I2871*$F2871)</f>
        <v/>
      </c>
      <c r="K2871" s="33" t="n"/>
      <c r="L2871" s="33">
        <f>IF(K2871="", "", K2871*$F2871)</f>
        <v/>
      </c>
      <c r="M2871" s="30">
        <f>IF(OR(H2871="",H2871=0),"",IF(K2871="",IF(J2871="","",J2871/H2871),L2871/H2871))</f>
        <v/>
      </c>
    </row>
    <row r="2872" ht="13.35" customHeight="1" s="162">
      <c r="B2872" s="307" t="n"/>
      <c r="C2872" s="307" t="n"/>
      <c r="E2872" s="307" t="n"/>
      <c r="F2872" s="32" t="n"/>
      <c r="G2872" s="33">
        <f>IF(F2872="", "", H2872/F2872)</f>
        <v/>
      </c>
      <c r="H2872" s="33" t="n"/>
      <c r="I2872" s="33" t="n"/>
      <c r="J2872" s="33">
        <f>IF(I2872="", "", I2872*$F2872)</f>
        <v/>
      </c>
      <c r="K2872" s="33" t="n"/>
      <c r="L2872" s="33">
        <f>IF(K2872="", "", K2872*$F2872)</f>
        <v/>
      </c>
      <c r="M2872" s="30">
        <f>IF(OR(H2872="",H2872=0),"",IF(K2872="",IF(J2872="","",J2872/H2872),L2872/H2872))</f>
        <v/>
      </c>
    </row>
    <row r="2873" ht="13.35" customHeight="1" s="162">
      <c r="B2873" s="307" t="n"/>
      <c r="C2873" s="307" t="n"/>
      <c r="E2873" s="307" t="n"/>
      <c r="F2873" s="32" t="n"/>
      <c r="G2873" s="33">
        <f>IF(F2873="", "", H2873/F2873)</f>
        <v/>
      </c>
      <c r="H2873" s="33" t="n"/>
      <c r="I2873" s="33" t="n"/>
      <c r="J2873" s="33">
        <f>IF(I2873="", "", I2873*$F2873)</f>
        <v/>
      </c>
      <c r="K2873" s="33" t="n"/>
      <c r="L2873" s="33">
        <f>IF(K2873="", "", K2873*$F2873)</f>
        <v/>
      </c>
      <c r="M2873" s="30">
        <f>IF(OR(H2873="",H2873=0),"",IF(K2873="",IF(J2873="","",J2873/H2873),L2873/H2873))</f>
        <v/>
      </c>
    </row>
    <row r="2874" ht="13.35" customHeight="1" s="162">
      <c r="B2874" s="307" t="n"/>
      <c r="C2874" s="307" t="n"/>
      <c r="E2874" s="307" t="n"/>
      <c r="F2874" s="32" t="n"/>
      <c r="G2874" s="33">
        <f>IF(F2874="", "", H2874/F2874)</f>
        <v/>
      </c>
      <c r="H2874" s="33" t="n"/>
      <c r="I2874" s="33" t="n"/>
      <c r="J2874" s="33">
        <f>IF(I2874="", "", I2874*$F2874)</f>
        <v/>
      </c>
      <c r="K2874" s="33" t="n"/>
      <c r="L2874" s="33">
        <f>IF(K2874="", "", K2874*$F2874)</f>
        <v/>
      </c>
      <c r="M2874" s="30">
        <f>IF(OR(H2874="",H2874=0),"",IF(K2874="",IF(J2874="","",J2874/H2874),L2874/H2874))</f>
        <v/>
      </c>
    </row>
    <row r="2875" ht="13.35" customHeight="1" s="162">
      <c r="B2875" s="307" t="n"/>
      <c r="C2875" s="307" t="n"/>
      <c r="E2875" s="307" t="n"/>
      <c r="F2875" s="32" t="n"/>
      <c r="G2875" s="33">
        <f>IF(F2875="", "", H2875/F2875)</f>
        <v/>
      </c>
      <c r="H2875" s="33" t="n"/>
      <c r="I2875" s="33" t="n"/>
      <c r="J2875" s="33">
        <f>IF(I2875="", "", I2875*$F2875)</f>
        <v/>
      </c>
      <c r="K2875" s="33" t="n"/>
      <c r="L2875" s="33">
        <f>IF(K2875="", "", K2875*$F2875)</f>
        <v/>
      </c>
      <c r="M2875" s="30">
        <f>IF(OR(H2875="",H2875=0),"",IF(K2875="",IF(J2875="","",J2875/H2875),L2875/H2875))</f>
        <v/>
      </c>
    </row>
    <row r="2876" ht="13.35" customHeight="1" s="162">
      <c r="B2876" s="307" t="n"/>
      <c r="C2876" s="307" t="n"/>
      <c r="E2876" s="307" t="n"/>
      <c r="F2876" s="32" t="n"/>
      <c r="G2876" s="33">
        <f>IF(F2876="", "", H2876/F2876)</f>
        <v/>
      </c>
      <c r="H2876" s="33" t="n"/>
      <c r="I2876" s="33" t="n"/>
      <c r="J2876" s="33">
        <f>IF(I2876="", "", I2876*$F2876)</f>
        <v/>
      </c>
      <c r="K2876" s="33" t="n"/>
      <c r="L2876" s="33">
        <f>IF(K2876="", "", K2876*$F2876)</f>
        <v/>
      </c>
      <c r="M2876" s="30">
        <f>IF(OR(H2876="",H2876=0),"",IF(K2876="",IF(J2876="","",J2876/H2876),L2876/H2876))</f>
        <v/>
      </c>
    </row>
    <row r="2877" ht="13.35" customHeight="1" s="162">
      <c r="B2877" s="307" t="n"/>
      <c r="C2877" s="307" t="n"/>
      <c r="E2877" s="307" t="n"/>
      <c r="F2877" s="32" t="n"/>
      <c r="G2877" s="33">
        <f>IF(F2877="", "", H2877/F2877)</f>
        <v/>
      </c>
      <c r="H2877" s="33" t="n"/>
      <c r="I2877" s="33" t="n"/>
      <c r="J2877" s="33">
        <f>IF(I2877="", "", I2877*$F2877)</f>
        <v/>
      </c>
      <c r="K2877" s="33" t="n"/>
      <c r="L2877" s="33">
        <f>IF(K2877="", "", K2877*$F2877)</f>
        <v/>
      </c>
      <c r="M2877" s="30">
        <f>IF(OR(H2877="",H2877=0),"",IF(K2877="",IF(J2877="","",J2877/H2877),L2877/H2877))</f>
        <v/>
      </c>
    </row>
    <row r="2878" ht="13.35" customHeight="1" s="162">
      <c r="B2878" s="307" t="n"/>
      <c r="C2878" s="307" t="n"/>
      <c r="E2878" s="307" t="n"/>
      <c r="F2878" s="32" t="n"/>
      <c r="G2878" s="33">
        <f>IF(F2878="", "", H2878/F2878)</f>
        <v/>
      </c>
      <c r="H2878" s="33" t="n"/>
      <c r="I2878" s="33" t="n"/>
      <c r="J2878" s="33">
        <f>IF(I2878="", "", I2878*$F2878)</f>
        <v/>
      </c>
      <c r="K2878" s="33" t="n"/>
      <c r="L2878" s="33">
        <f>IF(K2878="", "", K2878*$F2878)</f>
        <v/>
      </c>
      <c r="M2878" s="30">
        <f>IF(OR(H2878="",H2878=0),"",IF(K2878="",IF(J2878="","",J2878/H2878),L2878/H2878))</f>
        <v/>
      </c>
    </row>
    <row r="2879" ht="13.35" customHeight="1" s="162">
      <c r="B2879" s="307" t="n"/>
      <c r="C2879" s="307" t="n"/>
      <c r="E2879" s="307" t="n"/>
      <c r="F2879" s="32" t="n"/>
      <c r="G2879" s="33">
        <f>IF(F2879="", "", H2879/F2879)</f>
        <v/>
      </c>
      <c r="H2879" s="33" t="n"/>
      <c r="I2879" s="33" t="n"/>
      <c r="J2879" s="33">
        <f>IF(I2879="", "", I2879*$F2879)</f>
        <v/>
      </c>
      <c r="K2879" s="33" t="n"/>
      <c r="L2879" s="33">
        <f>IF(K2879="", "", K2879*$F2879)</f>
        <v/>
      </c>
      <c r="M2879" s="30">
        <f>IF(OR(H2879="",H2879=0),"",IF(K2879="",IF(J2879="","",J2879/H2879),L2879/H2879))</f>
        <v/>
      </c>
    </row>
    <row r="2880" ht="13.35" customHeight="1" s="162">
      <c r="B2880" s="307" t="n"/>
      <c r="C2880" s="307" t="n"/>
      <c r="E2880" s="307" t="n"/>
      <c r="F2880" s="32" t="n"/>
      <c r="G2880" s="33">
        <f>IF(F2880="", "", H2880/F2880)</f>
        <v/>
      </c>
      <c r="H2880" s="33" t="n"/>
      <c r="I2880" s="33" t="n"/>
      <c r="J2880" s="33">
        <f>IF(I2880="", "", I2880*$F2880)</f>
        <v/>
      </c>
      <c r="K2880" s="33" t="n"/>
      <c r="L2880" s="33">
        <f>IF(K2880="", "", K2880*$F2880)</f>
        <v/>
      </c>
      <c r="M2880" s="30">
        <f>IF(OR(H2880="",H2880=0),"",IF(K2880="",IF(J2880="","",J2880/H2880),L2880/H2880))</f>
        <v/>
      </c>
    </row>
    <row r="2881" ht="13.35" customHeight="1" s="162">
      <c r="B2881" s="307" t="n"/>
      <c r="C2881" s="307" t="n"/>
      <c r="E2881" s="307" t="n"/>
      <c r="F2881" s="32" t="n"/>
      <c r="G2881" s="33">
        <f>IF(F2881="", "", H2881/F2881)</f>
        <v/>
      </c>
      <c r="H2881" s="33" t="n"/>
      <c r="I2881" s="33" t="n"/>
      <c r="J2881" s="33">
        <f>IF(I2881="", "", I2881*$F2881)</f>
        <v/>
      </c>
      <c r="K2881" s="33" t="n"/>
      <c r="L2881" s="33">
        <f>IF(K2881="", "", K2881*$F2881)</f>
        <v/>
      </c>
      <c r="M2881" s="30">
        <f>IF(OR(H2881="",H2881=0),"",IF(K2881="",IF(J2881="","",J2881/H2881),L2881/H2881))</f>
        <v/>
      </c>
    </row>
    <row r="2882" ht="13.35" customHeight="1" s="162">
      <c r="B2882" s="307" t="n"/>
      <c r="C2882" s="307" t="n"/>
      <c r="E2882" s="307" t="n"/>
      <c r="F2882" s="32" t="n"/>
      <c r="G2882" s="33">
        <f>IF(F2882="", "", H2882/F2882)</f>
        <v/>
      </c>
      <c r="H2882" s="33" t="n"/>
      <c r="I2882" s="33" t="n"/>
      <c r="J2882" s="33">
        <f>IF(I2882="", "", I2882*$F2882)</f>
        <v/>
      </c>
      <c r="K2882" s="33" t="n"/>
      <c r="L2882" s="33">
        <f>IF(K2882="", "", K2882*$F2882)</f>
        <v/>
      </c>
      <c r="M2882" s="30">
        <f>IF(OR(H2882="",H2882=0),"",IF(K2882="",IF(J2882="","",J2882/H2882),L2882/H2882))</f>
        <v/>
      </c>
    </row>
    <row r="2883" ht="13.35" customHeight="1" s="162">
      <c r="B2883" s="307" t="n"/>
      <c r="C2883" s="307" t="n"/>
      <c r="E2883" s="307" t="n"/>
      <c r="F2883" s="32" t="n"/>
      <c r="G2883" s="33">
        <f>IF(F2883="", "", H2883/F2883)</f>
        <v/>
      </c>
      <c r="H2883" s="33" t="n"/>
      <c r="I2883" s="33" t="n"/>
      <c r="J2883" s="33">
        <f>IF(I2883="", "", I2883*$F2883)</f>
        <v/>
      </c>
      <c r="K2883" s="33" t="n"/>
      <c r="L2883" s="33">
        <f>IF(K2883="", "", K2883*$F2883)</f>
        <v/>
      </c>
      <c r="M2883" s="30">
        <f>IF(OR(H2883="",H2883=0),"",IF(K2883="",IF(J2883="","",J2883/H2883),L2883/H2883))</f>
        <v/>
      </c>
    </row>
    <row r="2884" ht="13.35" customHeight="1" s="162">
      <c r="B2884" s="307" t="n"/>
      <c r="C2884" s="307" t="n"/>
      <c r="E2884" s="307" t="n"/>
      <c r="F2884" s="32" t="n"/>
      <c r="G2884" s="33">
        <f>IF(F2884="", "", H2884/F2884)</f>
        <v/>
      </c>
      <c r="H2884" s="33" t="n"/>
      <c r="I2884" s="33" t="n"/>
      <c r="J2884" s="33">
        <f>IF(I2884="", "", I2884*$F2884)</f>
        <v/>
      </c>
      <c r="K2884" s="33" t="n"/>
      <c r="L2884" s="33">
        <f>IF(K2884="", "", K2884*$F2884)</f>
        <v/>
      </c>
      <c r="M2884" s="30">
        <f>IF(OR(H2884="",H2884=0),"",IF(K2884="",IF(J2884="","",J2884/H2884),L2884/H2884))</f>
        <v/>
      </c>
    </row>
    <row r="2885" ht="13.35" customHeight="1" s="162">
      <c r="B2885" s="307" t="n"/>
      <c r="C2885" s="307" t="n"/>
      <c r="E2885" s="307" t="n"/>
      <c r="F2885" s="32" t="n"/>
      <c r="G2885" s="33">
        <f>IF(F2885="", "", H2885/F2885)</f>
        <v/>
      </c>
      <c r="H2885" s="33" t="n"/>
      <c r="I2885" s="33" t="n"/>
      <c r="J2885" s="33">
        <f>IF(I2885="", "", I2885*$F2885)</f>
        <v/>
      </c>
      <c r="K2885" s="33" t="n"/>
      <c r="L2885" s="33">
        <f>IF(K2885="", "", K2885*$F2885)</f>
        <v/>
      </c>
      <c r="M2885" s="30">
        <f>IF(OR(H2885="",H2885=0),"",IF(K2885="",IF(J2885="","",J2885/H2885),L2885/H2885))</f>
        <v/>
      </c>
    </row>
    <row r="2886" ht="13.35" customHeight="1" s="162">
      <c r="B2886" s="307" t="n"/>
      <c r="C2886" s="307" t="n"/>
      <c r="E2886" s="307" t="n"/>
      <c r="F2886" s="32" t="n"/>
      <c r="G2886" s="33">
        <f>IF(F2886="", "", H2886/F2886)</f>
        <v/>
      </c>
      <c r="H2886" s="33" t="n"/>
      <c r="I2886" s="33" t="n"/>
      <c r="J2886" s="33">
        <f>IF(I2886="", "", I2886*$F2886)</f>
        <v/>
      </c>
      <c r="K2886" s="33" t="n"/>
      <c r="L2886" s="33">
        <f>IF(K2886="", "", K2886*$F2886)</f>
        <v/>
      </c>
      <c r="M2886" s="30">
        <f>IF(OR(H2886="",H2886=0),"",IF(K2886="",IF(J2886="","",J2886/H2886),L2886/H2886))</f>
        <v/>
      </c>
    </row>
    <row r="2887" ht="13.35" customHeight="1" s="162">
      <c r="B2887" s="307" t="n"/>
      <c r="C2887" s="307" t="n"/>
      <c r="E2887" s="307" t="n"/>
      <c r="F2887" s="32" t="n"/>
      <c r="G2887" s="33">
        <f>IF(F2887="", "", H2887/F2887)</f>
        <v/>
      </c>
      <c r="H2887" s="33" t="n"/>
      <c r="I2887" s="33" t="n"/>
      <c r="J2887" s="33">
        <f>IF(I2887="", "", I2887*$F2887)</f>
        <v/>
      </c>
      <c r="K2887" s="33" t="n"/>
      <c r="L2887" s="33">
        <f>IF(K2887="", "", K2887*$F2887)</f>
        <v/>
      </c>
      <c r="M2887" s="30">
        <f>IF(OR(H2887="",H2887=0),"",IF(K2887="",IF(J2887="","",J2887/H2887),L2887/H2887))</f>
        <v/>
      </c>
    </row>
    <row r="2888" ht="13.35" customHeight="1" s="162">
      <c r="B2888" s="307" t="n"/>
      <c r="C2888" s="307" t="n"/>
      <c r="E2888" s="307" t="n"/>
      <c r="F2888" s="32" t="n"/>
      <c r="G2888" s="33">
        <f>IF(F2888="", "", H2888/F2888)</f>
        <v/>
      </c>
      <c r="H2888" s="33" t="n"/>
      <c r="I2888" s="33" t="n"/>
      <c r="J2888" s="33">
        <f>IF(I2888="", "", I2888*$F2888)</f>
        <v/>
      </c>
      <c r="K2888" s="33" t="n"/>
      <c r="L2888" s="33">
        <f>IF(K2888="", "", K2888*$F2888)</f>
        <v/>
      </c>
      <c r="M2888" s="30">
        <f>IF(OR(H2888="",H2888=0),"",IF(K2888="",IF(J2888="","",J2888/H2888),L2888/H2888))</f>
        <v/>
      </c>
    </row>
    <row r="2889" ht="13.35" customHeight="1" s="162">
      <c r="B2889" s="307" t="n"/>
      <c r="C2889" s="307" t="n"/>
      <c r="E2889" s="307" t="n"/>
      <c r="F2889" s="32" t="n"/>
      <c r="G2889" s="33">
        <f>IF(F2889="", "", H2889/F2889)</f>
        <v/>
      </c>
      <c r="H2889" s="33" t="n"/>
      <c r="I2889" s="33" t="n"/>
      <c r="J2889" s="33">
        <f>IF(I2889="", "", I2889*$F2889)</f>
        <v/>
      </c>
      <c r="K2889" s="33" t="n"/>
      <c r="L2889" s="33">
        <f>IF(K2889="", "", K2889*$F2889)</f>
        <v/>
      </c>
      <c r="M2889" s="30">
        <f>IF(OR(H2889="",H2889=0),"",IF(K2889="",IF(J2889="","",J2889/H2889),L2889/H2889))</f>
        <v/>
      </c>
    </row>
    <row r="2890" ht="13.35" customHeight="1" s="162">
      <c r="B2890" s="307" t="n"/>
      <c r="C2890" s="307" t="n"/>
      <c r="E2890" s="307" t="n"/>
      <c r="F2890" s="32" t="n"/>
      <c r="G2890" s="33">
        <f>IF(F2890="", "", H2890/F2890)</f>
        <v/>
      </c>
      <c r="H2890" s="33" t="n"/>
      <c r="I2890" s="33" t="n"/>
      <c r="J2890" s="33">
        <f>IF(I2890="", "", I2890*$F2890)</f>
        <v/>
      </c>
      <c r="K2890" s="33" t="n"/>
      <c r="L2890" s="33">
        <f>IF(K2890="", "", K2890*$F2890)</f>
        <v/>
      </c>
      <c r="M2890" s="30">
        <f>IF(OR(H2890="",H2890=0),"",IF(K2890="",IF(J2890="","",J2890/H2890),L2890/H2890))</f>
        <v/>
      </c>
    </row>
    <row r="2891" ht="13.35" customHeight="1" s="162">
      <c r="B2891" s="307" t="n"/>
      <c r="C2891" s="307" t="n"/>
      <c r="E2891" s="307" t="n"/>
      <c r="F2891" s="32" t="n"/>
      <c r="G2891" s="33">
        <f>IF(F2891="", "", H2891/F2891)</f>
        <v/>
      </c>
      <c r="H2891" s="33" t="n"/>
      <c r="I2891" s="33" t="n"/>
      <c r="J2891" s="33">
        <f>IF(I2891="", "", I2891*$F2891)</f>
        <v/>
      </c>
      <c r="K2891" s="33" t="n"/>
      <c r="L2891" s="33">
        <f>IF(K2891="", "", K2891*$F2891)</f>
        <v/>
      </c>
      <c r="M2891" s="30">
        <f>IF(OR(H2891="",H2891=0),"",IF(K2891="",IF(J2891="","",J2891/H2891),L2891/H2891))</f>
        <v/>
      </c>
    </row>
    <row r="2892" ht="13.35" customHeight="1" s="162">
      <c r="B2892" s="307" t="n"/>
      <c r="C2892" s="307" t="n"/>
      <c r="E2892" s="307" t="n"/>
      <c r="F2892" s="32" t="n"/>
      <c r="G2892" s="33">
        <f>IF(F2892="", "", H2892/F2892)</f>
        <v/>
      </c>
      <c r="H2892" s="33" t="n"/>
      <c r="I2892" s="33" t="n"/>
      <c r="J2892" s="33">
        <f>IF(I2892="", "", I2892*$F2892)</f>
        <v/>
      </c>
      <c r="K2892" s="33" t="n"/>
      <c r="L2892" s="33">
        <f>IF(K2892="", "", K2892*$F2892)</f>
        <v/>
      </c>
      <c r="M2892" s="30">
        <f>IF(OR(H2892="",H2892=0),"",IF(K2892="",IF(J2892="","",J2892/H2892),L2892/H2892))</f>
        <v/>
      </c>
    </row>
    <row r="2893" ht="13.35" customHeight="1" s="162">
      <c r="B2893" s="307" t="n"/>
      <c r="C2893" s="307" t="n"/>
      <c r="E2893" s="307" t="n"/>
      <c r="F2893" s="32" t="n"/>
      <c r="G2893" s="33">
        <f>IF(F2893="", "", H2893/F2893)</f>
        <v/>
      </c>
      <c r="H2893" s="33" t="n"/>
      <c r="I2893" s="33" t="n"/>
      <c r="J2893" s="33">
        <f>IF(I2893="", "", I2893*$F2893)</f>
        <v/>
      </c>
      <c r="K2893" s="33" t="n"/>
      <c r="L2893" s="33">
        <f>IF(K2893="", "", K2893*$F2893)</f>
        <v/>
      </c>
      <c r="M2893" s="30">
        <f>IF(OR(H2893="",H2893=0),"",IF(K2893="",IF(J2893="","",J2893/H2893),L2893/H2893))</f>
        <v/>
      </c>
    </row>
    <row r="2894" ht="13.35" customHeight="1" s="162">
      <c r="B2894" s="307" t="n"/>
      <c r="C2894" s="307" t="n"/>
      <c r="E2894" s="307" t="n"/>
      <c r="F2894" s="32" t="n"/>
      <c r="G2894" s="33">
        <f>IF(F2894="", "", H2894/F2894)</f>
        <v/>
      </c>
      <c r="H2894" s="33" t="n"/>
      <c r="I2894" s="33" t="n"/>
      <c r="J2894" s="33">
        <f>IF(I2894="", "", I2894*$F2894)</f>
        <v/>
      </c>
      <c r="K2894" s="33" t="n"/>
      <c r="L2894" s="33">
        <f>IF(K2894="", "", K2894*$F2894)</f>
        <v/>
      </c>
      <c r="M2894" s="30">
        <f>IF(OR(H2894="",H2894=0),"",IF(K2894="",IF(J2894="","",J2894/H2894),L2894/H2894))</f>
        <v/>
      </c>
    </row>
    <row r="2895" ht="13.35" customHeight="1" s="162">
      <c r="B2895" s="307" t="n"/>
      <c r="C2895" s="307" t="n"/>
      <c r="E2895" s="307" t="n"/>
      <c r="F2895" s="32" t="n"/>
      <c r="G2895" s="33">
        <f>IF(F2895="", "", H2895/F2895)</f>
        <v/>
      </c>
      <c r="H2895" s="33" t="n"/>
      <c r="I2895" s="33" t="n"/>
      <c r="J2895" s="33">
        <f>IF(I2895="", "", I2895*$F2895)</f>
        <v/>
      </c>
      <c r="K2895" s="33" t="n"/>
      <c r="L2895" s="33">
        <f>IF(K2895="", "", K2895*$F2895)</f>
        <v/>
      </c>
      <c r="M2895" s="30">
        <f>IF(OR(H2895="",H2895=0),"",IF(K2895="",IF(J2895="","",J2895/H2895),L2895/H2895))</f>
        <v/>
      </c>
    </row>
    <row r="2896" ht="13.35" customHeight="1" s="162">
      <c r="B2896" s="307" t="n"/>
      <c r="C2896" s="307" t="n"/>
      <c r="E2896" s="307" t="n"/>
      <c r="F2896" s="32" t="n"/>
      <c r="G2896" s="33">
        <f>IF(F2896="", "", H2896/F2896)</f>
        <v/>
      </c>
      <c r="H2896" s="33" t="n"/>
      <c r="I2896" s="33" t="n"/>
      <c r="J2896" s="33">
        <f>IF(I2896="", "", I2896*$F2896)</f>
        <v/>
      </c>
      <c r="K2896" s="33" t="n"/>
      <c r="L2896" s="33">
        <f>IF(K2896="", "", K2896*$F2896)</f>
        <v/>
      </c>
      <c r="M2896" s="30">
        <f>IF(OR(H2896="",H2896=0),"",IF(K2896="",IF(J2896="","",J2896/H2896),L2896/H2896))</f>
        <v/>
      </c>
    </row>
    <row r="2897" ht="13.35" customHeight="1" s="162">
      <c r="B2897" s="307" t="n"/>
      <c r="C2897" s="307" t="n"/>
      <c r="E2897" s="307" t="n"/>
      <c r="F2897" s="32" t="n"/>
      <c r="G2897" s="33">
        <f>IF(F2897="", "", H2897/F2897)</f>
        <v/>
      </c>
      <c r="H2897" s="33" t="n"/>
      <c r="I2897" s="33" t="n"/>
      <c r="J2897" s="33">
        <f>IF(I2897="", "", I2897*$F2897)</f>
        <v/>
      </c>
      <c r="K2897" s="33" t="n"/>
      <c r="L2897" s="33">
        <f>IF(K2897="", "", K2897*$F2897)</f>
        <v/>
      </c>
      <c r="M2897" s="30">
        <f>IF(OR(H2897="",H2897=0),"",IF(K2897="",IF(J2897="","",J2897/H2897),L2897/H2897))</f>
        <v/>
      </c>
    </row>
    <row r="2898" ht="13.35" customHeight="1" s="162">
      <c r="B2898" s="307" t="n"/>
      <c r="C2898" s="307" t="n"/>
      <c r="E2898" s="307" t="n"/>
      <c r="F2898" s="32" t="n"/>
      <c r="G2898" s="33">
        <f>IF(F2898="", "", H2898/F2898)</f>
        <v/>
      </c>
      <c r="H2898" s="33" t="n"/>
      <c r="I2898" s="33" t="n"/>
      <c r="J2898" s="33">
        <f>IF(I2898="", "", I2898*$F2898)</f>
        <v/>
      </c>
      <c r="K2898" s="33" t="n"/>
      <c r="L2898" s="33">
        <f>IF(K2898="", "", K2898*$F2898)</f>
        <v/>
      </c>
      <c r="M2898" s="30">
        <f>IF(OR(H2898="",H2898=0),"",IF(K2898="",IF(J2898="","",J2898/H2898),L2898/H2898))</f>
        <v/>
      </c>
    </row>
    <row r="2899" ht="13.35" customHeight="1" s="162">
      <c r="B2899" s="307" t="n"/>
      <c r="C2899" s="307" t="n"/>
      <c r="E2899" s="307" t="n"/>
      <c r="F2899" s="32" t="n"/>
      <c r="G2899" s="33">
        <f>IF(F2899="", "", H2899/F2899)</f>
        <v/>
      </c>
      <c r="H2899" s="33" t="n"/>
      <c r="I2899" s="33" t="n"/>
      <c r="J2899" s="33">
        <f>IF(I2899="", "", I2899*$F2899)</f>
        <v/>
      </c>
      <c r="K2899" s="33" t="n"/>
      <c r="L2899" s="33">
        <f>IF(K2899="", "", K2899*$F2899)</f>
        <v/>
      </c>
      <c r="M2899" s="30">
        <f>IF(OR(H2899="",H2899=0),"",IF(K2899="",IF(J2899="","",J2899/H2899),L2899/H2899))</f>
        <v/>
      </c>
    </row>
    <row r="2900" ht="13.35" customHeight="1" s="162">
      <c r="B2900" s="307" t="n"/>
      <c r="C2900" s="307" t="n"/>
      <c r="E2900" s="307" t="n"/>
      <c r="F2900" s="32" t="n"/>
      <c r="G2900" s="33">
        <f>IF(F2900="", "", H2900/F2900)</f>
        <v/>
      </c>
      <c r="H2900" s="33" t="n"/>
      <c r="I2900" s="33" t="n"/>
      <c r="J2900" s="33">
        <f>IF(I2900="", "", I2900*$F2900)</f>
        <v/>
      </c>
      <c r="K2900" s="33" t="n"/>
      <c r="L2900" s="33">
        <f>IF(K2900="", "", K2900*$F2900)</f>
        <v/>
      </c>
      <c r="M2900" s="30">
        <f>IF(OR(H2900="",H2900=0),"",IF(K2900="",IF(J2900="","",J2900/H2900),L2900/H2900))</f>
        <v/>
      </c>
    </row>
    <row r="2901" ht="13.35" customHeight="1" s="162">
      <c r="B2901" s="307" t="n"/>
      <c r="C2901" s="307" t="n"/>
      <c r="E2901" s="307" t="n"/>
      <c r="F2901" s="32" t="n"/>
      <c r="G2901" s="33">
        <f>IF(F2901="", "", H2901/F2901)</f>
        <v/>
      </c>
      <c r="H2901" s="33" t="n"/>
      <c r="I2901" s="33" t="n"/>
      <c r="J2901" s="33">
        <f>IF(I2901="", "", I2901*$F2901)</f>
        <v/>
      </c>
      <c r="K2901" s="33" t="n"/>
      <c r="L2901" s="33">
        <f>IF(K2901="", "", K2901*$F2901)</f>
        <v/>
      </c>
      <c r="M2901" s="30">
        <f>IF(OR(H2901="",H2901=0),"",IF(K2901="",IF(J2901="","",J2901/H2901),L2901/H2901))</f>
        <v/>
      </c>
    </row>
    <row r="2902" ht="13.35" customHeight="1" s="162">
      <c r="B2902" s="307" t="n"/>
      <c r="C2902" s="307" t="n"/>
      <c r="E2902" s="307" t="n"/>
      <c r="F2902" s="32" t="n"/>
      <c r="G2902" s="33">
        <f>IF(F2902="", "", H2902/F2902)</f>
        <v/>
      </c>
      <c r="H2902" s="33" t="n"/>
      <c r="I2902" s="33" t="n"/>
      <c r="J2902" s="33">
        <f>IF(I2902="", "", I2902*$F2902)</f>
        <v/>
      </c>
      <c r="K2902" s="33" t="n"/>
      <c r="L2902" s="33">
        <f>IF(K2902="", "", K2902*$F2902)</f>
        <v/>
      </c>
      <c r="M2902" s="30">
        <f>IF(OR(H2902="",H2902=0),"",IF(K2902="",IF(J2902="","",J2902/H2902),L2902/H2902))</f>
        <v/>
      </c>
    </row>
    <row r="2903" ht="13.35" customHeight="1" s="162">
      <c r="B2903" s="307" t="n"/>
      <c r="C2903" s="307" t="n"/>
      <c r="E2903" s="307" t="n"/>
      <c r="F2903" s="32" t="n"/>
      <c r="G2903" s="33">
        <f>IF(F2903="", "", H2903/F2903)</f>
        <v/>
      </c>
      <c r="H2903" s="33" t="n"/>
      <c r="I2903" s="33" t="n"/>
      <c r="J2903" s="33">
        <f>IF(I2903="", "", I2903*$F2903)</f>
        <v/>
      </c>
      <c r="K2903" s="33" t="n"/>
      <c r="L2903" s="33">
        <f>IF(K2903="", "", K2903*$F2903)</f>
        <v/>
      </c>
      <c r="M2903" s="30">
        <f>IF(OR(H2903="",H2903=0),"",IF(K2903="",IF(J2903="","",J2903/H2903),L2903/H2903))</f>
        <v/>
      </c>
    </row>
    <row r="2904" ht="13.35" customHeight="1" s="162">
      <c r="B2904" s="307" t="n"/>
      <c r="C2904" s="307" t="n"/>
      <c r="E2904" s="307" t="n"/>
      <c r="F2904" s="32" t="n"/>
      <c r="G2904" s="33">
        <f>IF(F2904="", "", H2904/F2904)</f>
        <v/>
      </c>
      <c r="H2904" s="33" t="n"/>
      <c r="I2904" s="33" t="n"/>
      <c r="J2904" s="33">
        <f>IF(I2904="", "", I2904*$F2904)</f>
        <v/>
      </c>
      <c r="K2904" s="33" t="n"/>
      <c r="L2904" s="33">
        <f>IF(K2904="", "", K2904*$F2904)</f>
        <v/>
      </c>
      <c r="M2904" s="30">
        <f>IF(OR(H2904="",H2904=0),"",IF(K2904="",IF(J2904="","",J2904/H2904),L2904/H2904))</f>
        <v/>
      </c>
    </row>
    <row r="2905" ht="13.35" customHeight="1" s="162">
      <c r="B2905" s="307" t="n"/>
      <c r="C2905" s="307" t="n"/>
      <c r="E2905" s="307" t="n"/>
      <c r="F2905" s="32" t="n"/>
      <c r="G2905" s="33">
        <f>IF(F2905="", "", H2905/F2905)</f>
        <v/>
      </c>
      <c r="H2905" s="33" t="n"/>
      <c r="I2905" s="33" t="n"/>
      <c r="J2905" s="33">
        <f>IF(I2905="", "", I2905*$F2905)</f>
        <v/>
      </c>
      <c r="K2905" s="33" t="n"/>
      <c r="L2905" s="33">
        <f>IF(K2905="", "", K2905*$F2905)</f>
        <v/>
      </c>
      <c r="M2905" s="30">
        <f>IF(OR(H2905="",H2905=0),"",IF(K2905="",IF(J2905="","",J2905/H2905),L2905/H2905))</f>
        <v/>
      </c>
    </row>
    <row r="2906" ht="13.35" customHeight="1" s="162">
      <c r="B2906" s="307" t="n"/>
      <c r="C2906" s="307" t="n"/>
      <c r="E2906" s="307" t="n"/>
      <c r="F2906" s="32" t="n"/>
      <c r="G2906" s="33">
        <f>IF(F2906="", "", H2906/F2906)</f>
        <v/>
      </c>
      <c r="H2906" s="33" t="n"/>
      <c r="I2906" s="33" t="n"/>
      <c r="J2906" s="33">
        <f>IF(I2906="", "", I2906*$F2906)</f>
        <v/>
      </c>
      <c r="K2906" s="33" t="n"/>
      <c r="L2906" s="33">
        <f>IF(K2906="", "", K2906*$F2906)</f>
        <v/>
      </c>
      <c r="M2906" s="30">
        <f>IF(OR(H2906="",H2906=0),"",IF(K2906="",IF(J2906="","",J2906/H2906),L2906/H2906))</f>
        <v/>
      </c>
    </row>
    <row r="2907" ht="13.35" customHeight="1" s="162">
      <c r="B2907" s="307" t="n"/>
      <c r="C2907" s="307" t="n"/>
      <c r="E2907" s="307" t="n"/>
      <c r="F2907" s="32" t="n"/>
      <c r="G2907" s="33">
        <f>IF(F2907="", "", H2907/F2907)</f>
        <v/>
      </c>
      <c r="H2907" s="33" t="n"/>
      <c r="I2907" s="33" t="n"/>
      <c r="J2907" s="33">
        <f>IF(I2907="", "", I2907*$F2907)</f>
        <v/>
      </c>
      <c r="K2907" s="33" t="n"/>
      <c r="L2907" s="33">
        <f>IF(K2907="", "", K2907*$F2907)</f>
        <v/>
      </c>
      <c r="M2907" s="30">
        <f>IF(OR(H2907="",H2907=0),"",IF(K2907="",IF(J2907="","",J2907/H2907),L2907/H2907))</f>
        <v/>
      </c>
    </row>
    <row r="2908" ht="13.35" customHeight="1" s="162">
      <c r="B2908" s="42" t="n"/>
      <c r="C2908" s="231" t="inlineStr">
        <is>
          <t>Subtotal (this page)</t>
        </is>
      </c>
      <c r="D2908" s="159" t="n"/>
      <c r="E2908" s="42" t="n"/>
      <c r="F2908" s="42" t="n"/>
      <c r="G2908" s="43" t="n"/>
      <c r="H2908" s="43">
        <f>IF(SUM(H2868:H2907)=0,"",SUM(H2868:H2907))</f>
        <v/>
      </c>
      <c r="I2908" s="43" t="n"/>
      <c r="J2908" s="43">
        <f>IF(SUM(J2868:J2907)=0,"",SUM(J2868:J2907))</f>
        <v/>
      </c>
      <c r="K2908" s="43" t="n"/>
      <c r="L2908" s="43">
        <f>IF(SUM(L2868:L2907)=0,"",SUM(L2868:L2907))</f>
        <v/>
      </c>
      <c r="M2908" s="35">
        <f>IF(OR(H2908="",H2908=0),"",IF(L2908="",IF(J2908="","",J2908/H2908),L2908/H2908))</f>
        <v/>
      </c>
    </row>
    <row r="2909" ht="13.35" customHeight="1" s="162"/>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Entry}'!B109="","",'{Equipment Data Entry}'!B109)</f>
        <v/>
      </c>
      <c r="E2916" s="418" t="n"/>
      <c r="F2916" s="403" t="n"/>
      <c r="G2916" s="200" t="inlineStr">
        <is>
          <t>Service</t>
        </is>
      </c>
      <c r="H2916" s="403" t="n"/>
      <c r="I2916" s="210">
        <f>IF('{Equipment Data Entry}'!C109="","",'{Equipment Data Entry}'!C109)</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37" t="inlineStr">
        <is>
          <t>Drive Type:</t>
        </is>
      </c>
      <c r="C2918" s="13" t="n"/>
      <c r="D2918" s="438" t="n"/>
      <c r="E2918" s="437" t="inlineStr">
        <is>
          <t>Rotation – Design:</t>
        </is>
      </c>
      <c r="F2918" s="13" t="n"/>
      <c r="G2918" s="438" t="n"/>
      <c r="H2918" s="13" t="n"/>
      <c r="I2918" s="437" t="inlineStr">
        <is>
          <t>Actual:</t>
        </is>
      </c>
      <c r="J2918" s="438" t="n"/>
      <c r="K2918" s="437" t="inlineStr">
        <is>
          <t>Shv Bore M/F:</t>
        </is>
      </c>
      <c r="L2918" s="13" t="n"/>
      <c r="M2918" s="438" t="n"/>
    </row>
    <row r="2919" ht="13.35" customHeight="1" s="162">
      <c r="B2919" s="200" t="inlineStr">
        <is>
          <t>Unit Data</t>
        </is>
      </c>
      <c r="C2919" s="400" t="n"/>
      <c r="D2919" s="400" t="n"/>
      <c r="E2919" s="400" t="n"/>
      <c r="F2919" s="400" t="n"/>
      <c r="G2919" s="401" t="n"/>
      <c r="H2919" s="13" t="n"/>
      <c r="I2919" s="200" t="inlineStr">
        <is>
          <t>Design and Performance Data</t>
        </is>
      </c>
      <c r="J2919" s="400" t="n"/>
      <c r="K2919" s="400" t="n"/>
      <c r="L2919" s="401" t="n"/>
      <c r="M2919" s="283" t="n"/>
    </row>
    <row r="2920" ht="13.35" customHeight="1" s="162">
      <c r="B2920" s="199" t="inlineStr">
        <is>
          <t>Manufacturer</t>
        </is>
      </c>
      <c r="C2920" s="401" t="n"/>
      <c r="D2920" s="204">
        <f>IF('{Equipment Data Entry}'!E109="","",'{Equipment Data Entry}'!E109)</f>
        <v/>
      </c>
      <c r="E2920" s="400" t="n"/>
      <c r="F2920" s="400" t="n"/>
      <c r="G2920" s="401" t="n"/>
      <c r="H2920" s="13" t="n"/>
      <c r="I2920" s="199" t="inlineStr">
        <is>
          <t>Design Criteria</t>
        </is>
      </c>
      <c r="J2920" s="401" t="n"/>
      <c r="K2920" s="199" t="inlineStr">
        <is>
          <t>Design</t>
        </is>
      </c>
      <c r="L2920" s="199" t="inlineStr">
        <is>
          <t>Actual</t>
        </is>
      </c>
      <c r="M2920" s="13" t="n"/>
    </row>
    <row r="2921" ht="13.35" customHeight="1" s="162">
      <c r="B2921" s="199" t="inlineStr">
        <is>
          <t>Model Number</t>
        </is>
      </c>
      <c r="C2921" s="401" t="n"/>
      <c r="D2921" s="204">
        <f>IF('{Equipment Data Entry}'!F109="","",'{Equipment Data Entry}'!F109)</f>
        <v/>
      </c>
      <c r="E2921" s="400" t="n"/>
      <c r="F2921" s="400" t="n"/>
      <c r="G2921" s="401" t="n"/>
      <c r="H2921" s="13" t="n"/>
      <c r="I2921" s="199" t="inlineStr">
        <is>
          <t>Total Airflow</t>
        </is>
      </c>
      <c r="J2921" s="401" t="n"/>
      <c r="K2921" s="24">
        <f>H2961</f>
        <v/>
      </c>
      <c r="L2921" s="24">
        <f>L2961</f>
        <v/>
      </c>
      <c r="M2921" s="22">
        <f>IF(OR(L2921="",K2921="",K2921=0),"",L2921/K2921)</f>
        <v/>
      </c>
    </row>
    <row r="2922" ht="13.35" customHeight="1" s="162">
      <c r="B2922" s="199" t="inlineStr">
        <is>
          <t>Serial Number</t>
        </is>
      </c>
      <c r="C2922" s="401" t="n"/>
      <c r="D2922" s="204" t="n"/>
      <c r="E2922" s="400" t="n"/>
      <c r="F2922" s="400" t="n"/>
      <c r="G2922" s="401" t="n"/>
      <c r="H2922" s="13" t="n"/>
      <c r="I2922" s="199" t="inlineStr">
        <is>
          <t>Unit ESP</t>
        </is>
      </c>
      <c r="J2922" s="401" t="n"/>
      <c r="K2922" s="71">
        <f>IF('{Equipment Data Entry}'!H109="","",'{Equipment Data Entry}'!H109)</f>
        <v/>
      </c>
      <c r="L2922" s="64">
        <f>F2937</f>
        <v/>
      </c>
      <c r="M2922" s="22" t="n"/>
    </row>
    <row r="2923" ht="13.35" customHeight="1" s="162">
      <c r="B2923" s="199" t="inlineStr">
        <is>
          <t>Area Served</t>
        </is>
      </c>
      <c r="C2923" s="401" t="n"/>
      <c r="D2923" s="204">
        <f>I2916</f>
        <v/>
      </c>
      <c r="E2923" s="400" t="n"/>
      <c r="F2923" s="400" t="n"/>
      <c r="G2923" s="401" t="n"/>
      <c r="H2923" s="13" t="n"/>
      <c r="I2923" s="199" t="inlineStr">
        <is>
          <t>Fan RPMs</t>
        </is>
      </c>
      <c r="J2923" s="401" t="n"/>
      <c r="K2923" s="24">
        <f>IF('{Equipment Data Entry}'!I109="","",'{Equipment Data Entry}'!I109)</f>
        <v/>
      </c>
      <c r="L2923" s="24">
        <f>IF(L2934="","",L2934)</f>
        <v/>
      </c>
      <c r="M2923" s="13" t="n"/>
    </row>
    <row r="2924" ht="13.35" customHeight="1" s="162">
      <c r="B2924" s="199" t="inlineStr">
        <is>
          <t>Location</t>
        </is>
      </c>
      <c r="C2924" s="401" t="n"/>
      <c r="D2924" s="204">
        <f>IF('{Equipment Data Entry}'!D109="","",'{Equipment Data Entry}'!D109)</f>
        <v/>
      </c>
      <c r="E2924" s="400" t="n"/>
      <c r="F2924" s="400" t="n"/>
      <c r="G2924" s="401" t="n"/>
      <c r="H2924" s="13" t="n"/>
      <c r="I2924" s="283" t="n"/>
      <c r="J2924" s="283" t="n"/>
      <c r="K2924" s="36" t="n"/>
      <c r="L2924" s="36" t="n"/>
      <c r="M2924" s="13" t="n"/>
    </row>
    <row r="2925" ht="13.35" customHeight="1" s="162">
      <c r="B2925" s="13" t="n"/>
      <c r="C2925" s="13" t="n"/>
      <c r="D2925" s="13" t="n"/>
      <c r="E2925" s="13" t="n"/>
      <c r="F2925" s="13" t="n"/>
      <c r="G2925" s="13" t="n"/>
      <c r="H2925" s="13" t="n"/>
      <c r="I2925" s="283" t="n"/>
      <c r="J2925" s="283" t="n"/>
      <c r="K2925" s="37" t="n"/>
      <c r="L2925" s="37" t="n"/>
      <c r="M2925" s="13" t="n"/>
    </row>
    <row r="2926" ht="13.35" customHeight="1" s="162">
      <c r="B2926" s="200" t="inlineStr">
        <is>
          <t>Motor Data</t>
        </is>
      </c>
      <c r="C2926" s="400" t="n"/>
      <c r="D2926" s="400" t="n"/>
      <c r="E2926" s="400" t="n"/>
      <c r="F2926" s="400" t="n"/>
      <c r="G2926" s="401" t="n"/>
      <c r="H2926" s="13" t="n"/>
      <c r="I2926" s="283" t="inlineStr">
        <is>
          <t>Filter Type/Size/Qty</t>
        </is>
      </c>
      <c r="J2926" s="404" t="n"/>
      <c r="K2926" s="404" t="n"/>
      <c r="L2926" s="37" t="n"/>
      <c r="M2926" s="404" t="n"/>
    </row>
    <row r="2927" ht="13.35" customHeight="1" s="162">
      <c r="B2927" s="199" t="inlineStr">
        <is>
          <t>Manufacturer</t>
        </is>
      </c>
      <c r="C2927" s="401" t="n"/>
      <c r="D2927" s="203" t="n"/>
      <c r="E2927" s="400" t="n"/>
      <c r="F2927" s="400" t="n"/>
      <c r="G2927" s="401" t="n"/>
      <c r="H2927" s="13" t="n"/>
      <c r="I2927" s="200" t="inlineStr">
        <is>
          <t>Drive Data</t>
        </is>
      </c>
      <c r="J2927" s="400" t="n"/>
      <c r="K2927" s="400" t="n"/>
      <c r="L2927" s="401" t="n"/>
      <c r="M2927" s="13" t="n"/>
    </row>
    <row r="2928" ht="13.35" customHeight="1" s="162">
      <c r="B2928" s="199" t="inlineStr">
        <is>
          <t>Horsepower</t>
        </is>
      </c>
      <c r="C2928" s="401" t="n"/>
      <c r="D2928" s="28">
        <f>IF('{Equipment Data Entry}'!G109="","",'{Equipment Data Entry}'!G109)</f>
        <v/>
      </c>
      <c r="E2928" s="21" t="inlineStr">
        <is>
          <t>RPM</t>
        </is>
      </c>
      <c r="F2928" s="24" t="n"/>
      <c r="G2928" s="199" t="inlineStr">
        <is>
          <t>SF</t>
        </is>
      </c>
      <c r="H2928" s="13" t="n"/>
      <c r="I2928" s="199" t="inlineStr">
        <is>
          <t>Motor Shv OD/Bore/PD</t>
        </is>
      </c>
      <c r="J2928" s="400" t="n"/>
      <c r="K2928" s="401" t="n"/>
      <c r="L2928">
        <f>IF('{Equipment Data Entry}'!J109="","",'{Equipment Data Entry}'!J109)</f>
        <v/>
      </c>
    </row>
    <row r="2929" ht="13.35" customHeight="1" s="162">
      <c r="B2929" s="198">
        <f>IF('{Equipment Data Entry}'!N109="","",'{Equipment Data Entry}'!N109)</f>
        <v/>
      </c>
      <c r="C2929" s="198">
        <f>IF('{Equipment Data Entry}'!O109="","",'{Equipment Data Entry}'!O109)</f>
        <v/>
      </c>
      <c r="D2929" s="21" t="inlineStr">
        <is>
          <t>FLA</t>
        </is>
      </c>
      <c r="E2929" s="67" t="n"/>
      <c r="F2929" s="21" t="inlineStr">
        <is>
          <t>Frame</t>
        </is>
      </c>
      <c r="G2929" s="208" t="n"/>
      <c r="H2929" s="13" t="n"/>
      <c r="I2929" s="199" t="inlineStr">
        <is>
          <t>Fan Sheave OD/Bore</t>
        </is>
      </c>
      <c r="J2929" s="400" t="n"/>
      <c r="K2929" s="401" t="n"/>
      <c r="L2929">
        <f>IF('{Equipment Data Entry}'!K109="","",'{Equipment Data Entry}'!K109)</f>
        <v/>
      </c>
    </row>
    <row r="2930" ht="13.35" customHeight="1" s="162">
      <c r="B2930" s="199" t="inlineStr">
        <is>
          <t>Corrected FLA</t>
        </is>
      </c>
      <c r="C2930" s="401" t="n"/>
      <c r="D2930" s="27">
        <f>IF(OR(E2931="",E2929="",B2929=""),"",B2929/AVERAGE(E2931:G2931)*E2929)</f>
        <v/>
      </c>
      <c r="E2930" s="199" t="inlineStr">
        <is>
          <t>Estimated BHP</t>
        </is>
      </c>
      <c r="F2930" s="401" t="n"/>
      <c r="G2930" s="27">
        <f>IF(OR(COUNT(E2931:G2931)=0,COUNT(E2932:G2932)=0),"",IF(C2929="1-phase", ((0.8*0.9*E2931*E2932)/746), AVERAGE(E2931:G2931)*AVERAGE(E2932:G2932)*0.8*0.9*1.732/746))</f>
        <v/>
      </c>
      <c r="H2930" s="13" t="n"/>
      <c r="I2930" s="199" t="inlineStr">
        <is>
          <t>Belt(s)</t>
        </is>
      </c>
      <c r="J2930" s="208">
        <f>IF('{Equipment Data Entry}'!L109="","",'{Equipment Data Entry}'!L109)</f>
        <v/>
      </c>
      <c r="K2930" s="199" t="inlineStr">
        <is>
          <t>C to C</t>
        </is>
      </c>
      <c r="L2930" s="64">
        <f>IF('{Equipment Data Entry}'!M109="","",'{Equipment Data Entry}'!M109)</f>
        <v/>
      </c>
      <c r="M2930" s="13" t="n"/>
    </row>
    <row r="2931" ht="13.35" customHeight="1" s="162">
      <c r="B2931" s="199" t="inlineStr">
        <is>
          <t>Measured Voltage</t>
        </is>
      </c>
      <c r="C2931" s="400" t="n"/>
      <c r="D2931" s="401" t="n"/>
      <c r="E2931" s="24" t="n"/>
      <c r="F2931" s="24" t="n"/>
      <c r="G2931" s="24" t="n"/>
      <c r="H2931" s="13" t="n"/>
      <c r="I2931" s="283" t="inlineStr">
        <is>
          <t>Final Settings</t>
        </is>
      </c>
      <c r="J2931" s="404" t="n"/>
      <c r="K2931" s="404" t="n"/>
      <c r="L2931" s="37" t="n"/>
      <c r="M2931" s="404" t="n"/>
    </row>
    <row r="2932" ht="13.35" customHeight="1" s="162">
      <c r="B2932" s="199" t="inlineStr">
        <is>
          <t>Measured Amperage</t>
        </is>
      </c>
      <c r="C2932" s="400" t="n"/>
      <c r="D2932" s="401" t="n"/>
      <c r="E2932" s="67" t="n"/>
      <c r="F2932" s="67" t="n"/>
      <c r="G2932" s="67" t="n"/>
      <c r="H2932" s="13" t="n"/>
      <c r="I2932" s="205" t="inlineStr">
        <is>
          <t>RPM Data</t>
        </is>
      </c>
      <c r="J2932" s="401" t="n"/>
      <c r="K2932" s="205" t="inlineStr">
        <is>
          <t>Initial</t>
        </is>
      </c>
      <c r="L2932" s="205" t="inlineStr">
        <is>
          <t>Final</t>
        </is>
      </c>
      <c r="M2932" s="13" t="n"/>
    </row>
    <row r="2933" ht="13.35" customHeight="1" s="162">
      <c r="B2933" s="13" t="n"/>
      <c r="C2933" s="13" t="n"/>
      <c r="D2933" s="13" t="n"/>
      <c r="E2933" s="13" t="n"/>
      <c r="F2933" s="13" t="n"/>
      <c r="G2933" s="13" t="n"/>
      <c r="H2933" s="13" t="n"/>
      <c r="I2933" s="199" t="inlineStr">
        <is>
          <t>Motor RPM</t>
        </is>
      </c>
      <c r="J2933" s="401" t="n"/>
      <c r="K2933" s="24" t="n"/>
      <c r="L2933" s="24" t="n"/>
      <c r="M2933" s="13" t="n"/>
    </row>
    <row r="2934" ht="13.35" customHeight="1" s="162">
      <c r="B2934" s="200" t="inlineStr">
        <is>
          <t xml:space="preserve">Static Pressures Profile </t>
        </is>
      </c>
      <c r="C2934" s="400" t="n"/>
      <c r="D2934" s="400" t="n"/>
      <c r="E2934" s="400" t="n"/>
      <c r="F2934" s="400" t="n"/>
      <c r="G2934" s="401" t="n"/>
      <c r="H2934" s="13" t="n"/>
      <c r="I2934" s="199" t="inlineStr">
        <is>
          <t>Fan RPM</t>
        </is>
      </c>
      <c r="J2934" s="401" t="n"/>
      <c r="K2934" s="24" t="n"/>
      <c r="L2934" s="24" t="n"/>
      <c r="M2934" s="13" t="n"/>
    </row>
    <row r="2935" ht="13.35" customHeight="1" s="162">
      <c r="B2935" s="432" t="n"/>
      <c r="C2935" s="401" t="n"/>
      <c r="D2935" s="205" t="inlineStr">
        <is>
          <t>Flt/Coil</t>
        </is>
      </c>
      <c r="E2935" s="205" t="inlineStr">
        <is>
          <t>Fan</t>
        </is>
      </c>
      <c r="F2935" s="432" t="n"/>
      <c r="G2935" s="401" t="n"/>
      <c r="H2935" s="13" t="n"/>
      <c r="I2935" s="246" t="inlineStr">
        <is>
          <t>VSD Frequency</t>
        </is>
      </c>
      <c r="J2935" s="403" t="n"/>
      <c r="K2935" s="65" t="n"/>
      <c r="L2935" s="65" t="n"/>
      <c r="M2935" s="13" t="n"/>
    </row>
    <row r="2936" ht="13.35" customHeight="1" s="162">
      <c r="B2936" s="198" t="inlineStr">
        <is>
          <t>Entering</t>
        </is>
      </c>
      <c r="C2936" s="401" t="n"/>
      <c r="D2936" s="19" t="n"/>
      <c r="E2936" s="19" t="n"/>
      <c r="F2936" s="19">
        <f>IF(E2936="", "", E2937-E2936)</f>
        <v/>
      </c>
      <c r="G2936" s="186" t="inlineStr">
        <is>
          <t>TSP</t>
        </is>
      </c>
      <c r="H2936" s="23" t="n"/>
      <c r="I2936" s="14" t="n"/>
      <c r="J2936" s="14" t="n"/>
      <c r="K2936" s="14" t="n"/>
      <c r="L2936" s="38" t="n"/>
      <c r="M2936" s="13" t="n"/>
    </row>
    <row r="2937" ht="13.35" customHeight="1" s="162">
      <c r="B2937" s="198" t="inlineStr">
        <is>
          <t>Exiting</t>
        </is>
      </c>
      <c r="C2937" s="401" t="n"/>
      <c r="D2937" s="55">
        <f>IF(E2936="", "", E2936)</f>
        <v/>
      </c>
      <c r="E2937" s="19" t="n"/>
      <c r="F2937" s="19">
        <f>IF(E2937="", "", E2937-D2936)</f>
        <v/>
      </c>
      <c r="G2937" s="186" t="inlineStr">
        <is>
          <t>ESP</t>
        </is>
      </c>
      <c r="H2937" s="23" t="n"/>
      <c r="I2937" s="13" t="n"/>
      <c r="J2937" s="13" t="n"/>
      <c r="K2937" s="13" t="n"/>
      <c r="L2937" s="13" t="n"/>
      <c r="M2937" s="13" t="n"/>
    </row>
    <row r="2938" ht="13.35" customHeight="1" s="162">
      <c r="B2938" s="453" t="inlineStr">
        <is>
          <t>Instrument:</t>
        </is>
      </c>
      <c r="C2938" s="5" t="n"/>
      <c r="D2938" s="493" t="n"/>
      <c r="E2938" s="414" t="n"/>
      <c r="F2938" s="414" t="n"/>
      <c r="G2938" s="425" t="inlineStr">
        <is>
          <t>Ak basis / notes:</t>
        </is>
      </c>
      <c r="I2938" s="494" t="n"/>
      <c r="J2938" s="414" t="n"/>
      <c r="K2938" s="414" t="n"/>
      <c r="L2938" s="414" t="n"/>
      <c r="M2938" s="414" t="n"/>
    </row>
    <row r="2939" ht="13.35" customHeight="1" s="162">
      <c r="B2939" s="188" t="inlineStr">
        <is>
          <t>Register / Grille / Diffuser Airflow</t>
        </is>
      </c>
      <c r="C2939" s="174" t="n"/>
      <c r="D2939" s="174" t="n"/>
      <c r="E2939" s="174" t="n"/>
      <c r="F2939" s="173" t="n"/>
      <c r="G2939" s="233" t="inlineStr">
        <is>
          <t>Design VEL</t>
        </is>
      </c>
      <c r="H2939" s="194" t="inlineStr">
        <is>
          <t>Design CFM</t>
        </is>
      </c>
      <c r="I2939" s="188" t="inlineStr">
        <is>
          <t>Initial</t>
        </is>
      </c>
      <c r="J2939" s="173" t="n"/>
      <c r="K2939" s="188" t="inlineStr">
        <is>
          <t>Final</t>
        </is>
      </c>
      <c r="L2939" s="173" t="n"/>
      <c r="M2939" s="188" t="inlineStr">
        <is>
          <t>%</t>
        </is>
      </c>
    </row>
    <row r="2940" ht="13.35" customHeight="1" s="162">
      <c r="B2940" s="153" t="inlineStr">
        <is>
          <t>No.</t>
        </is>
      </c>
      <c r="C2940" s="188" t="inlineStr">
        <is>
          <t>Area Served</t>
        </is>
      </c>
      <c r="D2940" s="188" t="inlineStr">
        <is>
          <t>Type</t>
        </is>
      </c>
      <c r="E2940" s="188" t="inlineStr">
        <is>
          <t>Size</t>
        </is>
      </c>
      <c r="F2940" s="188" t="inlineStr">
        <is>
          <t>Ak</t>
        </is>
      </c>
      <c r="G2940" s="440" t="n"/>
      <c r="H2940" s="440" t="n"/>
      <c r="I2940" s="188" t="inlineStr">
        <is>
          <t>VEL</t>
        </is>
      </c>
      <c r="J2940" s="188" t="inlineStr">
        <is>
          <t>CFM</t>
        </is>
      </c>
      <c r="K2940" s="188" t="inlineStr">
        <is>
          <t>VEL</t>
        </is>
      </c>
      <c r="L2940" s="188" t="inlineStr">
        <is>
          <t>CFM</t>
        </is>
      </c>
      <c r="M2940" s="440" t="n"/>
    </row>
    <row r="2941" ht="13.35" customHeight="1" s="162">
      <c r="B2941" s="307" t="n"/>
      <c r="C2941" s="307" t="n"/>
      <c r="E2941" s="307" t="n"/>
      <c r="F2941" s="32" t="n"/>
      <c r="G2941" s="33">
        <f>IF(F2941="", "", H2941/F2941)</f>
        <v/>
      </c>
      <c r="H2941" s="33" t="n"/>
      <c r="I2941" s="33" t="n"/>
      <c r="J2941" s="33">
        <f>IF(I2941="", "", I2941*$F2941)</f>
        <v/>
      </c>
      <c r="K2941" s="33" t="n"/>
      <c r="L2941" s="33">
        <f>IF(K2941="", "", K2941*$F2941)</f>
        <v/>
      </c>
      <c r="M2941" s="30">
        <f>IF(OR(H2941="",H2941=0),"",IF(K2941="",IF(J2941="","",J2941/H2941),L2941/H2941))</f>
        <v/>
      </c>
    </row>
    <row r="2942" ht="13.35" customHeight="1" s="162">
      <c r="B2942" s="307" t="n"/>
      <c r="C2942" s="307" t="n"/>
      <c r="E2942" s="307" t="n"/>
      <c r="F2942" s="32" t="n"/>
      <c r="G2942" s="33">
        <f>IF(F2942="", "", H2942/F2942)</f>
        <v/>
      </c>
      <c r="H2942" s="33" t="n"/>
      <c r="I2942" s="33" t="n"/>
      <c r="J2942" s="33">
        <f>IF(I2942="", "", I2942*$F2942)</f>
        <v/>
      </c>
      <c r="K2942" s="33" t="n"/>
      <c r="L2942" s="33">
        <f>IF(K2942="", "", K2942*$F2942)</f>
        <v/>
      </c>
      <c r="M2942" s="30">
        <f>IF(OR(H2942="",H2942=0),"",IF(K2942="",IF(J2942="","",J2942/H2942),L2942/H2942))</f>
        <v/>
      </c>
    </row>
    <row r="2943" ht="13.35" customHeight="1" s="162">
      <c r="B2943" s="307" t="n"/>
      <c r="C2943" s="307" t="n"/>
      <c r="E2943" s="307" t="n"/>
      <c r="F2943" s="32" t="n"/>
      <c r="G2943" s="33">
        <f>IF(F2943="", "", H2943/F2943)</f>
        <v/>
      </c>
      <c r="H2943" s="33" t="n"/>
      <c r="I2943" s="33" t="n"/>
      <c r="J2943" s="33">
        <f>IF(I2943="", "", I2943*$F2943)</f>
        <v/>
      </c>
      <c r="K2943" s="33" t="n"/>
      <c r="L2943" s="33">
        <f>IF(K2943="", "", K2943*$F2943)</f>
        <v/>
      </c>
      <c r="M2943" s="30">
        <f>IF(OR(H2943="",H2943=0),"",IF(K2943="",IF(J2943="","",J2943/H2943),L2943/H2943))</f>
        <v/>
      </c>
    </row>
    <row r="2944" ht="13.35" customHeight="1" s="162">
      <c r="B2944" s="307" t="n"/>
      <c r="C2944" s="307" t="n"/>
      <c r="E2944" s="307" t="n"/>
      <c r="F2944" s="32" t="n"/>
      <c r="G2944" s="33">
        <f>IF(F2944="", "", H2944/F2944)</f>
        <v/>
      </c>
      <c r="H2944" s="33" t="n"/>
      <c r="I2944" s="33" t="n"/>
      <c r="J2944" s="33">
        <f>IF(I2944="", "", I2944*$F2944)</f>
        <v/>
      </c>
      <c r="K2944" s="33" t="n"/>
      <c r="L2944" s="33">
        <f>IF(K2944="", "", K2944*$F2944)</f>
        <v/>
      </c>
      <c r="M2944" s="30">
        <f>IF(OR(H2944="",H2944=0),"",IF(K2944="",IF(J2944="","",J2944/H2944),L2944/H2944))</f>
        <v/>
      </c>
    </row>
    <row r="2945" ht="13.35" customHeight="1" s="162">
      <c r="B2945" s="307" t="n"/>
      <c r="C2945" s="307" t="n"/>
      <c r="E2945" s="307" t="n"/>
      <c r="F2945" s="32" t="n"/>
      <c r="G2945" s="33">
        <f>IF(F2945="", "", H2945/F2945)</f>
        <v/>
      </c>
      <c r="H2945" s="33" t="n"/>
      <c r="I2945" s="33" t="n"/>
      <c r="J2945" s="33">
        <f>IF(I2945="", "", I2945*$F2945)</f>
        <v/>
      </c>
      <c r="K2945" s="33" t="n"/>
      <c r="L2945" s="33">
        <f>IF(K2945="", "", K2945*$F2945)</f>
        <v/>
      </c>
      <c r="M2945" s="30">
        <f>IF(OR(H2945="",H2945=0),"",IF(K2945="",IF(J2945="","",J2945/H2945),L2945/H2945))</f>
        <v/>
      </c>
    </row>
    <row r="2946" ht="13.35" customHeight="1" s="162">
      <c r="B2946" s="307" t="n"/>
      <c r="C2946" s="307" t="n"/>
      <c r="E2946" s="307" t="n"/>
      <c r="F2946" s="32" t="n"/>
      <c r="G2946" s="33">
        <f>IF(F2946="", "", H2946/F2946)</f>
        <v/>
      </c>
      <c r="H2946" s="33" t="n"/>
      <c r="I2946" s="33" t="n"/>
      <c r="J2946" s="33">
        <f>IF(I2946="", "", I2946*$F2946)</f>
        <v/>
      </c>
      <c r="K2946" s="33" t="n"/>
      <c r="L2946" s="33">
        <f>IF(K2946="", "", K2946*$F2946)</f>
        <v/>
      </c>
      <c r="M2946" s="30">
        <f>IF(OR(H2946="",H2946=0),"",IF(K2946="",IF(J2946="","",J2946/H2946),L2946/H2946))</f>
        <v/>
      </c>
    </row>
    <row r="2947" ht="13.35" customHeight="1" s="162">
      <c r="B2947" s="307" t="n"/>
      <c r="C2947" s="307" t="n"/>
      <c r="E2947" s="307" t="n"/>
      <c r="F2947" s="32" t="n"/>
      <c r="G2947" s="33">
        <f>IF(F2947="", "", H2947/F2947)</f>
        <v/>
      </c>
      <c r="H2947" s="33" t="n"/>
      <c r="I2947" s="33" t="n"/>
      <c r="J2947" s="33">
        <f>IF(I2947="", "", I2947*$F2947)</f>
        <v/>
      </c>
      <c r="K2947" s="33" t="n"/>
      <c r="L2947" s="33">
        <f>IF(K2947="", "", K2947*$F2947)</f>
        <v/>
      </c>
      <c r="M2947" s="30">
        <f>IF(OR(H2947="",H2947=0),"",IF(K2947="",IF(J2947="","",J2947/H2947),L2947/H2947))</f>
        <v/>
      </c>
    </row>
    <row r="2948" ht="13.35" customHeight="1" s="162">
      <c r="B2948" s="307" t="n"/>
      <c r="C2948" s="307" t="n"/>
      <c r="E2948" s="307" t="n"/>
      <c r="F2948" s="32" t="n"/>
      <c r="G2948" s="33">
        <f>IF(F2948="", "", H2948/F2948)</f>
        <v/>
      </c>
      <c r="H2948" s="33" t="n"/>
      <c r="I2948" s="33" t="n"/>
      <c r="J2948" s="33">
        <f>IF(I2948="", "", I2948*$F2948)</f>
        <v/>
      </c>
      <c r="K2948" s="33" t="n"/>
      <c r="L2948" s="33">
        <f>IF(K2948="", "", K2948*$F2948)</f>
        <v/>
      </c>
      <c r="M2948" s="30">
        <f>IF(OR(H2948="",H2948=0),"",IF(K2948="",IF(J2948="","",J2948/H2948),L2948/H2948))</f>
        <v/>
      </c>
    </row>
    <row r="2949" ht="13.35" customHeight="1" s="162">
      <c r="B2949" s="307" t="n"/>
      <c r="C2949" s="307" t="n"/>
      <c r="E2949" s="307" t="n"/>
      <c r="F2949" s="32" t="n"/>
      <c r="G2949" s="33">
        <f>IF(F2949="", "", H2949/F2949)</f>
        <v/>
      </c>
      <c r="H2949" s="33" t="n"/>
      <c r="I2949" s="33" t="n"/>
      <c r="J2949" s="33">
        <f>IF(I2949="", "", I2949*$F2949)</f>
        <v/>
      </c>
      <c r="K2949" s="33" t="n"/>
      <c r="L2949" s="33">
        <f>IF(K2949="", "", K2949*$F2949)</f>
        <v/>
      </c>
      <c r="M2949" s="30">
        <f>IF(OR(H2949="",H2949=0),"",IF(K2949="",IF(J2949="","",J2949/H2949),L2949/H2949))</f>
        <v/>
      </c>
    </row>
    <row r="2950" ht="13.35" customHeight="1" s="162">
      <c r="B2950" s="307" t="n"/>
      <c r="C2950" s="307" t="n"/>
      <c r="E2950" s="307" t="n"/>
      <c r="F2950" s="32" t="n"/>
      <c r="G2950" s="33">
        <f>IF(F2950="", "", H2950/F2950)</f>
        <v/>
      </c>
      <c r="H2950" s="33" t="n"/>
      <c r="I2950" s="33" t="n"/>
      <c r="J2950" s="33">
        <f>IF(I2950="", "", I2950*$F2950)</f>
        <v/>
      </c>
      <c r="K2950" s="33" t="n"/>
      <c r="L2950" s="33">
        <f>IF(K2950="", "", K2950*$F2950)</f>
        <v/>
      </c>
      <c r="M2950" s="30">
        <f>IF(OR(H2950="",H2950=0),"",IF(K2950="",IF(J2950="","",J2950/H2950),L2950/H2950))</f>
        <v/>
      </c>
    </row>
    <row r="2951" ht="13.35" customHeight="1" s="162">
      <c r="B2951" s="307" t="n"/>
      <c r="C2951" s="307" t="n"/>
      <c r="E2951" s="307" t="n"/>
      <c r="F2951" s="32" t="n"/>
      <c r="G2951" s="33">
        <f>IF(F2951="", "", H2951/F2951)</f>
        <v/>
      </c>
      <c r="H2951" s="33" t="n"/>
      <c r="I2951" s="33" t="n"/>
      <c r="J2951" s="33">
        <f>IF(I2951="", "", I2951*$F2951)</f>
        <v/>
      </c>
      <c r="K2951" s="33" t="n"/>
      <c r="L2951" s="33">
        <f>IF(K2951="", "", K2951*$F2951)</f>
        <v/>
      </c>
      <c r="M2951" s="30">
        <f>IF(OR(H2951="",H2951=0),"",IF(K2951="",IF(J2951="","",J2951/H2951),L2951/H2951))</f>
        <v/>
      </c>
    </row>
    <row r="2952" ht="13.35" customHeight="1" s="162">
      <c r="B2952" s="307" t="n"/>
      <c r="C2952" s="307" t="n"/>
      <c r="E2952" s="307" t="n"/>
      <c r="F2952" s="32" t="n"/>
      <c r="G2952" s="33">
        <f>IF(F2952="", "", H2952/F2952)</f>
        <v/>
      </c>
      <c r="H2952" s="33" t="n"/>
      <c r="I2952" s="33" t="n"/>
      <c r="J2952" s="33">
        <f>IF(I2952="", "", I2952*$F2952)</f>
        <v/>
      </c>
      <c r="K2952" s="33" t="n"/>
      <c r="L2952" s="33">
        <f>IF(K2952="", "", K2952*$F2952)</f>
        <v/>
      </c>
      <c r="M2952" s="30">
        <f>IF(OR(H2952="",H2952=0),"",IF(K2952="",IF(J2952="","",J2952/H2952),L2952/H2952))</f>
        <v/>
      </c>
    </row>
    <row r="2953" ht="13.35" customHeight="1" s="162">
      <c r="B2953" s="307" t="n"/>
      <c r="C2953" s="307" t="n"/>
      <c r="E2953" s="307" t="n"/>
      <c r="F2953" s="32" t="n"/>
      <c r="G2953" s="33">
        <f>IF(F2953="", "", H2953/F2953)</f>
        <v/>
      </c>
      <c r="H2953" s="33" t="n"/>
      <c r="I2953" s="33" t="n"/>
      <c r="J2953" s="33">
        <f>IF(I2953="", "", I2953*$F2953)</f>
        <v/>
      </c>
      <c r="K2953" s="33" t="n"/>
      <c r="L2953" s="33">
        <f>IF(K2953="", "", K2953*$F2953)</f>
        <v/>
      </c>
      <c r="M2953" s="30">
        <f>IF(OR(H2953="",H2953=0),"",IF(K2953="",IF(J2953="","",J2953/H2953),L2953/H2953))</f>
        <v/>
      </c>
    </row>
    <row r="2954" ht="13.35" customHeight="1" s="162">
      <c r="B2954" s="307" t="n"/>
      <c r="C2954" s="307" t="n"/>
      <c r="E2954" s="307" t="n"/>
      <c r="F2954" s="32" t="n"/>
      <c r="G2954" s="33">
        <f>IF(F2954="", "", H2954/F2954)</f>
        <v/>
      </c>
      <c r="H2954" s="33" t="n"/>
      <c r="I2954" s="33" t="n"/>
      <c r="J2954" s="33">
        <f>IF(I2954="", "", I2954*$F2954)</f>
        <v/>
      </c>
      <c r="K2954" s="33" t="n"/>
      <c r="L2954" s="33">
        <f>IF(K2954="", "", K2954*$F2954)</f>
        <v/>
      </c>
      <c r="M2954" s="30">
        <f>IF(OR(H2954="",H2954=0),"",IF(K2954="",IF(J2954="","",J2954/H2954),L2954/H2954))</f>
        <v/>
      </c>
    </row>
    <row r="2955" ht="13.35" customHeight="1" s="162">
      <c r="B2955" s="307" t="n"/>
      <c r="C2955" s="307" t="n"/>
      <c r="E2955" s="307" t="n"/>
      <c r="F2955" s="32" t="n"/>
      <c r="G2955" s="33">
        <f>IF(F2955="", "", H2955/F2955)</f>
        <v/>
      </c>
      <c r="H2955" s="33" t="n"/>
      <c r="I2955" s="33" t="n"/>
      <c r="J2955" s="33">
        <f>IF(I2955="", "", I2955*$F2955)</f>
        <v/>
      </c>
      <c r="K2955" s="33" t="n"/>
      <c r="L2955" s="33">
        <f>IF(K2955="", "", K2955*$F2955)</f>
        <v/>
      </c>
      <c r="M2955" s="30">
        <f>IF(OR(H2955="",H2955=0),"",IF(K2955="",IF(J2955="","",J2955/H2955),L2955/H2955))</f>
        <v/>
      </c>
    </row>
    <row r="2956" ht="13.35" customHeight="1" s="162">
      <c r="B2956" s="307" t="n"/>
      <c r="C2956" s="307" t="n"/>
      <c r="E2956" s="307" t="n"/>
      <c r="F2956" s="32" t="n"/>
      <c r="G2956" s="33">
        <f>IF(F2956="", "", H2956/F2956)</f>
        <v/>
      </c>
      <c r="H2956" s="33" t="n"/>
      <c r="I2956" s="33" t="n"/>
      <c r="J2956" s="33">
        <f>IF(I2956="", "", I2956*$F2956)</f>
        <v/>
      </c>
      <c r="K2956" s="33" t="n"/>
      <c r="L2956" s="33">
        <f>IF(K2956="", "", K2956*$F2956)</f>
        <v/>
      </c>
      <c r="M2956" s="30">
        <f>IF(OR(H2956="",H2956=0),"",IF(K2956="",IF(J2956="","",J2956/H2956),L2956/H2956))</f>
        <v/>
      </c>
    </row>
    <row r="2957" ht="13.35" customHeight="1" s="162">
      <c r="B2957" s="307" t="n"/>
      <c r="C2957" s="307" t="n"/>
      <c r="E2957" s="307" t="n"/>
      <c r="F2957" s="32" t="n"/>
      <c r="G2957" s="33">
        <f>IF(F2957="", "", H2957/F2957)</f>
        <v/>
      </c>
      <c r="H2957" s="33" t="n"/>
      <c r="I2957" s="33" t="n"/>
      <c r="J2957" s="33">
        <f>IF(I2957="", "", I2957*$F2957)</f>
        <v/>
      </c>
      <c r="K2957" s="33" t="n"/>
      <c r="L2957" s="33">
        <f>IF(K2957="", "", K2957*$F2957)</f>
        <v/>
      </c>
      <c r="M2957" s="30">
        <f>IF(OR(H2957="",H2957=0),"",IF(K2957="",IF(J2957="","",J2957/H2957),L2957/H2957))</f>
        <v/>
      </c>
    </row>
    <row r="2958" ht="13.35" customHeight="1" s="162">
      <c r="B2958" s="307" t="n"/>
      <c r="C2958" s="307" t="n"/>
      <c r="E2958" s="307" t="n"/>
      <c r="F2958" s="32" t="n"/>
      <c r="G2958" s="33">
        <f>IF(F2958="", "", H2958/F2958)</f>
        <v/>
      </c>
      <c r="H2958" s="33" t="n"/>
      <c r="I2958" s="33" t="n"/>
      <c r="J2958" s="33">
        <f>IF(I2958="", "", I2958*$F2958)</f>
        <v/>
      </c>
      <c r="K2958" s="33" t="n"/>
      <c r="L2958" s="33">
        <f>IF(K2958="", "", K2958*$F2958)</f>
        <v/>
      </c>
      <c r="M2958" s="30">
        <f>IF(OR(H2958="",H2958=0),"",IF(K2958="",IF(J2958="","",J2958/H2958),L2958/H2958))</f>
        <v/>
      </c>
    </row>
    <row r="2959" ht="13.35" customHeight="1" s="162">
      <c r="B2959" s="307" t="n"/>
      <c r="C2959" s="307" t="n"/>
      <c r="E2959" s="307" t="n"/>
      <c r="F2959" s="32" t="n"/>
      <c r="G2959" s="33">
        <f>IF(F2959="", "", H2959/F2959)</f>
        <v/>
      </c>
      <c r="H2959" s="33" t="n"/>
      <c r="I2959" s="33" t="n"/>
      <c r="J2959" s="33">
        <f>IF(I2959="", "", I2959*$F2959)</f>
        <v/>
      </c>
      <c r="K2959" s="33" t="n"/>
      <c r="L2959" s="33">
        <f>IF(K2959="", "", K2959*$F2959)</f>
        <v/>
      </c>
      <c r="M2959" s="30">
        <f>IF(OR(H2959="",H2959=0),"",IF(K2959="",IF(J2959="","",J2959/H2959),L2959/H2959))</f>
        <v/>
      </c>
    </row>
    <row r="2960" ht="13.35" customHeight="1" s="162">
      <c r="B2960" s="307" t="n"/>
      <c r="C2960" s="307" t="n"/>
      <c r="E2960" s="307" t="n"/>
      <c r="F2960" s="32" t="n"/>
      <c r="G2960" s="33">
        <f>IF(F2960="", "", H2960/F2960)</f>
        <v/>
      </c>
      <c r="H2960" s="33" t="n"/>
      <c r="I2960" s="33" t="n"/>
      <c r="J2960" s="33">
        <f>IF(I2960="", "", I2960*$F2960)</f>
        <v/>
      </c>
      <c r="K2960" s="33" t="n"/>
      <c r="L2960" s="33">
        <f>IF(K2960="", "", K2960*$F2960)</f>
        <v/>
      </c>
      <c r="M2960" s="30">
        <f>IF(OR(H2960="",H2960=0),"",IF(K2960="",IF(J2960="","",J2960/H2960),L2960/H2960))</f>
        <v/>
      </c>
    </row>
    <row r="2961" ht="13.35" customHeight="1" s="162">
      <c r="B2961" s="42" t="n"/>
      <c r="C2961" s="231" t="inlineStr">
        <is>
          <t>Total</t>
        </is>
      </c>
      <c r="D2961" s="159" t="n"/>
      <c r="E2961" s="42" t="n"/>
      <c r="F2961" s="42" t="n"/>
      <c r="G2961" s="43" t="n"/>
      <c r="H2961" s="43">
        <f>IF(SUM(H2941:H2960)+SUM(H2972:H3011)=0,"",SUM(H2941:H2960)+SUM(H2972:H3011))</f>
        <v/>
      </c>
      <c r="I2961" s="43" t="n"/>
      <c r="J2961" s="43">
        <f>IF(SUM(J2941:J2960)+SUM(J2972:J3011)=0,"",SUM(J2941:J2960)+SUM(J2972:J3011))</f>
        <v/>
      </c>
      <c r="K2961" s="43" t="n"/>
      <c r="L2961" s="43">
        <f>IF(SUM(L2941:L2960)+SUM(L2972:L3011)=0,"",SUM(L2941:L2960)+SUM(L2972:L3011))</f>
        <v/>
      </c>
      <c r="M2961" s="35">
        <f>IF(OR(H2961="",H2961=0),"",IF(L2961="",IF(J2961="","",J2961/H2961),L2961/H2961))</f>
        <v/>
      </c>
    </row>
    <row r="2962" ht="13.35" customHeight="1" s="162"/>
    <row r="2963" ht="13.35" customHeight="1" s="162">
      <c r="B2963" s="188" t="inlineStr">
        <is>
          <t>Remarks</t>
        </is>
      </c>
      <c r="C2963" s="173" t="n"/>
      <c r="D2963" s="154" t="n"/>
      <c r="E2963" s="174" t="n"/>
      <c r="F2963" s="174" t="n"/>
      <c r="G2963" s="174" t="n"/>
      <c r="H2963" s="174" t="n"/>
      <c r="I2963" s="174" t="n"/>
      <c r="J2963" s="174" t="n"/>
      <c r="K2963" s="174" t="n"/>
      <c r="L2963" s="174" t="n"/>
      <c r="M2963" s="173" t="n"/>
    </row>
    <row r="2964" ht="13.35" customHeight="1" s="162">
      <c r="B2964" s="154" t="n"/>
      <c r="C2964" s="174" t="n"/>
      <c r="D2964" s="17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Entry}'!B109="","",'{Equipment Data Entry}'!B109)</f>
        <v/>
      </c>
      <c r="E2968" s="418" t="n"/>
      <c r="F2968" s="403" t="n"/>
      <c r="G2968" s="200" t="inlineStr">
        <is>
          <t>Service</t>
        </is>
      </c>
      <c r="H2968" s="403" t="n"/>
      <c r="I2968" s="210">
        <f>IF('{Equipment Data Entry}'!C109="","",'{Equipment Data Entry}'!C109)</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Registers / Grilles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H2972/F2972)</f>
        <v/>
      </c>
      <c r="H2972" s="33" t="n"/>
      <c r="I2972" s="33" t="n"/>
      <c r="J2972" s="33">
        <f>IF(I2972="", "", I2972*$F2972)</f>
        <v/>
      </c>
      <c r="K2972" s="33" t="n"/>
      <c r="L2972" s="33">
        <f>IF(K2972="", "", K2972*$F2972)</f>
        <v/>
      </c>
      <c r="M2972" s="30">
        <f>IF(OR(H2972="",H2972=0),"",IF(K2972="",IF(J2972="","",J2972/H2972),L2972/H2972))</f>
        <v/>
      </c>
    </row>
    <row r="2973" ht="13.35" customHeight="1" s="162">
      <c r="B2973" s="307" t="n"/>
      <c r="C2973" s="307" t="n"/>
      <c r="E2973" s="307" t="n"/>
      <c r="F2973" s="32" t="n"/>
      <c r="G2973" s="33">
        <f>IF(F2973="", "", H2973/F2973)</f>
        <v/>
      </c>
      <c r="H2973" s="33" t="n"/>
      <c r="I2973" s="33" t="n"/>
      <c r="J2973" s="33">
        <f>IF(I2973="", "", I2973*$F2973)</f>
        <v/>
      </c>
      <c r="K2973" s="33" t="n"/>
      <c r="L2973" s="33">
        <f>IF(K2973="", "", K2973*$F2973)</f>
        <v/>
      </c>
      <c r="M2973" s="30">
        <f>IF(OR(H2973="",H2973=0),"",IF(K2973="",IF(J2973="","",J2973/H2973),L2973/H2973))</f>
        <v/>
      </c>
    </row>
    <row r="2974" ht="13.35" customHeight="1" s="162">
      <c r="B2974" s="307" t="n"/>
      <c r="C2974" s="307" t="n"/>
      <c r="E2974" s="307" t="n"/>
      <c r="F2974" s="32" t="n"/>
      <c r="G2974" s="33">
        <f>IF(F2974="", "", H2974/F2974)</f>
        <v/>
      </c>
      <c r="H2974" s="33" t="n"/>
      <c r="I2974" s="33" t="n"/>
      <c r="J2974" s="33">
        <f>IF(I2974="", "", I2974*$F2974)</f>
        <v/>
      </c>
      <c r="K2974" s="33" t="n"/>
      <c r="L2974" s="33">
        <f>IF(K2974="", "", K2974*$F2974)</f>
        <v/>
      </c>
      <c r="M2974" s="30">
        <f>IF(OR(H2974="",H2974=0),"",IF(K2974="",IF(J2974="","",J2974/H2974),L2974/H2974))</f>
        <v/>
      </c>
    </row>
    <row r="2975" ht="13.35" customHeight="1" s="162">
      <c r="B2975" s="307" t="n"/>
      <c r="C2975" s="307" t="n"/>
      <c r="E2975" s="307" t="n"/>
      <c r="F2975" s="32" t="n"/>
      <c r="G2975" s="33">
        <f>IF(F2975="", "", H2975/F2975)</f>
        <v/>
      </c>
      <c r="H2975" s="33" t="n"/>
      <c r="I2975" s="33" t="n"/>
      <c r="J2975" s="33">
        <f>IF(I2975="", "", I2975*$F2975)</f>
        <v/>
      </c>
      <c r="K2975" s="33" t="n"/>
      <c r="L2975" s="33">
        <f>IF(K2975="", "", K2975*$F2975)</f>
        <v/>
      </c>
      <c r="M2975" s="30">
        <f>IF(OR(H2975="",H2975=0),"",IF(K2975="",IF(J2975="","",J2975/H2975),L2975/H2975))</f>
        <v/>
      </c>
    </row>
    <row r="2976" ht="13.35" customHeight="1" s="162">
      <c r="B2976" s="307" t="n"/>
      <c r="C2976" s="307" t="n"/>
      <c r="E2976" s="307" t="n"/>
      <c r="F2976" s="32" t="n"/>
      <c r="G2976" s="33">
        <f>IF(F2976="", "", H2976/F2976)</f>
        <v/>
      </c>
      <c r="H2976" s="33" t="n"/>
      <c r="I2976" s="33" t="n"/>
      <c r="J2976" s="33">
        <f>IF(I2976="", "", I2976*$F2976)</f>
        <v/>
      </c>
      <c r="K2976" s="33" t="n"/>
      <c r="L2976" s="33">
        <f>IF(K2976="", "", K2976*$F2976)</f>
        <v/>
      </c>
      <c r="M2976" s="30">
        <f>IF(OR(H2976="",H2976=0),"",IF(K2976="",IF(J2976="","",J2976/H2976),L2976/H2976))</f>
        <v/>
      </c>
    </row>
    <row r="2977" ht="13.35" customHeight="1" s="162">
      <c r="B2977" s="307" t="n"/>
      <c r="C2977" s="307" t="n"/>
      <c r="E2977" s="307" t="n"/>
      <c r="F2977" s="32" t="n"/>
      <c r="G2977" s="33">
        <f>IF(F2977="", "", H2977/F2977)</f>
        <v/>
      </c>
      <c r="H2977" s="33" t="n"/>
      <c r="I2977" s="33" t="n"/>
      <c r="J2977" s="33">
        <f>IF(I2977="", "", I2977*$F2977)</f>
        <v/>
      </c>
      <c r="K2977" s="33" t="n"/>
      <c r="L2977" s="33">
        <f>IF(K2977="", "", K2977*$F2977)</f>
        <v/>
      </c>
      <c r="M2977" s="30">
        <f>IF(OR(H2977="",H2977=0),"",IF(K2977="",IF(J2977="","",J2977/H2977),L2977/H2977))</f>
        <v/>
      </c>
    </row>
    <row r="2978" ht="13.35" customHeight="1" s="162">
      <c r="B2978" s="307" t="n"/>
      <c r="C2978" s="307" t="n"/>
      <c r="E2978" s="307" t="n"/>
      <c r="F2978" s="32" t="n"/>
      <c r="G2978" s="33">
        <f>IF(F2978="", "", H2978/F2978)</f>
        <v/>
      </c>
      <c r="H2978" s="33" t="n"/>
      <c r="I2978" s="33" t="n"/>
      <c r="J2978" s="33">
        <f>IF(I2978="", "", I2978*$F2978)</f>
        <v/>
      </c>
      <c r="K2978" s="33" t="n"/>
      <c r="L2978" s="33">
        <f>IF(K2978="", "", K2978*$F2978)</f>
        <v/>
      </c>
      <c r="M2978" s="30">
        <f>IF(OR(H2978="",H2978=0),"",IF(K2978="",IF(J2978="","",J2978/H2978),L2978/H2978))</f>
        <v/>
      </c>
    </row>
    <row r="2979" ht="13.35" customHeight="1" s="162">
      <c r="B2979" s="307" t="n"/>
      <c r="C2979" s="307" t="n"/>
      <c r="E2979" s="307" t="n"/>
      <c r="F2979" s="32" t="n"/>
      <c r="G2979" s="33">
        <f>IF(F2979="", "", H2979/F2979)</f>
        <v/>
      </c>
      <c r="H2979" s="33" t="n"/>
      <c r="I2979" s="33" t="n"/>
      <c r="J2979" s="33">
        <f>IF(I2979="", "", I2979*$F2979)</f>
        <v/>
      </c>
      <c r="K2979" s="33" t="n"/>
      <c r="L2979" s="33">
        <f>IF(K2979="", "", K2979*$F2979)</f>
        <v/>
      </c>
      <c r="M2979" s="30">
        <f>IF(OR(H2979="",H2979=0),"",IF(K2979="",IF(J2979="","",J2979/H2979),L2979/H2979))</f>
        <v/>
      </c>
    </row>
    <row r="2980" ht="13.35" customHeight="1" s="162">
      <c r="B2980" s="307" t="n"/>
      <c r="C2980" s="307" t="n"/>
      <c r="E2980" s="307" t="n"/>
      <c r="F2980" s="32" t="n"/>
      <c r="G2980" s="33">
        <f>IF(F2980="", "", H2980/F2980)</f>
        <v/>
      </c>
      <c r="H2980" s="33" t="n"/>
      <c r="I2980" s="33" t="n"/>
      <c r="J2980" s="33">
        <f>IF(I2980="", "", I2980*$F2980)</f>
        <v/>
      </c>
      <c r="K2980" s="33" t="n"/>
      <c r="L2980" s="33">
        <f>IF(K2980="", "", K2980*$F2980)</f>
        <v/>
      </c>
      <c r="M2980" s="30">
        <f>IF(OR(H2980="",H2980=0),"",IF(K2980="",IF(J2980="","",J2980/H2980),L2980/H2980))</f>
        <v/>
      </c>
    </row>
    <row r="2981" ht="13.35" customHeight="1" s="162">
      <c r="B2981" s="307" t="n"/>
      <c r="C2981" s="307" t="n"/>
      <c r="E2981" s="307" t="n"/>
      <c r="F2981" s="32" t="n"/>
      <c r="G2981" s="33">
        <f>IF(F2981="", "", H2981/F2981)</f>
        <v/>
      </c>
      <c r="H2981" s="33" t="n"/>
      <c r="I2981" s="33" t="n"/>
      <c r="J2981" s="33">
        <f>IF(I2981="", "", I2981*$F2981)</f>
        <v/>
      </c>
      <c r="K2981" s="33" t="n"/>
      <c r="L2981" s="33">
        <f>IF(K2981="", "", K2981*$F2981)</f>
        <v/>
      </c>
      <c r="M2981" s="30">
        <f>IF(OR(H2981="",H2981=0),"",IF(K2981="",IF(J2981="","",J2981/H2981),L2981/H2981))</f>
        <v/>
      </c>
    </row>
    <row r="2982" ht="13.35" customHeight="1" s="162">
      <c r="B2982" s="307" t="n"/>
      <c r="C2982" s="307" t="n"/>
      <c r="E2982" s="307" t="n"/>
      <c r="F2982" s="32" t="n"/>
      <c r="G2982" s="33">
        <f>IF(F2982="", "", H2982/F2982)</f>
        <v/>
      </c>
      <c r="H2982" s="33" t="n"/>
      <c r="I2982" s="33" t="n"/>
      <c r="J2982" s="33">
        <f>IF(I2982="", "", I2982*$F2982)</f>
        <v/>
      </c>
      <c r="K2982" s="33" t="n"/>
      <c r="L2982" s="33">
        <f>IF(K2982="", "", K2982*$F2982)</f>
        <v/>
      </c>
      <c r="M2982" s="30">
        <f>IF(OR(H2982="",H2982=0),"",IF(K2982="",IF(J2982="","",J2982/H2982),L2982/H2982))</f>
        <v/>
      </c>
    </row>
    <row r="2983" ht="13.35" customHeight="1" s="162">
      <c r="B2983" s="307" t="n"/>
      <c r="C2983" s="307" t="n"/>
      <c r="E2983" s="307" t="n"/>
      <c r="F2983" s="32" t="n"/>
      <c r="G2983" s="33">
        <f>IF(F2983="", "", H2983/F2983)</f>
        <v/>
      </c>
      <c r="H2983" s="33" t="n"/>
      <c r="I2983" s="33" t="n"/>
      <c r="J2983" s="33">
        <f>IF(I2983="", "", I2983*$F2983)</f>
        <v/>
      </c>
      <c r="K2983" s="33" t="n"/>
      <c r="L2983" s="33">
        <f>IF(K2983="", "", K2983*$F2983)</f>
        <v/>
      </c>
      <c r="M2983" s="30">
        <f>IF(OR(H2983="",H2983=0),"",IF(K2983="",IF(J2983="","",J2983/H2983),L2983/H2983))</f>
        <v/>
      </c>
    </row>
    <row r="2984" ht="13.35" customHeight="1" s="162">
      <c r="B2984" s="307" t="n"/>
      <c r="C2984" s="307" t="n"/>
      <c r="E2984" s="307" t="n"/>
      <c r="F2984" s="32" t="n"/>
      <c r="G2984" s="33">
        <f>IF(F2984="", "", H2984/F2984)</f>
        <v/>
      </c>
      <c r="H2984" s="33" t="n"/>
      <c r="I2984" s="33" t="n"/>
      <c r="J2984" s="33">
        <f>IF(I2984="", "", I2984*$F2984)</f>
        <v/>
      </c>
      <c r="K2984" s="33" t="n"/>
      <c r="L2984" s="33">
        <f>IF(K2984="", "", K2984*$F2984)</f>
        <v/>
      </c>
      <c r="M2984" s="30">
        <f>IF(OR(H2984="",H2984=0),"",IF(K2984="",IF(J2984="","",J2984/H2984),L2984/H2984))</f>
        <v/>
      </c>
    </row>
    <row r="2985" ht="13.35" customHeight="1" s="162">
      <c r="B2985" s="307" t="n"/>
      <c r="C2985" s="307" t="n"/>
      <c r="E2985" s="307" t="n"/>
      <c r="F2985" s="32" t="n"/>
      <c r="G2985" s="33">
        <f>IF(F2985="", "", H2985/F2985)</f>
        <v/>
      </c>
      <c r="H2985" s="33" t="n"/>
      <c r="I2985" s="33" t="n"/>
      <c r="J2985" s="33">
        <f>IF(I2985="", "", I2985*$F2985)</f>
        <v/>
      </c>
      <c r="K2985" s="33" t="n"/>
      <c r="L2985" s="33">
        <f>IF(K2985="", "", K2985*$F2985)</f>
        <v/>
      </c>
      <c r="M2985" s="30">
        <f>IF(OR(H2985="",H2985=0),"",IF(K2985="",IF(J2985="","",J2985/H2985),L2985/H2985))</f>
        <v/>
      </c>
    </row>
    <row r="2986" ht="13.35" customHeight="1" s="162">
      <c r="B2986" s="307" t="n"/>
      <c r="C2986" s="307" t="n"/>
      <c r="E2986" s="307" t="n"/>
      <c r="F2986" s="32" t="n"/>
      <c r="G2986" s="33">
        <f>IF(F2986="", "", H2986/F2986)</f>
        <v/>
      </c>
      <c r="H2986" s="33" t="n"/>
      <c r="I2986" s="33" t="n"/>
      <c r="J2986" s="33">
        <f>IF(I2986="", "", I2986*$F2986)</f>
        <v/>
      </c>
      <c r="K2986" s="33" t="n"/>
      <c r="L2986" s="33">
        <f>IF(K2986="", "", K2986*$F2986)</f>
        <v/>
      </c>
      <c r="M2986" s="30">
        <f>IF(OR(H2986="",H2986=0),"",IF(K2986="",IF(J2986="","",J2986/H2986),L2986/H2986))</f>
        <v/>
      </c>
    </row>
    <row r="2987" ht="13.35" customHeight="1" s="162">
      <c r="B2987" s="307" t="n"/>
      <c r="C2987" s="307" t="n"/>
      <c r="E2987" s="307" t="n"/>
      <c r="F2987" s="32" t="n"/>
      <c r="G2987" s="33">
        <f>IF(F2987="", "", H2987/F2987)</f>
        <v/>
      </c>
      <c r="H2987" s="33" t="n"/>
      <c r="I2987" s="33" t="n"/>
      <c r="J2987" s="33">
        <f>IF(I2987="", "", I2987*$F2987)</f>
        <v/>
      </c>
      <c r="K2987" s="33" t="n"/>
      <c r="L2987" s="33">
        <f>IF(K2987="", "", K2987*$F2987)</f>
        <v/>
      </c>
      <c r="M2987" s="30">
        <f>IF(OR(H2987="",H2987=0),"",IF(K2987="",IF(J2987="","",J2987/H2987),L2987/H2987))</f>
        <v/>
      </c>
    </row>
    <row r="2988" ht="13.35" customHeight="1" s="162">
      <c r="B2988" s="307" t="n"/>
      <c r="C2988" s="307" t="n"/>
      <c r="E2988" s="307" t="n"/>
      <c r="F2988" s="32" t="n"/>
      <c r="G2988" s="33">
        <f>IF(F2988="", "", H2988/F2988)</f>
        <v/>
      </c>
      <c r="H2988" s="33" t="n"/>
      <c r="I2988" s="33" t="n"/>
      <c r="J2988" s="33">
        <f>IF(I2988="", "", I2988*$F2988)</f>
        <v/>
      </c>
      <c r="K2988" s="33" t="n"/>
      <c r="L2988" s="33">
        <f>IF(K2988="", "", K2988*$F2988)</f>
        <v/>
      </c>
      <c r="M2988" s="30">
        <f>IF(OR(H2988="",H2988=0),"",IF(K2988="",IF(J2988="","",J2988/H2988),L2988/H2988))</f>
        <v/>
      </c>
    </row>
    <row r="2989" ht="13.35" customHeight="1" s="162">
      <c r="B2989" s="307" t="n"/>
      <c r="C2989" s="307" t="n"/>
      <c r="E2989" s="307" t="n"/>
      <c r="F2989" s="32" t="n"/>
      <c r="G2989" s="33">
        <f>IF(F2989="", "", H2989/F2989)</f>
        <v/>
      </c>
      <c r="H2989" s="33" t="n"/>
      <c r="I2989" s="33" t="n"/>
      <c r="J2989" s="33">
        <f>IF(I2989="", "", I2989*$F2989)</f>
        <v/>
      </c>
      <c r="K2989" s="33" t="n"/>
      <c r="L2989" s="33">
        <f>IF(K2989="", "", K2989*$F2989)</f>
        <v/>
      </c>
      <c r="M2989" s="30">
        <f>IF(OR(H2989="",H2989=0),"",IF(K2989="",IF(J2989="","",J2989/H2989),L2989/H2989))</f>
        <v/>
      </c>
    </row>
    <row r="2990" ht="13.35" customHeight="1" s="162">
      <c r="B2990" s="307" t="n"/>
      <c r="C2990" s="307" t="n"/>
      <c r="E2990" s="307" t="n"/>
      <c r="F2990" s="32" t="n"/>
      <c r="G2990" s="33">
        <f>IF(F2990="", "", H2990/F2990)</f>
        <v/>
      </c>
      <c r="H2990" s="33" t="n"/>
      <c r="I2990" s="33" t="n"/>
      <c r="J2990" s="33">
        <f>IF(I2990="", "", I2990*$F2990)</f>
        <v/>
      </c>
      <c r="K2990" s="33" t="n"/>
      <c r="L2990" s="33">
        <f>IF(K2990="", "", K2990*$F2990)</f>
        <v/>
      </c>
      <c r="M2990" s="30">
        <f>IF(OR(H2990="",H2990=0),"",IF(K2990="",IF(J2990="","",J2990/H2990),L2990/H2990))</f>
        <v/>
      </c>
    </row>
    <row r="2991" ht="13.35" customHeight="1" s="162">
      <c r="B2991" s="307" t="n"/>
      <c r="C2991" s="307" t="n"/>
      <c r="E2991" s="307" t="n"/>
      <c r="F2991" s="32" t="n"/>
      <c r="G2991" s="33">
        <f>IF(F2991="", "", H2991/F2991)</f>
        <v/>
      </c>
      <c r="H2991" s="33" t="n"/>
      <c r="I2991" s="33" t="n"/>
      <c r="J2991" s="33">
        <f>IF(I2991="", "", I2991*$F2991)</f>
        <v/>
      </c>
      <c r="K2991" s="33" t="n"/>
      <c r="L2991" s="33">
        <f>IF(K2991="", "", K2991*$F2991)</f>
        <v/>
      </c>
      <c r="M2991" s="30">
        <f>IF(OR(H2991="",H2991=0),"",IF(K2991="",IF(J2991="","",J2991/H2991),L2991/H2991))</f>
        <v/>
      </c>
    </row>
    <row r="2992" ht="13.35" customHeight="1" s="162">
      <c r="B2992" s="307" t="n"/>
      <c r="C2992" s="307" t="n"/>
      <c r="E2992" s="307" t="n"/>
      <c r="F2992" s="32" t="n"/>
      <c r="G2992" s="33">
        <f>IF(F2992="", "", H2992/F2992)</f>
        <v/>
      </c>
      <c r="H2992" s="33" t="n"/>
      <c r="I2992" s="33" t="n"/>
      <c r="J2992" s="33">
        <f>IF(I2992="", "", I2992*$F2992)</f>
        <v/>
      </c>
      <c r="K2992" s="33" t="n"/>
      <c r="L2992" s="33">
        <f>IF(K2992="", "", K2992*$F2992)</f>
        <v/>
      </c>
      <c r="M2992" s="30">
        <f>IF(OR(H2992="",H2992=0),"",IF(K2992="",IF(J2992="","",J2992/H2992),L2992/H2992))</f>
        <v/>
      </c>
    </row>
    <row r="2993" ht="13.35" customHeight="1" s="162">
      <c r="B2993" s="307" t="n"/>
      <c r="C2993" s="307" t="n"/>
      <c r="E2993" s="307" t="n"/>
      <c r="F2993" s="32" t="n"/>
      <c r="G2993" s="33">
        <f>IF(F2993="", "", H2993/F2993)</f>
        <v/>
      </c>
      <c r="H2993" s="33" t="n"/>
      <c r="I2993" s="33" t="n"/>
      <c r="J2993" s="33">
        <f>IF(I2993="", "", I2993*$F2993)</f>
        <v/>
      </c>
      <c r="K2993" s="33" t="n"/>
      <c r="L2993" s="33">
        <f>IF(K2993="", "", K2993*$F2993)</f>
        <v/>
      </c>
      <c r="M2993" s="30">
        <f>IF(OR(H2993="",H2993=0),"",IF(K2993="",IF(J2993="","",J2993/H2993),L2993/H2993))</f>
        <v/>
      </c>
    </row>
    <row r="2994" ht="13.35" customHeight="1" s="162">
      <c r="B2994" s="307" t="n"/>
      <c r="C2994" s="307" t="n"/>
      <c r="E2994" s="307" t="n"/>
      <c r="F2994" s="32" t="n"/>
      <c r="G2994" s="33">
        <f>IF(F2994="", "", H2994/F2994)</f>
        <v/>
      </c>
      <c r="H2994" s="33" t="n"/>
      <c r="I2994" s="33" t="n"/>
      <c r="J2994" s="33">
        <f>IF(I2994="", "", I2994*$F2994)</f>
        <v/>
      </c>
      <c r="K2994" s="33" t="n"/>
      <c r="L2994" s="33">
        <f>IF(K2994="", "", K2994*$F2994)</f>
        <v/>
      </c>
      <c r="M2994" s="30">
        <f>IF(OR(H2994="",H2994=0),"",IF(K2994="",IF(J2994="","",J2994/H2994),L2994/H2994))</f>
        <v/>
      </c>
    </row>
    <row r="2995" ht="13.35" customHeight="1" s="162">
      <c r="B2995" s="307" t="n"/>
      <c r="C2995" s="307" t="n"/>
      <c r="E2995" s="307" t="n"/>
      <c r="F2995" s="32" t="n"/>
      <c r="G2995" s="33">
        <f>IF(F2995="", "", H2995/F2995)</f>
        <v/>
      </c>
      <c r="H2995" s="33" t="n"/>
      <c r="I2995" s="33" t="n"/>
      <c r="J2995" s="33">
        <f>IF(I2995="", "", I2995*$F2995)</f>
        <v/>
      </c>
      <c r="K2995" s="33" t="n"/>
      <c r="L2995" s="33">
        <f>IF(K2995="", "", K2995*$F2995)</f>
        <v/>
      </c>
      <c r="M2995" s="30">
        <f>IF(OR(H2995="",H2995=0),"",IF(K2995="",IF(J2995="","",J2995/H2995),L2995/H2995))</f>
        <v/>
      </c>
    </row>
    <row r="2996" ht="13.35" customHeight="1" s="162">
      <c r="B2996" s="307" t="n"/>
      <c r="C2996" s="307" t="n"/>
      <c r="E2996" s="307" t="n"/>
      <c r="F2996" s="32" t="n"/>
      <c r="G2996" s="33">
        <f>IF(F2996="", "", H2996/F2996)</f>
        <v/>
      </c>
      <c r="H2996" s="33" t="n"/>
      <c r="I2996" s="33" t="n"/>
      <c r="J2996" s="33">
        <f>IF(I2996="", "", I2996*$F2996)</f>
        <v/>
      </c>
      <c r="K2996" s="33" t="n"/>
      <c r="L2996" s="33">
        <f>IF(K2996="", "", K2996*$F2996)</f>
        <v/>
      </c>
      <c r="M2996" s="30">
        <f>IF(OR(H2996="",H2996=0),"",IF(K2996="",IF(J2996="","",J2996/H2996),L2996/H2996))</f>
        <v/>
      </c>
    </row>
    <row r="2997" ht="13.35" customHeight="1" s="162">
      <c r="B2997" s="307" t="n"/>
      <c r="C2997" s="307" t="n"/>
      <c r="E2997" s="307" t="n"/>
      <c r="F2997" s="32" t="n"/>
      <c r="G2997" s="33">
        <f>IF(F2997="", "", H2997/F2997)</f>
        <v/>
      </c>
      <c r="H2997" s="33" t="n"/>
      <c r="I2997" s="33" t="n"/>
      <c r="J2997" s="33">
        <f>IF(I2997="", "", I2997*$F2997)</f>
        <v/>
      </c>
      <c r="K2997" s="33" t="n"/>
      <c r="L2997" s="33">
        <f>IF(K2997="", "", K2997*$F2997)</f>
        <v/>
      </c>
      <c r="M2997" s="30">
        <f>IF(OR(H2997="",H2997=0),"",IF(K2997="",IF(J2997="","",J2997/H2997),L2997/H2997))</f>
        <v/>
      </c>
    </row>
    <row r="2998" ht="13.35" customHeight="1" s="162">
      <c r="B2998" s="307" t="n"/>
      <c r="C2998" s="307" t="n"/>
      <c r="E2998" s="307" t="n"/>
      <c r="F2998" s="32" t="n"/>
      <c r="G2998" s="33">
        <f>IF(F2998="", "", H2998/F2998)</f>
        <v/>
      </c>
      <c r="H2998" s="33" t="n"/>
      <c r="I2998" s="33" t="n"/>
      <c r="J2998" s="33">
        <f>IF(I2998="", "", I2998*$F2998)</f>
        <v/>
      </c>
      <c r="K2998" s="33" t="n"/>
      <c r="L2998" s="33">
        <f>IF(K2998="", "", K2998*$F2998)</f>
        <v/>
      </c>
      <c r="M2998" s="30">
        <f>IF(OR(H2998="",H2998=0),"",IF(K2998="",IF(J2998="","",J2998/H2998),L2998/H2998))</f>
        <v/>
      </c>
    </row>
    <row r="2999" ht="13.35" customHeight="1" s="162">
      <c r="B2999" s="307" t="n"/>
      <c r="C2999" s="307" t="n"/>
      <c r="E2999" s="307" t="n"/>
      <c r="F2999" s="32" t="n"/>
      <c r="G2999" s="33">
        <f>IF(F2999="", "", H2999/F2999)</f>
        <v/>
      </c>
      <c r="H2999" s="33" t="n"/>
      <c r="I2999" s="33" t="n"/>
      <c r="J2999" s="33">
        <f>IF(I2999="", "", I2999*$F2999)</f>
        <v/>
      </c>
      <c r="K2999" s="33" t="n"/>
      <c r="L2999" s="33">
        <f>IF(K2999="", "", K2999*$F2999)</f>
        <v/>
      </c>
      <c r="M2999" s="30">
        <f>IF(OR(H2999="",H2999=0),"",IF(K2999="",IF(J2999="","",J2999/H2999),L2999/H2999))</f>
        <v/>
      </c>
    </row>
    <row r="3000" ht="13.35" customHeight="1" s="162">
      <c r="B3000" s="307" t="n"/>
      <c r="C3000" s="307" t="n"/>
      <c r="E3000" s="307" t="n"/>
      <c r="F3000" s="32" t="n"/>
      <c r="G3000" s="33">
        <f>IF(F3000="", "", H3000/F3000)</f>
        <v/>
      </c>
      <c r="H3000" s="33" t="n"/>
      <c r="I3000" s="33" t="n"/>
      <c r="J3000" s="33">
        <f>IF(I3000="", "", I3000*$F3000)</f>
        <v/>
      </c>
      <c r="K3000" s="33" t="n"/>
      <c r="L3000" s="33">
        <f>IF(K3000="", "", K3000*$F3000)</f>
        <v/>
      </c>
      <c r="M3000" s="30">
        <f>IF(OR(H3000="",H3000=0),"",IF(K3000="",IF(J3000="","",J3000/H3000),L3000/H3000))</f>
        <v/>
      </c>
    </row>
    <row r="3001" ht="13.35" customHeight="1" s="162">
      <c r="B3001" s="307" t="n"/>
      <c r="C3001" s="307" t="n"/>
      <c r="E3001" s="307" t="n"/>
      <c r="F3001" s="32" t="n"/>
      <c r="G3001" s="33">
        <f>IF(F3001="", "", H3001/F3001)</f>
        <v/>
      </c>
      <c r="H3001" s="33" t="n"/>
      <c r="I3001" s="33" t="n"/>
      <c r="J3001" s="33">
        <f>IF(I3001="", "", I3001*$F3001)</f>
        <v/>
      </c>
      <c r="K3001" s="33" t="n"/>
      <c r="L3001" s="33">
        <f>IF(K3001="", "", K3001*$F3001)</f>
        <v/>
      </c>
      <c r="M3001" s="30">
        <f>IF(OR(H3001="",H3001=0),"",IF(K3001="",IF(J3001="","",J3001/H3001),L3001/H3001))</f>
        <v/>
      </c>
    </row>
    <row r="3002" ht="13.35" customHeight="1" s="162">
      <c r="B3002" s="307" t="n"/>
      <c r="C3002" s="307" t="n"/>
      <c r="E3002" s="307" t="n"/>
      <c r="F3002" s="32" t="n"/>
      <c r="G3002" s="33">
        <f>IF(F3002="", "", H3002/F3002)</f>
        <v/>
      </c>
      <c r="H3002" s="33" t="n"/>
      <c r="I3002" s="33" t="n"/>
      <c r="J3002" s="33">
        <f>IF(I3002="", "", I3002*$F3002)</f>
        <v/>
      </c>
      <c r="K3002" s="33" t="n"/>
      <c r="L3002" s="33">
        <f>IF(K3002="", "", K3002*$F3002)</f>
        <v/>
      </c>
      <c r="M3002" s="30">
        <f>IF(OR(H3002="",H3002=0),"",IF(K3002="",IF(J3002="","",J3002/H3002),L3002/H3002))</f>
        <v/>
      </c>
    </row>
    <row r="3003" ht="13.35" customHeight="1" s="162">
      <c r="B3003" s="307" t="n"/>
      <c r="C3003" s="307" t="n"/>
      <c r="E3003" s="307" t="n"/>
      <c r="F3003" s="32" t="n"/>
      <c r="G3003" s="33">
        <f>IF(F3003="", "", H3003/F3003)</f>
        <v/>
      </c>
      <c r="H3003" s="33" t="n"/>
      <c r="I3003" s="33" t="n"/>
      <c r="J3003" s="33">
        <f>IF(I3003="", "", I3003*$F3003)</f>
        <v/>
      </c>
      <c r="K3003" s="33" t="n"/>
      <c r="L3003" s="33">
        <f>IF(K3003="", "", K3003*$F3003)</f>
        <v/>
      </c>
      <c r="M3003" s="30">
        <f>IF(OR(H3003="",H3003=0),"",IF(K3003="",IF(J3003="","",J3003/H3003),L3003/H3003))</f>
        <v/>
      </c>
    </row>
    <row r="3004" ht="13.35" customHeight="1" s="162">
      <c r="B3004" s="307" t="n"/>
      <c r="C3004" s="307" t="n"/>
      <c r="E3004" s="307" t="n"/>
      <c r="F3004" s="32" t="n"/>
      <c r="G3004" s="33">
        <f>IF(F3004="", "", H3004/F3004)</f>
        <v/>
      </c>
      <c r="H3004" s="33" t="n"/>
      <c r="I3004" s="33" t="n"/>
      <c r="J3004" s="33">
        <f>IF(I3004="", "", I3004*$F3004)</f>
        <v/>
      </c>
      <c r="K3004" s="33" t="n"/>
      <c r="L3004" s="33">
        <f>IF(K3004="", "", K3004*$F3004)</f>
        <v/>
      </c>
      <c r="M3004" s="30">
        <f>IF(OR(H3004="",H3004=0),"",IF(K3004="",IF(J3004="","",J3004/H3004),L3004/H3004))</f>
        <v/>
      </c>
    </row>
    <row r="3005" ht="13.35" customHeight="1" s="162">
      <c r="B3005" s="307" t="n"/>
      <c r="C3005" s="307" t="n"/>
      <c r="E3005" s="307" t="n"/>
      <c r="F3005" s="32" t="n"/>
      <c r="G3005" s="33">
        <f>IF(F3005="", "", H3005/F3005)</f>
        <v/>
      </c>
      <c r="H3005" s="33" t="n"/>
      <c r="I3005" s="33" t="n"/>
      <c r="J3005" s="33">
        <f>IF(I3005="", "", I3005*$F3005)</f>
        <v/>
      </c>
      <c r="K3005" s="33" t="n"/>
      <c r="L3005" s="33">
        <f>IF(K3005="", "", K3005*$F3005)</f>
        <v/>
      </c>
      <c r="M3005" s="30">
        <f>IF(OR(H3005="",H3005=0),"",IF(K3005="",IF(J3005="","",J3005/H3005),L3005/H3005))</f>
        <v/>
      </c>
    </row>
    <row r="3006" ht="13.35" customHeight="1" s="162">
      <c r="B3006" s="307" t="n"/>
      <c r="C3006" s="307" t="n"/>
      <c r="E3006" s="307" t="n"/>
      <c r="F3006" s="32" t="n"/>
      <c r="G3006" s="33">
        <f>IF(F3006="", "", H3006/F3006)</f>
        <v/>
      </c>
      <c r="H3006" s="33" t="n"/>
      <c r="I3006" s="33" t="n"/>
      <c r="J3006" s="33">
        <f>IF(I3006="", "", I3006*$F3006)</f>
        <v/>
      </c>
      <c r="K3006" s="33" t="n"/>
      <c r="L3006" s="33">
        <f>IF(K3006="", "", K3006*$F3006)</f>
        <v/>
      </c>
      <c r="M3006" s="30">
        <f>IF(OR(H3006="",H3006=0),"",IF(K3006="",IF(J3006="","",J3006/H3006),L3006/H3006))</f>
        <v/>
      </c>
    </row>
    <row r="3007" ht="13.35" customHeight="1" s="162">
      <c r="B3007" s="307" t="n"/>
      <c r="C3007" s="307" t="n"/>
      <c r="E3007" s="307" t="n"/>
      <c r="F3007" s="32" t="n"/>
      <c r="G3007" s="33">
        <f>IF(F3007="", "", H3007/F3007)</f>
        <v/>
      </c>
      <c r="H3007" s="33" t="n"/>
      <c r="I3007" s="33" t="n"/>
      <c r="J3007" s="33">
        <f>IF(I3007="", "", I3007*$F3007)</f>
        <v/>
      </c>
      <c r="K3007" s="33" t="n"/>
      <c r="L3007" s="33">
        <f>IF(K3007="", "", K3007*$F3007)</f>
        <v/>
      </c>
      <c r="M3007" s="30">
        <f>IF(OR(H3007="",H3007=0),"",IF(K3007="",IF(J3007="","",J3007/H3007),L3007/H3007))</f>
        <v/>
      </c>
    </row>
    <row r="3008" ht="13.35" customHeight="1" s="162">
      <c r="B3008" s="307" t="n"/>
      <c r="C3008" s="307" t="n"/>
      <c r="E3008" s="307" t="n"/>
      <c r="F3008" s="32" t="n"/>
      <c r="G3008" s="33">
        <f>IF(F3008="", "", H3008/F3008)</f>
        <v/>
      </c>
      <c r="H3008" s="33" t="n"/>
      <c r="I3008" s="33" t="n"/>
      <c r="J3008" s="33">
        <f>IF(I3008="", "", I3008*$F3008)</f>
        <v/>
      </c>
      <c r="K3008" s="33" t="n"/>
      <c r="L3008" s="33">
        <f>IF(K3008="", "", K3008*$F3008)</f>
        <v/>
      </c>
      <c r="M3008" s="30">
        <f>IF(OR(H3008="",H3008=0),"",IF(K3008="",IF(J3008="","",J3008/H3008),L3008/H3008))</f>
        <v/>
      </c>
    </row>
    <row r="3009" ht="13.35" customHeight="1" s="162">
      <c r="B3009" s="307" t="n"/>
      <c r="C3009" s="307" t="n"/>
      <c r="E3009" s="307" t="n"/>
      <c r="F3009" s="32" t="n"/>
      <c r="G3009" s="33">
        <f>IF(F3009="", "", H3009/F3009)</f>
        <v/>
      </c>
      <c r="H3009" s="33" t="n"/>
      <c r="I3009" s="33" t="n"/>
      <c r="J3009" s="33">
        <f>IF(I3009="", "", I3009*$F3009)</f>
        <v/>
      </c>
      <c r="K3009" s="33" t="n"/>
      <c r="L3009" s="33">
        <f>IF(K3009="", "", K3009*$F3009)</f>
        <v/>
      </c>
      <c r="M3009" s="30">
        <f>IF(OR(H3009="",H3009=0),"",IF(K3009="",IF(J3009="","",J3009/H3009),L3009/H3009))</f>
        <v/>
      </c>
    </row>
    <row r="3010" ht="13.35" customHeight="1" s="162">
      <c r="B3010" s="307" t="n"/>
      <c r="C3010" s="307" t="n"/>
      <c r="E3010" s="307" t="n"/>
      <c r="F3010" s="32" t="n"/>
      <c r="G3010" s="33">
        <f>IF(F3010="", "", H3010/F3010)</f>
        <v/>
      </c>
      <c r="H3010" s="33" t="n"/>
      <c r="I3010" s="33" t="n"/>
      <c r="J3010" s="33">
        <f>IF(I3010="", "", I3010*$F3010)</f>
        <v/>
      </c>
      <c r="K3010" s="33" t="n"/>
      <c r="L3010" s="33">
        <f>IF(K3010="", "", K3010*$F3010)</f>
        <v/>
      </c>
      <c r="M3010" s="30">
        <f>IF(OR(H3010="",H3010=0),"",IF(K3010="",IF(J3010="","",J3010/H3010),L3010/H3010))</f>
        <v/>
      </c>
    </row>
    <row r="3011" ht="13.35" customHeight="1" s="162">
      <c r="B3011" s="307" t="n"/>
      <c r="C3011" s="307" t="n"/>
      <c r="E3011" s="307" t="n"/>
      <c r="F3011" s="32" t="n"/>
      <c r="G3011" s="33">
        <f>IF(F3011="", "", H3011/F3011)</f>
        <v/>
      </c>
      <c r="H3011" s="33" t="n"/>
      <c r="I3011" s="33" t="n"/>
      <c r="J3011" s="33">
        <f>IF(I3011="", "", I3011*$F3011)</f>
        <v/>
      </c>
      <c r="K3011" s="33" t="n"/>
      <c r="L3011" s="33">
        <f>IF(K3011="", "", K3011*$F3011)</f>
        <v/>
      </c>
      <c r="M3011" s="30">
        <f>IF(OR(H3011="",H3011=0),"",IF(K3011="",IF(J3011="","",J3011/H3011),L3011/H3011))</f>
        <v/>
      </c>
    </row>
    <row r="3012" ht="13.35" customHeight="1" s="162">
      <c r="B3012" s="42" t="n"/>
      <c r="C3012" s="231" t="inlineStr">
        <is>
          <t>Subtotal (this page)</t>
        </is>
      </c>
      <c r="D3012" s="159" t="n"/>
      <c r="E3012" s="42" t="n"/>
      <c r="F3012" s="42" t="n"/>
      <c r="G3012" s="43" t="n"/>
      <c r="H3012" s="43">
        <f>IF(SUM(H2972:H3011)=0,"",SUM(H2972:H3011))</f>
        <v/>
      </c>
      <c r="I3012" s="43" t="n"/>
      <c r="J3012" s="43">
        <f>IF(SUM(J2972:J3011)=0,"",SUM(J2972:J3011))</f>
        <v/>
      </c>
      <c r="K3012" s="43" t="n"/>
      <c r="L3012" s="43">
        <f>IF(SUM(L2972:L3011)=0,"",SUM(L2972:L3011))</f>
        <v/>
      </c>
      <c r="M3012" s="35">
        <f>IF(OR(H3012="",H3012=0),"",IF(L3012="",IF(J3012="","",J3012/H3012),L3012/H3012))</f>
        <v/>
      </c>
    </row>
    <row r="3013" ht="13.35" customHeight="1" s="162"/>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Entry}'!B110="","",'{Equipment Data Entry}'!B110)</f>
        <v/>
      </c>
      <c r="E3020" s="418" t="n"/>
      <c r="F3020" s="403" t="n"/>
      <c r="G3020" s="200" t="inlineStr">
        <is>
          <t>Service</t>
        </is>
      </c>
      <c r="H3020" s="403" t="n"/>
      <c r="I3020" s="210">
        <f>IF('{Equipment Data Entry}'!C110="","",'{Equipment Data Entry}'!C110)</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37" t="inlineStr">
        <is>
          <t>Drive Type:</t>
        </is>
      </c>
      <c r="C3022" s="13" t="n"/>
      <c r="D3022" s="438" t="n"/>
      <c r="E3022" s="437" t="inlineStr">
        <is>
          <t>Rotation – Design:</t>
        </is>
      </c>
      <c r="F3022" s="13" t="n"/>
      <c r="G3022" s="438" t="n"/>
      <c r="H3022" s="13" t="n"/>
      <c r="I3022" s="437" t="inlineStr">
        <is>
          <t>Actual:</t>
        </is>
      </c>
      <c r="J3022" s="438" t="n"/>
      <c r="K3022" s="437" t="inlineStr">
        <is>
          <t>Shv Bore M/F:</t>
        </is>
      </c>
      <c r="L3022" s="13" t="n"/>
      <c r="M3022" s="438" t="n"/>
    </row>
    <row r="3023" ht="13.35" customHeight="1" s="162">
      <c r="B3023" s="200" t="inlineStr">
        <is>
          <t>Unit Data</t>
        </is>
      </c>
      <c r="C3023" s="400" t="n"/>
      <c r="D3023" s="400" t="n"/>
      <c r="E3023" s="400" t="n"/>
      <c r="F3023" s="400" t="n"/>
      <c r="G3023" s="401" t="n"/>
      <c r="H3023" s="13" t="n"/>
      <c r="I3023" s="200" t="inlineStr">
        <is>
          <t>Design and Performance Data</t>
        </is>
      </c>
      <c r="J3023" s="400" t="n"/>
      <c r="K3023" s="400" t="n"/>
      <c r="L3023" s="401" t="n"/>
      <c r="M3023" s="283" t="n"/>
    </row>
    <row r="3024" ht="13.35" customHeight="1" s="162">
      <c r="B3024" s="199" t="inlineStr">
        <is>
          <t>Manufacturer</t>
        </is>
      </c>
      <c r="C3024" s="401" t="n"/>
      <c r="D3024" s="204">
        <f>IF('{Equipment Data Entry}'!E110="","",'{Equipment Data Entry}'!E110)</f>
        <v/>
      </c>
      <c r="E3024" s="400" t="n"/>
      <c r="F3024" s="400" t="n"/>
      <c r="G3024" s="401" t="n"/>
      <c r="H3024" s="13" t="n"/>
      <c r="I3024" s="199" t="inlineStr">
        <is>
          <t>Design Criteria</t>
        </is>
      </c>
      <c r="J3024" s="401" t="n"/>
      <c r="K3024" s="199" t="inlineStr">
        <is>
          <t>Design</t>
        </is>
      </c>
      <c r="L3024" s="199" t="inlineStr">
        <is>
          <t>Actual</t>
        </is>
      </c>
      <c r="M3024" s="13" t="n"/>
    </row>
    <row r="3025" ht="13.35" customHeight="1" s="162">
      <c r="B3025" s="199" t="inlineStr">
        <is>
          <t>Model Number</t>
        </is>
      </c>
      <c r="C3025" s="401" t="n"/>
      <c r="D3025" s="204">
        <f>IF('{Equipment Data Entry}'!F110="","",'{Equipment Data Entry}'!F110)</f>
        <v/>
      </c>
      <c r="E3025" s="400" t="n"/>
      <c r="F3025" s="400" t="n"/>
      <c r="G3025" s="401" t="n"/>
      <c r="H3025" s="13" t="n"/>
      <c r="I3025" s="199" t="inlineStr">
        <is>
          <t>Total Airflow</t>
        </is>
      </c>
      <c r="J3025" s="401" t="n"/>
      <c r="K3025" s="24">
        <f>H3065</f>
        <v/>
      </c>
      <c r="L3025" s="24">
        <f>L3065</f>
        <v/>
      </c>
      <c r="M3025" s="22">
        <f>IF(OR(L3025="",K3025="",K3025=0),"",L3025/K3025)</f>
        <v/>
      </c>
    </row>
    <row r="3026" ht="13.35" customHeight="1" s="162">
      <c r="B3026" s="199" t="inlineStr">
        <is>
          <t>Serial Number</t>
        </is>
      </c>
      <c r="C3026" s="401" t="n"/>
      <c r="D3026" s="204" t="n"/>
      <c r="E3026" s="400" t="n"/>
      <c r="F3026" s="400" t="n"/>
      <c r="G3026" s="401" t="n"/>
      <c r="H3026" s="13" t="n"/>
      <c r="I3026" s="199" t="inlineStr">
        <is>
          <t>Unit ESP</t>
        </is>
      </c>
      <c r="J3026" s="401" t="n"/>
      <c r="K3026" s="71">
        <f>IF('{Equipment Data Entry}'!H110="","",'{Equipment Data Entry}'!H110)</f>
        <v/>
      </c>
      <c r="L3026" s="64">
        <f>F3041</f>
        <v/>
      </c>
      <c r="M3026" s="22" t="n"/>
    </row>
    <row r="3027" ht="13.35" customHeight="1" s="162">
      <c r="B3027" s="199" t="inlineStr">
        <is>
          <t>Area Served</t>
        </is>
      </c>
      <c r="C3027" s="401" t="n"/>
      <c r="D3027" s="204">
        <f>I3020</f>
        <v/>
      </c>
      <c r="E3027" s="400" t="n"/>
      <c r="F3027" s="400" t="n"/>
      <c r="G3027" s="401" t="n"/>
      <c r="H3027" s="13" t="n"/>
      <c r="I3027" s="199" t="inlineStr">
        <is>
          <t>Fan RPMs</t>
        </is>
      </c>
      <c r="J3027" s="401" t="n"/>
      <c r="K3027" s="24">
        <f>IF('{Equipment Data Entry}'!I110="","",'{Equipment Data Entry}'!I110)</f>
        <v/>
      </c>
      <c r="L3027" s="24">
        <f>IF(L3038="","",L3038)</f>
        <v/>
      </c>
      <c r="M3027" s="13" t="n"/>
    </row>
    <row r="3028" ht="13.35" customHeight="1" s="162">
      <c r="B3028" s="199" t="inlineStr">
        <is>
          <t>Location</t>
        </is>
      </c>
      <c r="C3028" s="401" t="n"/>
      <c r="D3028" s="204">
        <f>IF('{Equipment Data Entry}'!D110="","",'{Equipment Data Entry}'!D110)</f>
        <v/>
      </c>
      <c r="E3028" s="400" t="n"/>
      <c r="F3028" s="400" t="n"/>
      <c r="G3028" s="401" t="n"/>
      <c r="H3028" s="13" t="n"/>
      <c r="I3028" s="283" t="n"/>
      <c r="J3028" s="283" t="n"/>
      <c r="K3028" s="36" t="n"/>
      <c r="L3028" s="36" t="n"/>
      <c r="M3028" s="13" t="n"/>
    </row>
    <row r="3029" ht="13.35" customHeight="1" s="162">
      <c r="B3029" s="13" t="n"/>
      <c r="C3029" s="13" t="n"/>
      <c r="D3029" s="13" t="n"/>
      <c r="E3029" s="13" t="n"/>
      <c r="F3029" s="13" t="n"/>
      <c r="G3029" s="13" t="n"/>
      <c r="H3029" s="13" t="n"/>
      <c r="I3029" s="283" t="n"/>
      <c r="J3029" s="283" t="n"/>
      <c r="K3029" s="37" t="n"/>
      <c r="L3029" s="37" t="n"/>
      <c r="M3029" s="13" t="n"/>
    </row>
    <row r="3030" ht="13.35" customHeight="1" s="162">
      <c r="B3030" s="200" t="inlineStr">
        <is>
          <t>Motor Data</t>
        </is>
      </c>
      <c r="C3030" s="400" t="n"/>
      <c r="D3030" s="400" t="n"/>
      <c r="E3030" s="400" t="n"/>
      <c r="F3030" s="400" t="n"/>
      <c r="G3030" s="401" t="n"/>
      <c r="H3030" s="13" t="n"/>
      <c r="I3030" s="283" t="inlineStr">
        <is>
          <t>Filter Type/Size/Qty</t>
        </is>
      </c>
      <c r="J3030" s="404" t="n"/>
      <c r="K3030" s="404" t="n"/>
      <c r="L3030" s="37" t="n"/>
      <c r="M3030" s="404" t="n"/>
    </row>
    <row r="3031" ht="13.35" customHeight="1" s="162">
      <c r="B3031" s="199" t="inlineStr">
        <is>
          <t>Manufacturer</t>
        </is>
      </c>
      <c r="C3031" s="401" t="n"/>
      <c r="D3031" s="203" t="n"/>
      <c r="E3031" s="400" t="n"/>
      <c r="F3031" s="400" t="n"/>
      <c r="G3031" s="401" t="n"/>
      <c r="H3031" s="13" t="n"/>
      <c r="I3031" s="200" t="inlineStr">
        <is>
          <t>Drive Data</t>
        </is>
      </c>
      <c r="J3031" s="400" t="n"/>
      <c r="K3031" s="400" t="n"/>
      <c r="L3031" s="401" t="n"/>
      <c r="M3031" s="13" t="n"/>
    </row>
    <row r="3032" ht="13.35" customHeight="1" s="162">
      <c r="B3032" s="199" t="inlineStr">
        <is>
          <t>Horsepower</t>
        </is>
      </c>
      <c r="C3032" s="401" t="n"/>
      <c r="D3032" s="28">
        <f>IF('{Equipment Data Entry}'!G110="","",'{Equipment Data Entry}'!G110)</f>
        <v/>
      </c>
      <c r="E3032" s="21" t="inlineStr">
        <is>
          <t>RPM</t>
        </is>
      </c>
      <c r="F3032" s="24" t="n"/>
      <c r="G3032" s="199" t="inlineStr">
        <is>
          <t>SF</t>
        </is>
      </c>
      <c r="H3032" s="13" t="n"/>
      <c r="I3032" s="199" t="inlineStr">
        <is>
          <t>Motor Shv OD/Bore/PD</t>
        </is>
      </c>
      <c r="J3032" s="400" t="n"/>
      <c r="K3032" s="401" t="n"/>
      <c r="L3032">
        <f>IF('{Equipment Data Entry}'!J110="","",'{Equipment Data Entry}'!J110)</f>
        <v/>
      </c>
    </row>
    <row r="3033" ht="13.35" customHeight="1" s="162">
      <c r="B3033" s="198">
        <f>IF('{Equipment Data Entry}'!N110="","",'{Equipment Data Entry}'!N110)</f>
        <v/>
      </c>
      <c r="C3033" s="198">
        <f>IF('{Equipment Data Entry}'!O110="","",'{Equipment Data Entry}'!O110)</f>
        <v/>
      </c>
      <c r="D3033" s="21" t="inlineStr">
        <is>
          <t>FLA</t>
        </is>
      </c>
      <c r="E3033" s="67" t="n"/>
      <c r="F3033" s="21" t="inlineStr">
        <is>
          <t>Frame</t>
        </is>
      </c>
      <c r="G3033" s="208" t="n"/>
      <c r="H3033" s="13" t="n"/>
      <c r="I3033" s="199" t="inlineStr">
        <is>
          <t>Fan Sheave OD/Bore</t>
        </is>
      </c>
      <c r="J3033" s="400" t="n"/>
      <c r="K3033" s="401" t="n"/>
      <c r="L3033">
        <f>IF('{Equipment Data Entry}'!K110="","",'{Equipment Data Entry}'!K110)</f>
        <v/>
      </c>
    </row>
    <row r="3034" ht="13.35" customHeight="1" s="162">
      <c r="B3034" s="199" t="inlineStr">
        <is>
          <t>Corrected FLA</t>
        </is>
      </c>
      <c r="C3034" s="401" t="n"/>
      <c r="D3034" s="27">
        <f>IF(OR(E3035="",E3033="",B3033=""),"",B3033/AVERAGE(E3035:G3035)*E3033)</f>
        <v/>
      </c>
      <c r="E3034" s="199" t="inlineStr">
        <is>
          <t>Estimated BHP</t>
        </is>
      </c>
      <c r="F3034" s="401" t="n"/>
      <c r="G3034" s="27">
        <f>IF(OR(COUNT(E3035:G3035)=0,COUNT(E3036:G3036)=0),"",IF(C3033="1-phase", ((0.8*0.9*E3035*E3036)/746), AVERAGE(E3035:G3035)*AVERAGE(E3036:G3036)*0.8*0.9*1.732/746))</f>
        <v/>
      </c>
      <c r="H3034" s="13" t="n"/>
      <c r="I3034" s="199" t="inlineStr">
        <is>
          <t>Belt(s)</t>
        </is>
      </c>
      <c r="J3034" s="208">
        <f>IF('{Equipment Data Entry}'!L110="","",'{Equipment Data Entry}'!L110)</f>
        <v/>
      </c>
      <c r="K3034" s="199" t="inlineStr">
        <is>
          <t>C to C</t>
        </is>
      </c>
      <c r="L3034" s="64">
        <f>IF('{Equipment Data Entry}'!M110="","",'{Equipment Data Entry}'!M110)</f>
        <v/>
      </c>
      <c r="M3034" s="13" t="n"/>
    </row>
    <row r="3035" ht="13.35" customHeight="1" s="162">
      <c r="B3035" s="199" t="inlineStr">
        <is>
          <t>Measured Voltage</t>
        </is>
      </c>
      <c r="C3035" s="400" t="n"/>
      <c r="D3035" s="401" t="n"/>
      <c r="E3035" s="24" t="n"/>
      <c r="F3035" s="24" t="n"/>
      <c r="G3035" s="24" t="n"/>
      <c r="H3035" s="13" t="n"/>
      <c r="I3035" s="283" t="inlineStr">
        <is>
          <t>Final Settings</t>
        </is>
      </c>
      <c r="J3035" s="404" t="n"/>
      <c r="K3035" s="404" t="n"/>
      <c r="L3035" s="37" t="n"/>
      <c r="M3035" s="404" t="n"/>
    </row>
    <row r="3036" ht="13.35" customHeight="1" s="162">
      <c r="B3036" s="199" t="inlineStr">
        <is>
          <t>Measured Amperage</t>
        </is>
      </c>
      <c r="C3036" s="400" t="n"/>
      <c r="D3036" s="401" t="n"/>
      <c r="E3036" s="67" t="n"/>
      <c r="F3036" s="67" t="n"/>
      <c r="G3036" s="67" t="n"/>
      <c r="H3036" s="13" t="n"/>
      <c r="I3036" s="205" t="inlineStr">
        <is>
          <t>RPM Data</t>
        </is>
      </c>
      <c r="J3036" s="401" t="n"/>
      <c r="K3036" s="205" t="inlineStr">
        <is>
          <t>Initial</t>
        </is>
      </c>
      <c r="L3036" s="205" t="inlineStr">
        <is>
          <t>Final</t>
        </is>
      </c>
      <c r="M3036" s="13" t="n"/>
    </row>
    <row r="3037" ht="13.35" customHeight="1" s="162">
      <c r="B3037" s="13" t="n"/>
      <c r="C3037" s="13" t="n"/>
      <c r="D3037" s="13" t="n"/>
      <c r="E3037" s="13" t="n"/>
      <c r="F3037" s="13" t="n"/>
      <c r="G3037" s="13" t="n"/>
      <c r="H3037" s="13" t="n"/>
      <c r="I3037" s="199" t="inlineStr">
        <is>
          <t>Motor RPM</t>
        </is>
      </c>
      <c r="J3037" s="401" t="n"/>
      <c r="K3037" s="24" t="n"/>
      <c r="L3037" s="24" t="n"/>
      <c r="M3037" s="13" t="n"/>
    </row>
    <row r="3038" ht="13.35" customHeight="1" s="162">
      <c r="B3038" s="200" t="inlineStr">
        <is>
          <t xml:space="preserve">Static Pressures Profile </t>
        </is>
      </c>
      <c r="C3038" s="400" t="n"/>
      <c r="D3038" s="400" t="n"/>
      <c r="E3038" s="400" t="n"/>
      <c r="F3038" s="400" t="n"/>
      <c r="G3038" s="401" t="n"/>
      <c r="H3038" s="13" t="n"/>
      <c r="I3038" s="199" t="inlineStr">
        <is>
          <t>Fan RPM</t>
        </is>
      </c>
      <c r="J3038" s="401" t="n"/>
      <c r="K3038" s="24" t="n"/>
      <c r="L3038" s="24" t="n"/>
      <c r="M3038" s="13" t="n"/>
    </row>
    <row r="3039" ht="13.35" customHeight="1" s="162">
      <c r="B3039" s="432" t="n"/>
      <c r="C3039" s="401" t="n"/>
      <c r="D3039" s="205" t="inlineStr">
        <is>
          <t>Flt/Coil</t>
        </is>
      </c>
      <c r="E3039" s="205" t="inlineStr">
        <is>
          <t>Fan</t>
        </is>
      </c>
      <c r="F3039" s="432" t="n"/>
      <c r="G3039" s="401" t="n"/>
      <c r="H3039" s="13" t="n"/>
      <c r="I3039" s="246" t="inlineStr">
        <is>
          <t>VSD Frequency</t>
        </is>
      </c>
      <c r="J3039" s="403" t="n"/>
      <c r="K3039" s="65" t="n"/>
      <c r="L3039" s="65" t="n"/>
      <c r="M3039" s="13" t="n"/>
    </row>
    <row r="3040" ht="13.35" customHeight="1" s="162">
      <c r="B3040" s="198" t="inlineStr">
        <is>
          <t>Entering</t>
        </is>
      </c>
      <c r="C3040" s="401" t="n"/>
      <c r="D3040" s="19" t="n"/>
      <c r="E3040" s="19" t="n"/>
      <c r="F3040" s="19">
        <f>IF(E3040="", "", E3041-E3040)</f>
        <v/>
      </c>
      <c r="G3040" s="186" t="inlineStr">
        <is>
          <t>TSP</t>
        </is>
      </c>
      <c r="H3040" s="23" t="n"/>
      <c r="I3040" s="14" t="n"/>
      <c r="J3040" s="14" t="n"/>
      <c r="K3040" s="14" t="n"/>
      <c r="L3040" s="38" t="n"/>
      <c r="M3040" s="13" t="n"/>
    </row>
    <row r="3041" ht="13.35" customHeight="1" s="162">
      <c r="B3041" s="198" t="inlineStr">
        <is>
          <t>Exiting</t>
        </is>
      </c>
      <c r="C3041" s="401" t="n"/>
      <c r="D3041" s="55">
        <f>IF(E3040="", "", E3040)</f>
        <v/>
      </c>
      <c r="E3041" s="19" t="n"/>
      <c r="F3041" s="19">
        <f>IF(E3041="", "", E3041-D3040)</f>
        <v/>
      </c>
      <c r="G3041" s="186" t="inlineStr">
        <is>
          <t>ESP</t>
        </is>
      </c>
      <c r="H3041" s="23" t="n"/>
      <c r="I3041" s="13" t="n"/>
      <c r="J3041" s="13" t="n"/>
      <c r="K3041" s="13" t="n"/>
      <c r="L3041" s="13" t="n"/>
      <c r="M3041" s="13" t="n"/>
    </row>
    <row r="3042" ht="13.35" customHeight="1" s="162">
      <c r="B3042" s="453" t="inlineStr">
        <is>
          <t>Instrument:</t>
        </is>
      </c>
      <c r="C3042" s="5" t="n"/>
      <c r="D3042" s="493" t="n"/>
      <c r="E3042" s="414" t="n"/>
      <c r="F3042" s="414" t="n"/>
      <c r="G3042" s="425" t="inlineStr">
        <is>
          <t>Ak basis / notes:</t>
        </is>
      </c>
      <c r="I3042" s="494" t="n"/>
      <c r="J3042" s="414" t="n"/>
      <c r="K3042" s="414" t="n"/>
      <c r="L3042" s="414" t="n"/>
      <c r="M3042" s="414" t="n"/>
    </row>
    <row r="3043" ht="13.35" customHeight="1" s="162">
      <c r="B3043" s="188" t="inlineStr">
        <is>
          <t>Register / Grille / Diffuser Airflow</t>
        </is>
      </c>
      <c r="C3043" s="174" t="n"/>
      <c r="D3043" s="174" t="n"/>
      <c r="E3043" s="174" t="n"/>
      <c r="F3043" s="173" t="n"/>
      <c r="G3043" s="233" t="inlineStr">
        <is>
          <t>Design VEL</t>
        </is>
      </c>
      <c r="H3043" s="194" t="inlineStr">
        <is>
          <t>Design CFM</t>
        </is>
      </c>
      <c r="I3043" s="188" t="inlineStr">
        <is>
          <t>Initial</t>
        </is>
      </c>
      <c r="J3043" s="173" t="n"/>
      <c r="K3043" s="188" t="inlineStr">
        <is>
          <t>Final</t>
        </is>
      </c>
      <c r="L3043" s="173" t="n"/>
      <c r="M3043" s="188" t="inlineStr">
        <is>
          <t>%</t>
        </is>
      </c>
    </row>
    <row r="3044" ht="13.35" customHeight="1" s="162">
      <c r="B3044" s="153" t="inlineStr">
        <is>
          <t>No.</t>
        </is>
      </c>
      <c r="C3044" s="188" t="inlineStr">
        <is>
          <t>Area Served</t>
        </is>
      </c>
      <c r="D3044" s="188" t="inlineStr">
        <is>
          <t>Type</t>
        </is>
      </c>
      <c r="E3044" s="188" t="inlineStr">
        <is>
          <t>Size</t>
        </is>
      </c>
      <c r="F3044" s="188" t="inlineStr">
        <is>
          <t>Ak</t>
        </is>
      </c>
      <c r="G3044" s="440" t="n"/>
      <c r="H3044" s="440" t="n"/>
      <c r="I3044" s="188" t="inlineStr">
        <is>
          <t>VEL</t>
        </is>
      </c>
      <c r="J3044" s="188" t="inlineStr">
        <is>
          <t>CFM</t>
        </is>
      </c>
      <c r="K3044" s="188" t="inlineStr">
        <is>
          <t>VEL</t>
        </is>
      </c>
      <c r="L3044" s="188" t="inlineStr">
        <is>
          <t>CFM</t>
        </is>
      </c>
      <c r="M3044" s="440" t="n"/>
    </row>
    <row r="3045" ht="13.35" customHeight="1" s="162">
      <c r="B3045" s="307" t="n"/>
      <c r="C3045" s="307" t="n"/>
      <c r="E3045" s="307" t="n"/>
      <c r="F3045" s="32" t="n"/>
      <c r="G3045" s="33">
        <f>IF(F3045="", "", H3045/F3045)</f>
        <v/>
      </c>
      <c r="H3045" s="33" t="n"/>
      <c r="I3045" s="33" t="n"/>
      <c r="J3045" s="33">
        <f>IF(I3045="", "", I3045*$F3045)</f>
        <v/>
      </c>
      <c r="K3045" s="33" t="n"/>
      <c r="L3045" s="33">
        <f>IF(K3045="", "", K3045*$F3045)</f>
        <v/>
      </c>
      <c r="M3045" s="30">
        <f>IF(OR(H3045="",H3045=0),"",IF(K3045="",IF(J3045="","",J3045/H3045),L3045/H3045))</f>
        <v/>
      </c>
    </row>
    <row r="3046" ht="13.35" customHeight="1" s="162">
      <c r="B3046" s="307" t="n"/>
      <c r="C3046" s="307" t="n"/>
      <c r="E3046" s="307" t="n"/>
      <c r="F3046" s="32" t="n"/>
      <c r="G3046" s="33">
        <f>IF(F3046="", "", H3046/F3046)</f>
        <v/>
      </c>
      <c r="H3046" s="33" t="n"/>
      <c r="I3046" s="33" t="n"/>
      <c r="J3046" s="33">
        <f>IF(I3046="", "", I3046*$F3046)</f>
        <v/>
      </c>
      <c r="K3046" s="33" t="n"/>
      <c r="L3046" s="33">
        <f>IF(K3046="", "", K3046*$F3046)</f>
        <v/>
      </c>
      <c r="M3046" s="30">
        <f>IF(OR(H3046="",H3046=0),"",IF(K3046="",IF(J3046="","",J3046/H3046),L3046/H3046))</f>
        <v/>
      </c>
    </row>
    <row r="3047" ht="13.35" customHeight="1" s="162">
      <c r="B3047" s="307" t="n"/>
      <c r="C3047" s="307" t="n"/>
      <c r="E3047" s="307" t="n"/>
      <c r="F3047" s="32" t="n"/>
      <c r="G3047" s="33">
        <f>IF(F3047="", "", H3047/F3047)</f>
        <v/>
      </c>
      <c r="H3047" s="33" t="n"/>
      <c r="I3047" s="33" t="n"/>
      <c r="J3047" s="33">
        <f>IF(I3047="", "", I3047*$F3047)</f>
        <v/>
      </c>
      <c r="K3047" s="33" t="n"/>
      <c r="L3047" s="33">
        <f>IF(K3047="", "", K3047*$F3047)</f>
        <v/>
      </c>
      <c r="M3047" s="30">
        <f>IF(OR(H3047="",H3047=0),"",IF(K3047="",IF(J3047="","",J3047/H3047),L3047/H3047))</f>
        <v/>
      </c>
    </row>
    <row r="3048" ht="13.35" customHeight="1" s="162">
      <c r="B3048" s="307" t="n"/>
      <c r="C3048" s="307" t="n"/>
      <c r="E3048" s="307" t="n"/>
      <c r="F3048" s="32" t="n"/>
      <c r="G3048" s="33">
        <f>IF(F3048="", "", H3048/F3048)</f>
        <v/>
      </c>
      <c r="H3048" s="33" t="n"/>
      <c r="I3048" s="33" t="n"/>
      <c r="J3048" s="33">
        <f>IF(I3048="", "", I3048*$F3048)</f>
        <v/>
      </c>
      <c r="K3048" s="33" t="n"/>
      <c r="L3048" s="33">
        <f>IF(K3048="", "", K3048*$F3048)</f>
        <v/>
      </c>
      <c r="M3048" s="30">
        <f>IF(OR(H3048="",H3048=0),"",IF(K3048="",IF(J3048="","",J3048/H3048),L3048/H3048))</f>
        <v/>
      </c>
    </row>
    <row r="3049" ht="13.35" customHeight="1" s="162">
      <c r="B3049" s="307" t="n"/>
      <c r="C3049" s="307" t="n"/>
      <c r="E3049" s="307" t="n"/>
      <c r="F3049" s="32" t="n"/>
      <c r="G3049" s="33">
        <f>IF(F3049="", "", H3049/F3049)</f>
        <v/>
      </c>
      <c r="H3049" s="33" t="n"/>
      <c r="I3049" s="33" t="n"/>
      <c r="J3049" s="33">
        <f>IF(I3049="", "", I3049*$F3049)</f>
        <v/>
      </c>
      <c r="K3049" s="33" t="n"/>
      <c r="L3049" s="33">
        <f>IF(K3049="", "", K3049*$F3049)</f>
        <v/>
      </c>
      <c r="M3049" s="30">
        <f>IF(OR(H3049="",H3049=0),"",IF(K3049="",IF(J3049="","",J3049/H3049),L3049/H3049))</f>
        <v/>
      </c>
    </row>
    <row r="3050" ht="13.35" customHeight="1" s="162">
      <c r="B3050" s="307" t="n"/>
      <c r="C3050" s="307" t="n"/>
      <c r="E3050" s="307" t="n"/>
      <c r="F3050" s="32" t="n"/>
      <c r="G3050" s="33">
        <f>IF(F3050="", "", H3050/F3050)</f>
        <v/>
      </c>
      <c r="H3050" s="33" t="n"/>
      <c r="I3050" s="33" t="n"/>
      <c r="J3050" s="33">
        <f>IF(I3050="", "", I3050*$F3050)</f>
        <v/>
      </c>
      <c r="K3050" s="33" t="n"/>
      <c r="L3050" s="33">
        <f>IF(K3050="", "", K3050*$F3050)</f>
        <v/>
      </c>
      <c r="M3050" s="30">
        <f>IF(OR(H3050="",H3050=0),"",IF(K3050="",IF(J3050="","",J3050/H3050),L3050/H3050))</f>
        <v/>
      </c>
    </row>
    <row r="3051" ht="13.35" customHeight="1" s="162">
      <c r="B3051" s="307" t="n"/>
      <c r="C3051" s="307" t="n"/>
      <c r="E3051" s="307" t="n"/>
      <c r="F3051" s="32" t="n"/>
      <c r="G3051" s="33">
        <f>IF(F3051="", "", H3051/F3051)</f>
        <v/>
      </c>
      <c r="H3051" s="33" t="n"/>
      <c r="I3051" s="33" t="n"/>
      <c r="J3051" s="33">
        <f>IF(I3051="", "", I3051*$F3051)</f>
        <v/>
      </c>
      <c r="K3051" s="33" t="n"/>
      <c r="L3051" s="33">
        <f>IF(K3051="", "", K3051*$F3051)</f>
        <v/>
      </c>
      <c r="M3051" s="30">
        <f>IF(OR(H3051="",H3051=0),"",IF(K3051="",IF(J3051="","",J3051/H3051),L3051/H3051))</f>
        <v/>
      </c>
    </row>
    <row r="3052" ht="13.35" customHeight="1" s="162">
      <c r="B3052" s="307" t="n"/>
      <c r="C3052" s="307" t="n"/>
      <c r="E3052" s="307" t="n"/>
      <c r="F3052" s="32" t="n"/>
      <c r="G3052" s="33">
        <f>IF(F3052="", "", H3052/F3052)</f>
        <v/>
      </c>
      <c r="H3052" s="33" t="n"/>
      <c r="I3052" s="33" t="n"/>
      <c r="J3052" s="33">
        <f>IF(I3052="", "", I3052*$F3052)</f>
        <v/>
      </c>
      <c r="K3052" s="33" t="n"/>
      <c r="L3052" s="33">
        <f>IF(K3052="", "", K3052*$F3052)</f>
        <v/>
      </c>
      <c r="M3052" s="30">
        <f>IF(OR(H3052="",H3052=0),"",IF(K3052="",IF(J3052="","",J3052/H3052),L3052/H3052))</f>
        <v/>
      </c>
    </row>
    <row r="3053" ht="13.35" customHeight="1" s="162">
      <c r="B3053" s="307" t="n"/>
      <c r="C3053" s="307" t="n"/>
      <c r="E3053" s="307" t="n"/>
      <c r="F3053" s="32" t="n"/>
      <c r="G3053" s="33">
        <f>IF(F3053="", "", H3053/F3053)</f>
        <v/>
      </c>
      <c r="H3053" s="33" t="n"/>
      <c r="I3053" s="33" t="n"/>
      <c r="J3053" s="33">
        <f>IF(I3053="", "", I3053*$F3053)</f>
        <v/>
      </c>
      <c r="K3053" s="33" t="n"/>
      <c r="L3053" s="33">
        <f>IF(K3053="", "", K3053*$F3053)</f>
        <v/>
      </c>
      <c r="M3053" s="30">
        <f>IF(OR(H3053="",H3053=0),"",IF(K3053="",IF(J3053="","",J3053/H3053),L3053/H3053))</f>
        <v/>
      </c>
    </row>
    <row r="3054" ht="13.35" customHeight="1" s="162">
      <c r="B3054" s="307" t="n"/>
      <c r="C3054" s="307" t="n"/>
      <c r="E3054" s="307" t="n"/>
      <c r="F3054" s="32" t="n"/>
      <c r="G3054" s="33">
        <f>IF(F3054="", "", H3054/F3054)</f>
        <v/>
      </c>
      <c r="H3054" s="33" t="n"/>
      <c r="I3054" s="33" t="n"/>
      <c r="J3054" s="33">
        <f>IF(I3054="", "", I3054*$F3054)</f>
        <v/>
      </c>
      <c r="K3054" s="33" t="n"/>
      <c r="L3054" s="33">
        <f>IF(K3054="", "", K3054*$F3054)</f>
        <v/>
      </c>
      <c r="M3054" s="30">
        <f>IF(OR(H3054="",H3054=0),"",IF(K3054="",IF(J3054="","",J3054/H3054),L3054/H3054))</f>
        <v/>
      </c>
    </row>
    <row r="3055" ht="13.35" customHeight="1" s="162">
      <c r="B3055" s="307" t="n"/>
      <c r="C3055" s="307" t="n"/>
      <c r="E3055" s="307" t="n"/>
      <c r="F3055" s="32" t="n"/>
      <c r="G3055" s="33">
        <f>IF(F3055="", "", H3055/F3055)</f>
        <v/>
      </c>
      <c r="H3055" s="33" t="n"/>
      <c r="I3055" s="33" t="n"/>
      <c r="J3055" s="33">
        <f>IF(I3055="", "", I3055*$F3055)</f>
        <v/>
      </c>
      <c r="K3055" s="33" t="n"/>
      <c r="L3055" s="33">
        <f>IF(K3055="", "", K3055*$F3055)</f>
        <v/>
      </c>
      <c r="M3055" s="30">
        <f>IF(OR(H3055="",H3055=0),"",IF(K3055="",IF(J3055="","",J3055/H3055),L3055/H3055))</f>
        <v/>
      </c>
    </row>
    <row r="3056" ht="13.35" customHeight="1" s="162">
      <c r="B3056" s="307" t="n"/>
      <c r="C3056" s="307" t="n"/>
      <c r="E3056" s="307" t="n"/>
      <c r="F3056" s="32" t="n"/>
      <c r="G3056" s="33">
        <f>IF(F3056="", "", H3056/F3056)</f>
        <v/>
      </c>
      <c r="H3056" s="33" t="n"/>
      <c r="I3056" s="33" t="n"/>
      <c r="J3056" s="33">
        <f>IF(I3056="", "", I3056*$F3056)</f>
        <v/>
      </c>
      <c r="K3056" s="33" t="n"/>
      <c r="L3056" s="33">
        <f>IF(K3056="", "", K3056*$F3056)</f>
        <v/>
      </c>
      <c r="M3056" s="30">
        <f>IF(OR(H3056="",H3056=0),"",IF(K3056="",IF(J3056="","",J3056/H3056),L3056/H3056))</f>
        <v/>
      </c>
    </row>
    <row r="3057" ht="13.35" customHeight="1" s="162">
      <c r="B3057" s="307" t="n"/>
      <c r="C3057" s="307" t="n"/>
      <c r="E3057" s="307" t="n"/>
      <c r="F3057" s="32" t="n"/>
      <c r="G3057" s="33">
        <f>IF(F3057="", "", H3057/F3057)</f>
        <v/>
      </c>
      <c r="H3057" s="33" t="n"/>
      <c r="I3057" s="33" t="n"/>
      <c r="J3057" s="33">
        <f>IF(I3057="", "", I3057*$F3057)</f>
        <v/>
      </c>
      <c r="K3057" s="33" t="n"/>
      <c r="L3057" s="33">
        <f>IF(K3057="", "", K3057*$F3057)</f>
        <v/>
      </c>
      <c r="M3057" s="30">
        <f>IF(OR(H3057="",H3057=0),"",IF(K3057="",IF(J3057="","",J3057/H3057),L3057/H3057))</f>
        <v/>
      </c>
    </row>
    <row r="3058" ht="13.35" customHeight="1" s="162">
      <c r="B3058" s="307" t="n"/>
      <c r="C3058" s="307" t="n"/>
      <c r="E3058" s="307" t="n"/>
      <c r="F3058" s="32" t="n"/>
      <c r="G3058" s="33">
        <f>IF(F3058="", "", H3058/F3058)</f>
        <v/>
      </c>
      <c r="H3058" s="33" t="n"/>
      <c r="I3058" s="33" t="n"/>
      <c r="J3058" s="33">
        <f>IF(I3058="", "", I3058*$F3058)</f>
        <v/>
      </c>
      <c r="K3058" s="33" t="n"/>
      <c r="L3058" s="33">
        <f>IF(K3058="", "", K3058*$F3058)</f>
        <v/>
      </c>
      <c r="M3058" s="30">
        <f>IF(OR(H3058="",H3058=0),"",IF(K3058="",IF(J3058="","",J3058/H3058),L3058/H3058))</f>
        <v/>
      </c>
    </row>
    <row r="3059" ht="13.35" customHeight="1" s="162">
      <c r="B3059" s="307" t="n"/>
      <c r="C3059" s="307" t="n"/>
      <c r="E3059" s="307" t="n"/>
      <c r="F3059" s="32" t="n"/>
      <c r="G3059" s="33">
        <f>IF(F3059="", "", H3059/F3059)</f>
        <v/>
      </c>
      <c r="H3059" s="33" t="n"/>
      <c r="I3059" s="33" t="n"/>
      <c r="J3059" s="33">
        <f>IF(I3059="", "", I3059*$F3059)</f>
        <v/>
      </c>
      <c r="K3059" s="33" t="n"/>
      <c r="L3059" s="33">
        <f>IF(K3059="", "", K3059*$F3059)</f>
        <v/>
      </c>
      <c r="M3059" s="30">
        <f>IF(OR(H3059="",H3059=0),"",IF(K3059="",IF(J3059="","",J3059/H3059),L3059/H3059))</f>
        <v/>
      </c>
    </row>
    <row r="3060" ht="13.35" customHeight="1" s="162">
      <c r="B3060" s="307" t="n"/>
      <c r="C3060" s="307" t="n"/>
      <c r="E3060" s="307" t="n"/>
      <c r="F3060" s="32" t="n"/>
      <c r="G3060" s="33">
        <f>IF(F3060="", "", H3060/F3060)</f>
        <v/>
      </c>
      <c r="H3060" s="33" t="n"/>
      <c r="I3060" s="33" t="n"/>
      <c r="J3060" s="33">
        <f>IF(I3060="", "", I3060*$F3060)</f>
        <v/>
      </c>
      <c r="K3060" s="33" t="n"/>
      <c r="L3060" s="33">
        <f>IF(K3060="", "", K3060*$F3060)</f>
        <v/>
      </c>
      <c r="M3060" s="30">
        <f>IF(OR(H3060="",H3060=0),"",IF(K3060="",IF(J3060="","",J3060/H3060),L3060/H3060))</f>
        <v/>
      </c>
    </row>
    <row r="3061" ht="13.35" customHeight="1" s="162">
      <c r="B3061" s="307" t="n"/>
      <c r="C3061" s="307" t="n"/>
      <c r="E3061" s="307" t="n"/>
      <c r="F3061" s="32" t="n"/>
      <c r="G3061" s="33">
        <f>IF(F3061="", "", H3061/F3061)</f>
        <v/>
      </c>
      <c r="H3061" s="33" t="n"/>
      <c r="I3061" s="33" t="n"/>
      <c r="J3061" s="33">
        <f>IF(I3061="", "", I3061*$F3061)</f>
        <v/>
      </c>
      <c r="K3061" s="33" t="n"/>
      <c r="L3061" s="33">
        <f>IF(K3061="", "", K3061*$F3061)</f>
        <v/>
      </c>
      <c r="M3061" s="30">
        <f>IF(OR(H3061="",H3061=0),"",IF(K3061="",IF(J3061="","",J3061/H3061),L3061/H3061))</f>
        <v/>
      </c>
    </row>
    <row r="3062" ht="13.35" customHeight="1" s="162">
      <c r="B3062" s="307" t="n"/>
      <c r="C3062" s="307" t="n"/>
      <c r="E3062" s="307" t="n"/>
      <c r="F3062" s="32" t="n"/>
      <c r="G3062" s="33">
        <f>IF(F3062="", "", H3062/F3062)</f>
        <v/>
      </c>
      <c r="H3062" s="33" t="n"/>
      <c r="I3062" s="33" t="n"/>
      <c r="J3062" s="33">
        <f>IF(I3062="", "", I3062*$F3062)</f>
        <v/>
      </c>
      <c r="K3062" s="33" t="n"/>
      <c r="L3062" s="33">
        <f>IF(K3062="", "", K3062*$F3062)</f>
        <v/>
      </c>
      <c r="M3062" s="30">
        <f>IF(OR(H3062="",H3062=0),"",IF(K3062="",IF(J3062="","",J3062/H3062),L3062/H3062))</f>
        <v/>
      </c>
    </row>
    <row r="3063" ht="13.35" customHeight="1" s="162">
      <c r="B3063" s="307" t="n"/>
      <c r="C3063" s="307" t="n"/>
      <c r="E3063" s="307" t="n"/>
      <c r="F3063" s="32" t="n"/>
      <c r="G3063" s="33">
        <f>IF(F3063="", "", H3063/F3063)</f>
        <v/>
      </c>
      <c r="H3063" s="33" t="n"/>
      <c r="I3063" s="33" t="n"/>
      <c r="J3063" s="33">
        <f>IF(I3063="", "", I3063*$F3063)</f>
        <v/>
      </c>
      <c r="K3063" s="33" t="n"/>
      <c r="L3063" s="33">
        <f>IF(K3063="", "", K3063*$F3063)</f>
        <v/>
      </c>
      <c r="M3063" s="30">
        <f>IF(OR(H3063="",H3063=0),"",IF(K3063="",IF(J3063="","",J3063/H3063),L3063/H3063))</f>
        <v/>
      </c>
    </row>
    <row r="3064" ht="13.35" customHeight="1" s="162">
      <c r="B3064" s="307" t="n"/>
      <c r="C3064" s="307" t="n"/>
      <c r="E3064" s="307" t="n"/>
      <c r="F3064" s="32" t="n"/>
      <c r="G3064" s="33">
        <f>IF(F3064="", "", H3064/F3064)</f>
        <v/>
      </c>
      <c r="H3064" s="33" t="n"/>
      <c r="I3064" s="33" t="n"/>
      <c r="J3064" s="33">
        <f>IF(I3064="", "", I3064*$F3064)</f>
        <v/>
      </c>
      <c r="K3064" s="33" t="n"/>
      <c r="L3064" s="33">
        <f>IF(K3064="", "", K3064*$F3064)</f>
        <v/>
      </c>
      <c r="M3064" s="30">
        <f>IF(OR(H3064="",H3064=0),"",IF(K3064="",IF(J3064="","",J3064/H3064),L3064/H3064))</f>
        <v/>
      </c>
    </row>
    <row r="3065" ht="13.35" customHeight="1" s="162">
      <c r="B3065" s="42" t="n"/>
      <c r="C3065" s="231" t="inlineStr">
        <is>
          <t>Total</t>
        </is>
      </c>
      <c r="D3065" s="159" t="n"/>
      <c r="E3065" s="42" t="n"/>
      <c r="F3065" s="42" t="n"/>
      <c r="G3065" s="43" t="n"/>
      <c r="H3065" s="43">
        <f>IF(SUM(H3045:H3064)+SUM(H3076:H3115)=0,"",SUM(H3045:H3064)+SUM(H3076:H3115))</f>
        <v/>
      </c>
      <c r="I3065" s="43" t="n"/>
      <c r="J3065" s="43">
        <f>IF(SUM(J3045:J3064)+SUM(J3076:J3115)=0,"",SUM(J3045:J3064)+SUM(J3076:J3115))</f>
        <v/>
      </c>
      <c r="K3065" s="43" t="n"/>
      <c r="L3065" s="43">
        <f>IF(SUM(L3045:L3064)+SUM(L3076:L3115)=0,"",SUM(L3045:L3064)+SUM(L3076:L3115))</f>
        <v/>
      </c>
      <c r="M3065" s="35">
        <f>IF(OR(H3065="",H3065=0),"",IF(L3065="",IF(J3065="","",J3065/H3065),L3065/H3065))</f>
        <v/>
      </c>
    </row>
    <row r="3066" ht="13.35" customHeight="1" s="162"/>
    <row r="3067" ht="13.35" customHeight="1" s="162">
      <c r="B3067" s="188" t="inlineStr">
        <is>
          <t>Remarks</t>
        </is>
      </c>
      <c r="C3067" s="173" t="n"/>
      <c r="D3067" s="154" t="n"/>
      <c r="E3067" s="174" t="n"/>
      <c r="F3067" s="174" t="n"/>
      <c r="G3067" s="174" t="n"/>
      <c r="H3067" s="174" t="n"/>
      <c r="I3067" s="174" t="n"/>
      <c r="J3067" s="174" t="n"/>
      <c r="K3067" s="174" t="n"/>
      <c r="L3067" s="174" t="n"/>
      <c r="M3067" s="173" t="n"/>
    </row>
    <row r="3068" ht="13.35" customHeight="1" s="162">
      <c r="B3068" s="154" t="n"/>
      <c r="C3068" s="174" t="n"/>
      <c r="D3068" s="17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Entry}'!B110="","",'{Equipment Data Entry}'!B110)</f>
        <v/>
      </c>
      <c r="E3072" s="418" t="n"/>
      <c r="F3072" s="403" t="n"/>
      <c r="G3072" s="200" t="inlineStr">
        <is>
          <t>Service</t>
        </is>
      </c>
      <c r="H3072" s="403" t="n"/>
      <c r="I3072" s="210">
        <f>IF('{Equipment Data Entry}'!C110="","",'{Equipment Data Entry}'!C110)</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Registers / Grilles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H3076/F3076)</f>
        <v/>
      </c>
      <c r="H3076" s="33" t="n"/>
      <c r="I3076" s="33" t="n"/>
      <c r="J3076" s="33">
        <f>IF(I3076="", "", I3076*$F3076)</f>
        <v/>
      </c>
      <c r="K3076" s="33" t="n"/>
      <c r="L3076" s="33">
        <f>IF(K3076="", "", K3076*$F3076)</f>
        <v/>
      </c>
      <c r="M3076" s="30">
        <f>IF(OR(H3076="",H3076=0),"",IF(K3076="",IF(J3076="","",J3076/H3076),L3076/H3076))</f>
        <v/>
      </c>
    </row>
    <row r="3077" ht="13.35" customHeight="1" s="162">
      <c r="B3077" s="307" t="n"/>
      <c r="C3077" s="307" t="n"/>
      <c r="E3077" s="307" t="n"/>
      <c r="F3077" s="32" t="n"/>
      <c r="G3077" s="33">
        <f>IF(F3077="", "", H3077/F3077)</f>
        <v/>
      </c>
      <c r="H3077" s="33" t="n"/>
      <c r="I3077" s="33" t="n"/>
      <c r="J3077" s="33">
        <f>IF(I3077="", "", I3077*$F3077)</f>
        <v/>
      </c>
      <c r="K3077" s="33" t="n"/>
      <c r="L3077" s="33">
        <f>IF(K3077="", "", K3077*$F3077)</f>
        <v/>
      </c>
      <c r="M3077" s="30">
        <f>IF(OR(H3077="",H3077=0),"",IF(K3077="",IF(J3077="","",J3077/H3077),L3077/H3077))</f>
        <v/>
      </c>
    </row>
    <row r="3078" ht="13.35" customHeight="1" s="162">
      <c r="B3078" s="307" t="n"/>
      <c r="C3078" s="307" t="n"/>
      <c r="E3078" s="307" t="n"/>
      <c r="F3078" s="32" t="n"/>
      <c r="G3078" s="33">
        <f>IF(F3078="", "", H3078/F3078)</f>
        <v/>
      </c>
      <c r="H3078" s="33" t="n"/>
      <c r="I3078" s="33" t="n"/>
      <c r="J3078" s="33">
        <f>IF(I3078="", "", I3078*$F3078)</f>
        <v/>
      </c>
      <c r="K3078" s="33" t="n"/>
      <c r="L3078" s="33">
        <f>IF(K3078="", "", K3078*$F3078)</f>
        <v/>
      </c>
      <c r="M3078" s="30">
        <f>IF(OR(H3078="",H3078=0),"",IF(K3078="",IF(J3078="","",J3078/H3078),L3078/H3078))</f>
        <v/>
      </c>
    </row>
    <row r="3079" ht="13.35" customHeight="1" s="162">
      <c r="B3079" s="307" t="n"/>
      <c r="C3079" s="307" t="n"/>
      <c r="E3079" s="307" t="n"/>
      <c r="F3079" s="32" t="n"/>
      <c r="G3079" s="33">
        <f>IF(F3079="", "", H3079/F3079)</f>
        <v/>
      </c>
      <c r="H3079" s="33" t="n"/>
      <c r="I3079" s="33" t="n"/>
      <c r="J3079" s="33">
        <f>IF(I3079="", "", I3079*$F3079)</f>
        <v/>
      </c>
      <c r="K3079" s="33" t="n"/>
      <c r="L3079" s="33">
        <f>IF(K3079="", "", K3079*$F3079)</f>
        <v/>
      </c>
      <c r="M3079" s="30">
        <f>IF(OR(H3079="",H3079=0),"",IF(K3079="",IF(J3079="","",J3079/H3079),L3079/H3079))</f>
        <v/>
      </c>
    </row>
    <row r="3080" ht="13.35" customHeight="1" s="162">
      <c r="B3080" s="307" t="n"/>
      <c r="C3080" s="307" t="n"/>
      <c r="E3080" s="307" t="n"/>
      <c r="F3080" s="32" t="n"/>
      <c r="G3080" s="33">
        <f>IF(F3080="", "", H3080/F3080)</f>
        <v/>
      </c>
      <c r="H3080" s="33" t="n"/>
      <c r="I3080" s="33" t="n"/>
      <c r="J3080" s="33">
        <f>IF(I3080="", "", I3080*$F3080)</f>
        <v/>
      </c>
      <c r="K3080" s="33" t="n"/>
      <c r="L3080" s="33">
        <f>IF(K3080="", "", K3080*$F3080)</f>
        <v/>
      </c>
      <c r="M3080" s="30">
        <f>IF(OR(H3080="",H3080=0),"",IF(K3080="",IF(J3080="","",J3080/H3080),L3080/H3080))</f>
        <v/>
      </c>
    </row>
    <row r="3081" ht="13.35" customHeight="1" s="162">
      <c r="B3081" s="307" t="n"/>
      <c r="C3081" s="307" t="n"/>
      <c r="E3081" s="307" t="n"/>
      <c r="F3081" s="32" t="n"/>
      <c r="G3081" s="33">
        <f>IF(F3081="", "", H3081/F3081)</f>
        <v/>
      </c>
      <c r="H3081" s="33" t="n"/>
      <c r="I3081" s="33" t="n"/>
      <c r="J3081" s="33">
        <f>IF(I3081="", "", I3081*$F3081)</f>
        <v/>
      </c>
      <c r="K3081" s="33" t="n"/>
      <c r="L3081" s="33">
        <f>IF(K3081="", "", K3081*$F3081)</f>
        <v/>
      </c>
      <c r="M3081" s="30">
        <f>IF(OR(H3081="",H3081=0),"",IF(K3081="",IF(J3081="","",J3081/H3081),L3081/H3081))</f>
        <v/>
      </c>
    </row>
    <row r="3082" ht="13.35" customHeight="1" s="162">
      <c r="B3082" s="307" t="n"/>
      <c r="C3082" s="307" t="n"/>
      <c r="E3082" s="307" t="n"/>
      <c r="F3082" s="32" t="n"/>
      <c r="G3082" s="33">
        <f>IF(F3082="", "", H3082/F3082)</f>
        <v/>
      </c>
      <c r="H3082" s="33" t="n"/>
      <c r="I3082" s="33" t="n"/>
      <c r="J3082" s="33">
        <f>IF(I3082="", "", I3082*$F3082)</f>
        <v/>
      </c>
      <c r="K3082" s="33" t="n"/>
      <c r="L3082" s="33">
        <f>IF(K3082="", "", K3082*$F3082)</f>
        <v/>
      </c>
      <c r="M3082" s="30">
        <f>IF(OR(H3082="",H3082=0),"",IF(K3082="",IF(J3082="","",J3082/H3082),L3082/H3082))</f>
        <v/>
      </c>
    </row>
    <row r="3083" ht="13.35" customHeight="1" s="162">
      <c r="B3083" s="307" t="n"/>
      <c r="C3083" s="307" t="n"/>
      <c r="E3083" s="307" t="n"/>
      <c r="F3083" s="32" t="n"/>
      <c r="G3083" s="33">
        <f>IF(F3083="", "", H3083/F3083)</f>
        <v/>
      </c>
      <c r="H3083" s="33" t="n"/>
      <c r="I3083" s="33" t="n"/>
      <c r="J3083" s="33">
        <f>IF(I3083="", "", I3083*$F3083)</f>
        <v/>
      </c>
      <c r="K3083" s="33" t="n"/>
      <c r="L3083" s="33">
        <f>IF(K3083="", "", K3083*$F3083)</f>
        <v/>
      </c>
      <c r="M3083" s="30">
        <f>IF(OR(H3083="",H3083=0),"",IF(K3083="",IF(J3083="","",J3083/H3083),L3083/H3083))</f>
        <v/>
      </c>
    </row>
    <row r="3084" ht="13.35" customHeight="1" s="162">
      <c r="B3084" s="307" t="n"/>
      <c r="C3084" s="307" t="n"/>
      <c r="E3084" s="307" t="n"/>
      <c r="F3084" s="32" t="n"/>
      <c r="G3084" s="33">
        <f>IF(F3084="", "", H3084/F3084)</f>
        <v/>
      </c>
      <c r="H3084" s="33" t="n"/>
      <c r="I3084" s="33" t="n"/>
      <c r="J3084" s="33">
        <f>IF(I3084="", "", I3084*$F3084)</f>
        <v/>
      </c>
      <c r="K3084" s="33" t="n"/>
      <c r="L3084" s="33">
        <f>IF(K3084="", "", K3084*$F3084)</f>
        <v/>
      </c>
      <c r="M3084" s="30">
        <f>IF(OR(H3084="",H3084=0),"",IF(K3084="",IF(J3084="","",J3084/H3084),L3084/H3084))</f>
        <v/>
      </c>
    </row>
    <row r="3085" ht="13.35" customHeight="1" s="162">
      <c r="B3085" s="307" t="n"/>
      <c r="C3085" s="307" t="n"/>
      <c r="E3085" s="307" t="n"/>
      <c r="F3085" s="32" t="n"/>
      <c r="G3085" s="33">
        <f>IF(F3085="", "", H3085/F3085)</f>
        <v/>
      </c>
      <c r="H3085" s="33" t="n"/>
      <c r="I3085" s="33" t="n"/>
      <c r="J3085" s="33">
        <f>IF(I3085="", "", I3085*$F3085)</f>
        <v/>
      </c>
      <c r="K3085" s="33" t="n"/>
      <c r="L3085" s="33">
        <f>IF(K3085="", "", K3085*$F3085)</f>
        <v/>
      </c>
      <c r="M3085" s="30">
        <f>IF(OR(H3085="",H3085=0),"",IF(K3085="",IF(J3085="","",J3085/H3085),L3085/H3085))</f>
        <v/>
      </c>
    </row>
    <row r="3086" ht="13.35" customHeight="1" s="162">
      <c r="B3086" s="307" t="n"/>
      <c r="C3086" s="307" t="n"/>
      <c r="E3086" s="307" t="n"/>
      <c r="F3086" s="32" t="n"/>
      <c r="G3086" s="33">
        <f>IF(F3086="", "", H3086/F3086)</f>
        <v/>
      </c>
      <c r="H3086" s="33" t="n"/>
      <c r="I3086" s="33" t="n"/>
      <c r="J3086" s="33">
        <f>IF(I3086="", "", I3086*$F3086)</f>
        <v/>
      </c>
      <c r="K3086" s="33" t="n"/>
      <c r="L3086" s="33">
        <f>IF(K3086="", "", K3086*$F3086)</f>
        <v/>
      </c>
      <c r="M3086" s="30">
        <f>IF(OR(H3086="",H3086=0),"",IF(K3086="",IF(J3086="","",J3086/H3086),L3086/H3086))</f>
        <v/>
      </c>
    </row>
    <row r="3087" ht="13.35" customHeight="1" s="162">
      <c r="B3087" s="307" t="n"/>
      <c r="C3087" s="307" t="n"/>
      <c r="E3087" s="307" t="n"/>
      <c r="F3087" s="32" t="n"/>
      <c r="G3087" s="33">
        <f>IF(F3087="", "", H3087/F3087)</f>
        <v/>
      </c>
      <c r="H3087" s="33" t="n"/>
      <c r="I3087" s="33" t="n"/>
      <c r="J3087" s="33">
        <f>IF(I3087="", "", I3087*$F3087)</f>
        <v/>
      </c>
      <c r="K3087" s="33" t="n"/>
      <c r="L3087" s="33">
        <f>IF(K3087="", "", K3087*$F3087)</f>
        <v/>
      </c>
      <c r="M3087" s="30">
        <f>IF(OR(H3087="",H3087=0),"",IF(K3087="",IF(J3087="","",J3087/H3087),L3087/H3087))</f>
        <v/>
      </c>
    </row>
    <row r="3088" ht="13.35" customHeight="1" s="162">
      <c r="B3088" s="307" t="n"/>
      <c r="C3088" s="307" t="n"/>
      <c r="E3088" s="307" t="n"/>
      <c r="F3088" s="32" t="n"/>
      <c r="G3088" s="33">
        <f>IF(F3088="", "", H3088/F3088)</f>
        <v/>
      </c>
      <c r="H3088" s="33" t="n"/>
      <c r="I3088" s="33" t="n"/>
      <c r="J3088" s="33">
        <f>IF(I3088="", "", I3088*$F3088)</f>
        <v/>
      </c>
      <c r="K3088" s="33" t="n"/>
      <c r="L3088" s="33">
        <f>IF(K3088="", "", K3088*$F3088)</f>
        <v/>
      </c>
      <c r="M3088" s="30">
        <f>IF(OR(H3088="",H3088=0),"",IF(K3088="",IF(J3088="","",J3088/H3088),L3088/H3088))</f>
        <v/>
      </c>
    </row>
    <row r="3089" ht="13.35" customHeight="1" s="162">
      <c r="B3089" s="307" t="n"/>
      <c r="C3089" s="307" t="n"/>
      <c r="E3089" s="307" t="n"/>
      <c r="F3089" s="32" t="n"/>
      <c r="G3089" s="33">
        <f>IF(F3089="", "", H3089/F3089)</f>
        <v/>
      </c>
      <c r="H3089" s="33" t="n"/>
      <c r="I3089" s="33" t="n"/>
      <c r="J3089" s="33">
        <f>IF(I3089="", "", I3089*$F3089)</f>
        <v/>
      </c>
      <c r="K3089" s="33" t="n"/>
      <c r="L3089" s="33">
        <f>IF(K3089="", "", K3089*$F3089)</f>
        <v/>
      </c>
      <c r="M3089" s="30">
        <f>IF(OR(H3089="",H3089=0),"",IF(K3089="",IF(J3089="","",J3089/H3089),L3089/H3089))</f>
        <v/>
      </c>
    </row>
    <row r="3090" ht="13.35" customHeight="1" s="162">
      <c r="B3090" s="307" t="n"/>
      <c r="C3090" s="307" t="n"/>
      <c r="E3090" s="307" t="n"/>
      <c r="F3090" s="32" t="n"/>
      <c r="G3090" s="33">
        <f>IF(F3090="", "", H3090/F3090)</f>
        <v/>
      </c>
      <c r="H3090" s="33" t="n"/>
      <c r="I3090" s="33" t="n"/>
      <c r="J3090" s="33">
        <f>IF(I3090="", "", I3090*$F3090)</f>
        <v/>
      </c>
      <c r="K3090" s="33" t="n"/>
      <c r="L3090" s="33">
        <f>IF(K3090="", "", K3090*$F3090)</f>
        <v/>
      </c>
      <c r="M3090" s="30">
        <f>IF(OR(H3090="",H3090=0),"",IF(K3090="",IF(J3090="","",J3090/H3090),L3090/H3090))</f>
        <v/>
      </c>
    </row>
    <row r="3091" ht="13.35" customHeight="1" s="162">
      <c r="B3091" s="307" t="n"/>
      <c r="C3091" s="307" t="n"/>
      <c r="E3091" s="307" t="n"/>
      <c r="F3091" s="32" t="n"/>
      <c r="G3091" s="33">
        <f>IF(F3091="", "", H3091/F3091)</f>
        <v/>
      </c>
      <c r="H3091" s="33" t="n"/>
      <c r="I3091" s="33" t="n"/>
      <c r="J3091" s="33">
        <f>IF(I3091="", "", I3091*$F3091)</f>
        <v/>
      </c>
      <c r="K3091" s="33" t="n"/>
      <c r="L3091" s="33">
        <f>IF(K3091="", "", K3091*$F3091)</f>
        <v/>
      </c>
      <c r="M3091" s="30">
        <f>IF(OR(H3091="",H3091=0),"",IF(K3091="",IF(J3091="","",J3091/H3091),L3091/H3091))</f>
        <v/>
      </c>
    </row>
    <row r="3092" ht="13.35" customHeight="1" s="162">
      <c r="B3092" s="307" t="n"/>
      <c r="C3092" s="307" t="n"/>
      <c r="E3092" s="307" t="n"/>
      <c r="F3092" s="32" t="n"/>
      <c r="G3092" s="33">
        <f>IF(F3092="", "", H3092/F3092)</f>
        <v/>
      </c>
      <c r="H3092" s="33" t="n"/>
      <c r="I3092" s="33" t="n"/>
      <c r="J3092" s="33">
        <f>IF(I3092="", "", I3092*$F3092)</f>
        <v/>
      </c>
      <c r="K3092" s="33" t="n"/>
      <c r="L3092" s="33">
        <f>IF(K3092="", "", K3092*$F3092)</f>
        <v/>
      </c>
      <c r="M3092" s="30">
        <f>IF(OR(H3092="",H3092=0),"",IF(K3092="",IF(J3092="","",J3092/H3092),L3092/H3092))</f>
        <v/>
      </c>
    </row>
    <row r="3093" ht="13.35" customHeight="1" s="162">
      <c r="B3093" s="307" t="n"/>
      <c r="C3093" s="307" t="n"/>
      <c r="E3093" s="307" t="n"/>
      <c r="F3093" s="32" t="n"/>
      <c r="G3093" s="33">
        <f>IF(F3093="", "", H3093/F3093)</f>
        <v/>
      </c>
      <c r="H3093" s="33" t="n"/>
      <c r="I3093" s="33" t="n"/>
      <c r="J3093" s="33">
        <f>IF(I3093="", "", I3093*$F3093)</f>
        <v/>
      </c>
      <c r="K3093" s="33" t="n"/>
      <c r="L3093" s="33">
        <f>IF(K3093="", "", K3093*$F3093)</f>
        <v/>
      </c>
      <c r="M3093" s="30">
        <f>IF(OR(H3093="",H3093=0),"",IF(K3093="",IF(J3093="","",J3093/H3093),L3093/H3093))</f>
        <v/>
      </c>
    </row>
    <row r="3094" ht="13.35" customHeight="1" s="162">
      <c r="B3094" s="307" t="n"/>
      <c r="C3094" s="307" t="n"/>
      <c r="E3094" s="307" t="n"/>
      <c r="F3094" s="32" t="n"/>
      <c r="G3094" s="33">
        <f>IF(F3094="", "", H3094/F3094)</f>
        <v/>
      </c>
      <c r="H3094" s="33" t="n"/>
      <c r="I3094" s="33" t="n"/>
      <c r="J3094" s="33">
        <f>IF(I3094="", "", I3094*$F3094)</f>
        <v/>
      </c>
      <c r="K3094" s="33" t="n"/>
      <c r="L3094" s="33">
        <f>IF(K3094="", "", K3094*$F3094)</f>
        <v/>
      </c>
      <c r="M3094" s="30">
        <f>IF(OR(H3094="",H3094=0),"",IF(K3094="",IF(J3094="","",J3094/H3094),L3094/H3094))</f>
        <v/>
      </c>
    </row>
    <row r="3095" ht="13.35" customHeight="1" s="162">
      <c r="B3095" s="307" t="n"/>
      <c r="C3095" s="307" t="n"/>
      <c r="E3095" s="307" t="n"/>
      <c r="F3095" s="32" t="n"/>
      <c r="G3095" s="33">
        <f>IF(F3095="", "", H3095/F3095)</f>
        <v/>
      </c>
      <c r="H3095" s="33" t="n"/>
      <c r="I3095" s="33" t="n"/>
      <c r="J3095" s="33">
        <f>IF(I3095="", "", I3095*$F3095)</f>
        <v/>
      </c>
      <c r="K3095" s="33" t="n"/>
      <c r="L3095" s="33">
        <f>IF(K3095="", "", K3095*$F3095)</f>
        <v/>
      </c>
      <c r="M3095" s="30">
        <f>IF(OR(H3095="",H3095=0),"",IF(K3095="",IF(J3095="","",J3095/H3095),L3095/H3095))</f>
        <v/>
      </c>
    </row>
    <row r="3096" ht="13.35" customHeight="1" s="162">
      <c r="B3096" s="307" t="n"/>
      <c r="C3096" s="307" t="n"/>
      <c r="E3096" s="307" t="n"/>
      <c r="F3096" s="32" t="n"/>
      <c r="G3096" s="33">
        <f>IF(F3096="", "", H3096/F3096)</f>
        <v/>
      </c>
      <c r="H3096" s="33" t="n"/>
      <c r="I3096" s="33" t="n"/>
      <c r="J3096" s="33">
        <f>IF(I3096="", "", I3096*$F3096)</f>
        <v/>
      </c>
      <c r="K3096" s="33" t="n"/>
      <c r="L3096" s="33">
        <f>IF(K3096="", "", K3096*$F3096)</f>
        <v/>
      </c>
      <c r="M3096" s="30">
        <f>IF(OR(H3096="",H3096=0),"",IF(K3096="",IF(J3096="","",J3096/H3096),L3096/H3096))</f>
        <v/>
      </c>
    </row>
    <row r="3097" ht="13.35" customHeight="1" s="162">
      <c r="B3097" s="307" t="n"/>
      <c r="C3097" s="307" t="n"/>
      <c r="E3097" s="307" t="n"/>
      <c r="F3097" s="32" t="n"/>
      <c r="G3097" s="33">
        <f>IF(F3097="", "", H3097/F3097)</f>
        <v/>
      </c>
      <c r="H3097" s="33" t="n"/>
      <c r="I3097" s="33" t="n"/>
      <c r="J3097" s="33">
        <f>IF(I3097="", "", I3097*$F3097)</f>
        <v/>
      </c>
      <c r="K3097" s="33" t="n"/>
      <c r="L3097" s="33">
        <f>IF(K3097="", "", K3097*$F3097)</f>
        <v/>
      </c>
      <c r="M3097" s="30">
        <f>IF(OR(H3097="",H3097=0),"",IF(K3097="",IF(J3097="","",J3097/H3097),L3097/H3097))</f>
        <v/>
      </c>
    </row>
    <row r="3098" ht="13.35" customHeight="1" s="162">
      <c r="B3098" s="307" t="n"/>
      <c r="C3098" s="307" t="n"/>
      <c r="E3098" s="307" t="n"/>
      <c r="F3098" s="32" t="n"/>
      <c r="G3098" s="33">
        <f>IF(F3098="", "", H3098/F3098)</f>
        <v/>
      </c>
      <c r="H3098" s="33" t="n"/>
      <c r="I3098" s="33" t="n"/>
      <c r="J3098" s="33">
        <f>IF(I3098="", "", I3098*$F3098)</f>
        <v/>
      </c>
      <c r="K3098" s="33" t="n"/>
      <c r="L3098" s="33">
        <f>IF(K3098="", "", K3098*$F3098)</f>
        <v/>
      </c>
      <c r="M3098" s="30">
        <f>IF(OR(H3098="",H3098=0),"",IF(K3098="",IF(J3098="","",J3098/H3098),L3098/H3098))</f>
        <v/>
      </c>
    </row>
    <row r="3099" ht="13.35" customHeight="1" s="162">
      <c r="B3099" s="307" t="n"/>
      <c r="C3099" s="307" t="n"/>
      <c r="E3099" s="307" t="n"/>
      <c r="F3099" s="32" t="n"/>
      <c r="G3099" s="33">
        <f>IF(F3099="", "", H3099/F3099)</f>
        <v/>
      </c>
      <c r="H3099" s="33" t="n"/>
      <c r="I3099" s="33" t="n"/>
      <c r="J3099" s="33">
        <f>IF(I3099="", "", I3099*$F3099)</f>
        <v/>
      </c>
      <c r="K3099" s="33" t="n"/>
      <c r="L3099" s="33">
        <f>IF(K3099="", "", K3099*$F3099)</f>
        <v/>
      </c>
      <c r="M3099" s="30">
        <f>IF(OR(H3099="",H3099=0),"",IF(K3099="",IF(J3099="","",J3099/H3099),L3099/H3099))</f>
        <v/>
      </c>
    </row>
    <row r="3100" ht="13.35" customHeight="1" s="162">
      <c r="B3100" s="307" t="n"/>
      <c r="C3100" s="307" t="n"/>
      <c r="E3100" s="307" t="n"/>
      <c r="F3100" s="32" t="n"/>
      <c r="G3100" s="33">
        <f>IF(F3100="", "", H3100/F3100)</f>
        <v/>
      </c>
      <c r="H3100" s="33" t="n"/>
      <c r="I3100" s="33" t="n"/>
      <c r="J3100" s="33">
        <f>IF(I3100="", "", I3100*$F3100)</f>
        <v/>
      </c>
      <c r="K3100" s="33" t="n"/>
      <c r="L3100" s="33">
        <f>IF(K3100="", "", K3100*$F3100)</f>
        <v/>
      </c>
      <c r="M3100" s="30">
        <f>IF(OR(H3100="",H3100=0),"",IF(K3100="",IF(J3100="","",J3100/H3100),L3100/H3100))</f>
        <v/>
      </c>
    </row>
    <row r="3101" ht="13.35" customHeight="1" s="162">
      <c r="B3101" s="307" t="n"/>
      <c r="C3101" s="307" t="n"/>
      <c r="E3101" s="307" t="n"/>
      <c r="F3101" s="32" t="n"/>
      <c r="G3101" s="33">
        <f>IF(F3101="", "", H3101/F3101)</f>
        <v/>
      </c>
      <c r="H3101" s="33" t="n"/>
      <c r="I3101" s="33" t="n"/>
      <c r="J3101" s="33">
        <f>IF(I3101="", "", I3101*$F3101)</f>
        <v/>
      </c>
      <c r="K3101" s="33" t="n"/>
      <c r="L3101" s="33">
        <f>IF(K3101="", "", K3101*$F3101)</f>
        <v/>
      </c>
      <c r="M3101" s="30">
        <f>IF(OR(H3101="",H3101=0),"",IF(K3101="",IF(J3101="","",J3101/H3101),L3101/H3101))</f>
        <v/>
      </c>
    </row>
    <row r="3102" ht="13.35" customHeight="1" s="162">
      <c r="B3102" s="307" t="n"/>
      <c r="C3102" s="307" t="n"/>
      <c r="E3102" s="307" t="n"/>
      <c r="F3102" s="32" t="n"/>
      <c r="G3102" s="33">
        <f>IF(F3102="", "", H3102/F3102)</f>
        <v/>
      </c>
      <c r="H3102" s="33" t="n"/>
      <c r="I3102" s="33" t="n"/>
      <c r="J3102" s="33">
        <f>IF(I3102="", "", I3102*$F3102)</f>
        <v/>
      </c>
      <c r="K3102" s="33" t="n"/>
      <c r="L3102" s="33">
        <f>IF(K3102="", "", K3102*$F3102)</f>
        <v/>
      </c>
      <c r="M3102" s="30">
        <f>IF(OR(H3102="",H3102=0),"",IF(K3102="",IF(J3102="","",J3102/H3102),L3102/H3102))</f>
        <v/>
      </c>
    </row>
    <row r="3103" ht="13.35" customHeight="1" s="162">
      <c r="B3103" s="307" t="n"/>
      <c r="C3103" s="307" t="n"/>
      <c r="E3103" s="307" t="n"/>
      <c r="F3103" s="32" t="n"/>
      <c r="G3103" s="33">
        <f>IF(F3103="", "", H3103/F3103)</f>
        <v/>
      </c>
      <c r="H3103" s="33" t="n"/>
      <c r="I3103" s="33" t="n"/>
      <c r="J3103" s="33">
        <f>IF(I3103="", "", I3103*$F3103)</f>
        <v/>
      </c>
      <c r="K3103" s="33" t="n"/>
      <c r="L3103" s="33">
        <f>IF(K3103="", "", K3103*$F3103)</f>
        <v/>
      </c>
      <c r="M3103" s="30">
        <f>IF(OR(H3103="",H3103=0),"",IF(K3103="",IF(J3103="","",J3103/H3103),L3103/H3103))</f>
        <v/>
      </c>
    </row>
    <row r="3104" ht="13.35" customHeight="1" s="162">
      <c r="B3104" s="307" t="n"/>
      <c r="C3104" s="307" t="n"/>
      <c r="E3104" s="307" t="n"/>
      <c r="F3104" s="32" t="n"/>
      <c r="G3104" s="33">
        <f>IF(F3104="", "", H3104/F3104)</f>
        <v/>
      </c>
      <c r="H3104" s="33" t="n"/>
      <c r="I3104" s="33" t="n"/>
      <c r="J3104" s="33">
        <f>IF(I3104="", "", I3104*$F3104)</f>
        <v/>
      </c>
      <c r="K3104" s="33" t="n"/>
      <c r="L3104" s="33">
        <f>IF(K3104="", "", K3104*$F3104)</f>
        <v/>
      </c>
      <c r="M3104" s="30">
        <f>IF(OR(H3104="",H3104=0),"",IF(K3104="",IF(J3104="","",J3104/H3104),L3104/H3104))</f>
        <v/>
      </c>
    </row>
    <row r="3105" ht="13.35" customHeight="1" s="162">
      <c r="B3105" s="307" t="n"/>
      <c r="C3105" s="307" t="n"/>
      <c r="E3105" s="307" t="n"/>
      <c r="F3105" s="32" t="n"/>
      <c r="G3105" s="33">
        <f>IF(F3105="", "", H3105/F3105)</f>
        <v/>
      </c>
      <c r="H3105" s="33" t="n"/>
      <c r="I3105" s="33" t="n"/>
      <c r="J3105" s="33">
        <f>IF(I3105="", "", I3105*$F3105)</f>
        <v/>
      </c>
      <c r="K3105" s="33" t="n"/>
      <c r="L3105" s="33">
        <f>IF(K3105="", "", K3105*$F3105)</f>
        <v/>
      </c>
      <c r="M3105" s="30">
        <f>IF(OR(H3105="",H3105=0),"",IF(K3105="",IF(J3105="","",J3105/H3105),L3105/H3105))</f>
        <v/>
      </c>
    </row>
    <row r="3106" ht="13.35" customHeight="1" s="162">
      <c r="B3106" s="307" t="n"/>
      <c r="C3106" s="307" t="n"/>
      <c r="E3106" s="307" t="n"/>
      <c r="F3106" s="32" t="n"/>
      <c r="G3106" s="33">
        <f>IF(F3106="", "", H3106/F3106)</f>
        <v/>
      </c>
      <c r="H3106" s="33" t="n"/>
      <c r="I3106" s="33" t="n"/>
      <c r="J3106" s="33">
        <f>IF(I3106="", "", I3106*$F3106)</f>
        <v/>
      </c>
      <c r="K3106" s="33" t="n"/>
      <c r="L3106" s="33">
        <f>IF(K3106="", "", K3106*$F3106)</f>
        <v/>
      </c>
      <c r="M3106" s="30">
        <f>IF(OR(H3106="",H3106=0),"",IF(K3106="",IF(J3106="","",J3106/H3106),L3106/H3106))</f>
        <v/>
      </c>
    </row>
    <row r="3107" ht="13.35" customHeight="1" s="162">
      <c r="B3107" s="307" t="n"/>
      <c r="C3107" s="307" t="n"/>
      <c r="E3107" s="307" t="n"/>
      <c r="F3107" s="32" t="n"/>
      <c r="G3107" s="33">
        <f>IF(F3107="", "", H3107/F3107)</f>
        <v/>
      </c>
      <c r="H3107" s="33" t="n"/>
      <c r="I3107" s="33" t="n"/>
      <c r="J3107" s="33">
        <f>IF(I3107="", "", I3107*$F3107)</f>
        <v/>
      </c>
      <c r="K3107" s="33" t="n"/>
      <c r="L3107" s="33">
        <f>IF(K3107="", "", K3107*$F3107)</f>
        <v/>
      </c>
      <c r="M3107" s="30">
        <f>IF(OR(H3107="",H3107=0),"",IF(K3107="",IF(J3107="","",J3107/H3107),L3107/H3107))</f>
        <v/>
      </c>
    </row>
    <row r="3108" ht="13.35" customHeight="1" s="162">
      <c r="B3108" s="307" t="n"/>
      <c r="C3108" s="307" t="n"/>
      <c r="E3108" s="307" t="n"/>
      <c r="F3108" s="32" t="n"/>
      <c r="G3108" s="33">
        <f>IF(F3108="", "", H3108/F3108)</f>
        <v/>
      </c>
      <c r="H3108" s="33" t="n"/>
      <c r="I3108" s="33" t="n"/>
      <c r="J3108" s="33">
        <f>IF(I3108="", "", I3108*$F3108)</f>
        <v/>
      </c>
      <c r="K3108" s="33" t="n"/>
      <c r="L3108" s="33">
        <f>IF(K3108="", "", K3108*$F3108)</f>
        <v/>
      </c>
      <c r="M3108" s="30">
        <f>IF(OR(H3108="",H3108=0),"",IF(K3108="",IF(J3108="","",J3108/H3108),L3108/H3108))</f>
        <v/>
      </c>
    </row>
    <row r="3109" ht="13.35" customHeight="1" s="162">
      <c r="B3109" s="307" t="n"/>
      <c r="C3109" s="307" t="n"/>
      <c r="E3109" s="307" t="n"/>
      <c r="F3109" s="32" t="n"/>
      <c r="G3109" s="33">
        <f>IF(F3109="", "", H3109/F3109)</f>
        <v/>
      </c>
      <c r="H3109" s="33" t="n"/>
      <c r="I3109" s="33" t="n"/>
      <c r="J3109" s="33">
        <f>IF(I3109="", "", I3109*$F3109)</f>
        <v/>
      </c>
      <c r="K3109" s="33" t="n"/>
      <c r="L3109" s="33">
        <f>IF(K3109="", "", K3109*$F3109)</f>
        <v/>
      </c>
      <c r="M3109" s="30">
        <f>IF(OR(H3109="",H3109=0),"",IF(K3109="",IF(J3109="","",J3109/H3109),L3109/H3109))</f>
        <v/>
      </c>
    </row>
    <row r="3110" ht="13.35" customHeight="1" s="162">
      <c r="B3110" s="307" t="n"/>
      <c r="C3110" s="307" t="n"/>
      <c r="E3110" s="307" t="n"/>
      <c r="F3110" s="32" t="n"/>
      <c r="G3110" s="33">
        <f>IF(F3110="", "", H3110/F3110)</f>
        <v/>
      </c>
      <c r="H3110" s="33" t="n"/>
      <c r="I3110" s="33" t="n"/>
      <c r="J3110" s="33">
        <f>IF(I3110="", "", I3110*$F3110)</f>
        <v/>
      </c>
      <c r="K3110" s="33" t="n"/>
      <c r="L3110" s="33">
        <f>IF(K3110="", "", K3110*$F3110)</f>
        <v/>
      </c>
      <c r="M3110" s="30">
        <f>IF(OR(H3110="",H3110=0),"",IF(K3110="",IF(J3110="","",J3110/H3110),L3110/H3110))</f>
        <v/>
      </c>
    </row>
    <row r="3111" ht="13.35" customHeight="1" s="162">
      <c r="B3111" s="307" t="n"/>
      <c r="C3111" s="307" t="n"/>
      <c r="E3111" s="307" t="n"/>
      <c r="F3111" s="32" t="n"/>
      <c r="G3111" s="33">
        <f>IF(F3111="", "", H3111/F3111)</f>
        <v/>
      </c>
      <c r="H3111" s="33" t="n"/>
      <c r="I3111" s="33" t="n"/>
      <c r="J3111" s="33">
        <f>IF(I3111="", "", I3111*$F3111)</f>
        <v/>
      </c>
      <c r="K3111" s="33" t="n"/>
      <c r="L3111" s="33">
        <f>IF(K3111="", "", K3111*$F3111)</f>
        <v/>
      </c>
      <c r="M3111" s="30">
        <f>IF(OR(H3111="",H3111=0),"",IF(K3111="",IF(J3111="","",J3111/H3111),L3111/H3111))</f>
        <v/>
      </c>
    </row>
    <row r="3112" ht="13.35" customHeight="1" s="162">
      <c r="B3112" s="307" t="n"/>
      <c r="C3112" s="307" t="n"/>
      <c r="E3112" s="307" t="n"/>
      <c r="F3112" s="32" t="n"/>
      <c r="G3112" s="33">
        <f>IF(F3112="", "", H3112/F3112)</f>
        <v/>
      </c>
      <c r="H3112" s="33" t="n"/>
      <c r="I3112" s="33" t="n"/>
      <c r="J3112" s="33">
        <f>IF(I3112="", "", I3112*$F3112)</f>
        <v/>
      </c>
      <c r="K3112" s="33" t="n"/>
      <c r="L3112" s="33">
        <f>IF(K3112="", "", K3112*$F3112)</f>
        <v/>
      </c>
      <c r="M3112" s="30">
        <f>IF(OR(H3112="",H3112=0),"",IF(K3112="",IF(J3112="","",J3112/H3112),L3112/H3112))</f>
        <v/>
      </c>
    </row>
    <row r="3113" ht="13.35" customHeight="1" s="162">
      <c r="B3113" s="307" t="n"/>
      <c r="C3113" s="307" t="n"/>
      <c r="E3113" s="307" t="n"/>
      <c r="F3113" s="32" t="n"/>
      <c r="G3113" s="33">
        <f>IF(F3113="", "", H3113/F3113)</f>
        <v/>
      </c>
      <c r="H3113" s="33" t="n"/>
      <c r="I3113" s="33" t="n"/>
      <c r="J3113" s="33">
        <f>IF(I3113="", "", I3113*$F3113)</f>
        <v/>
      </c>
      <c r="K3113" s="33" t="n"/>
      <c r="L3113" s="33">
        <f>IF(K3113="", "", K3113*$F3113)</f>
        <v/>
      </c>
      <c r="M3113" s="30">
        <f>IF(OR(H3113="",H3113=0),"",IF(K3113="",IF(J3113="","",J3113/H3113),L3113/H3113))</f>
        <v/>
      </c>
    </row>
    <row r="3114" ht="13.35" customHeight="1" s="162">
      <c r="B3114" s="307" t="n"/>
      <c r="C3114" s="307" t="n"/>
      <c r="E3114" s="307" t="n"/>
      <c r="F3114" s="32" t="n"/>
      <c r="G3114" s="33">
        <f>IF(F3114="", "", H3114/F3114)</f>
        <v/>
      </c>
      <c r="H3114" s="33" t="n"/>
      <c r="I3114" s="33" t="n"/>
      <c r="J3114" s="33">
        <f>IF(I3114="", "", I3114*$F3114)</f>
        <v/>
      </c>
      <c r="K3114" s="33" t="n"/>
      <c r="L3114" s="33">
        <f>IF(K3114="", "", K3114*$F3114)</f>
        <v/>
      </c>
      <c r="M3114" s="30">
        <f>IF(OR(H3114="",H3114=0),"",IF(K3114="",IF(J3114="","",J3114/H3114),L3114/H3114))</f>
        <v/>
      </c>
    </row>
    <row r="3115" ht="13.35" customHeight="1" s="162">
      <c r="B3115" s="307" t="n"/>
      <c r="C3115" s="307" t="n"/>
      <c r="E3115" s="307" t="n"/>
      <c r="F3115" s="32" t="n"/>
      <c r="G3115" s="33">
        <f>IF(F3115="", "", H3115/F3115)</f>
        <v/>
      </c>
      <c r="H3115" s="33" t="n"/>
      <c r="I3115" s="33" t="n"/>
      <c r="J3115" s="33">
        <f>IF(I3115="", "", I3115*$F3115)</f>
        <v/>
      </c>
      <c r="K3115" s="33" t="n"/>
      <c r="L3115" s="33">
        <f>IF(K3115="", "", K3115*$F3115)</f>
        <v/>
      </c>
      <c r="M3115" s="30">
        <f>IF(OR(H3115="",H3115=0),"",IF(K3115="",IF(J3115="","",J3115/H3115),L3115/H3115))</f>
        <v/>
      </c>
    </row>
    <row r="3116" ht="13.35" customHeight="1" s="162">
      <c r="B3116" s="42" t="n"/>
      <c r="C3116" s="231" t="inlineStr">
        <is>
          <t>Subtotal (this page)</t>
        </is>
      </c>
      <c r="D3116" s="159" t="n"/>
      <c r="E3116" s="42" t="n"/>
      <c r="F3116" s="42" t="n"/>
      <c r="G3116" s="43" t="n"/>
      <c r="H3116" s="43">
        <f>IF(SUM(H3076:H3115)=0,"",SUM(H3076:H3115))</f>
        <v/>
      </c>
      <c r="I3116" s="43" t="n"/>
      <c r="J3116" s="43">
        <f>IF(SUM(J3076:J3115)=0,"",SUM(J3076:J3115))</f>
        <v/>
      </c>
      <c r="K3116" s="43" t="n"/>
      <c r="L3116" s="43">
        <f>IF(SUM(L3076:L3115)=0,"",SUM(L3076:L3115))</f>
        <v/>
      </c>
      <c r="M3116" s="35">
        <f>IF(OR(H3116="",H3116=0),"",IF(L3116="",IF(J3116="","",J3116/H3116),L3116/H3116))</f>
        <v/>
      </c>
    </row>
    <row r="3117" ht="13.35" customHeight="1" s="162"/>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Entry}'!B111="","",'{Equipment Data Entry}'!B111)</f>
        <v/>
      </c>
      <c r="E3124" s="418" t="n"/>
      <c r="F3124" s="403" t="n"/>
      <c r="G3124" s="200" t="inlineStr">
        <is>
          <t>Service</t>
        </is>
      </c>
      <c r="H3124" s="403" t="n"/>
      <c r="I3124" s="210">
        <f>IF('{Equipment Data Entry}'!C111="","",'{Equipment Data Entry}'!C111)</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37" t="inlineStr">
        <is>
          <t>Drive Type:</t>
        </is>
      </c>
      <c r="C3126" s="13" t="n"/>
      <c r="D3126" s="438" t="n"/>
      <c r="E3126" s="437" t="inlineStr">
        <is>
          <t>Rotation – Design:</t>
        </is>
      </c>
      <c r="F3126" s="13" t="n"/>
      <c r="G3126" s="438" t="n"/>
      <c r="H3126" s="13" t="n"/>
      <c r="I3126" s="437" t="inlineStr">
        <is>
          <t>Actual:</t>
        </is>
      </c>
      <c r="J3126" s="438" t="n"/>
      <c r="K3126" s="437" t="inlineStr">
        <is>
          <t>Shv Bore M/F:</t>
        </is>
      </c>
      <c r="L3126" s="13" t="n"/>
      <c r="M3126" s="438" t="n"/>
    </row>
    <row r="3127" ht="13.35" customHeight="1" s="162">
      <c r="B3127" s="200" t="inlineStr">
        <is>
          <t>Unit Data</t>
        </is>
      </c>
      <c r="C3127" s="400" t="n"/>
      <c r="D3127" s="400" t="n"/>
      <c r="E3127" s="400" t="n"/>
      <c r="F3127" s="400" t="n"/>
      <c r="G3127" s="401" t="n"/>
      <c r="H3127" s="13" t="n"/>
      <c r="I3127" s="200" t="inlineStr">
        <is>
          <t>Design and Performance Data</t>
        </is>
      </c>
      <c r="J3127" s="400" t="n"/>
      <c r="K3127" s="400" t="n"/>
      <c r="L3127" s="401" t="n"/>
      <c r="M3127" s="283" t="n"/>
    </row>
    <row r="3128" ht="13.35" customHeight="1" s="162">
      <c r="B3128" s="199" t="inlineStr">
        <is>
          <t>Manufacturer</t>
        </is>
      </c>
      <c r="C3128" s="401" t="n"/>
      <c r="D3128" s="204">
        <f>IF('{Equipment Data Entry}'!E111="","",'{Equipment Data Entry}'!E111)</f>
        <v/>
      </c>
      <c r="E3128" s="400" t="n"/>
      <c r="F3128" s="400" t="n"/>
      <c r="G3128" s="401" t="n"/>
      <c r="H3128" s="13" t="n"/>
      <c r="I3128" s="199" t="inlineStr">
        <is>
          <t>Design Criteria</t>
        </is>
      </c>
      <c r="J3128" s="401" t="n"/>
      <c r="K3128" s="199" t="inlineStr">
        <is>
          <t>Design</t>
        </is>
      </c>
      <c r="L3128" s="199" t="inlineStr">
        <is>
          <t>Actual</t>
        </is>
      </c>
      <c r="M3128" s="13" t="n"/>
    </row>
    <row r="3129" ht="13.35" customHeight="1" s="162">
      <c r="B3129" s="199" t="inlineStr">
        <is>
          <t>Model Number</t>
        </is>
      </c>
      <c r="C3129" s="401" t="n"/>
      <c r="D3129" s="204">
        <f>IF('{Equipment Data Entry}'!F111="","",'{Equipment Data Entry}'!F111)</f>
        <v/>
      </c>
      <c r="E3129" s="400" t="n"/>
      <c r="F3129" s="400" t="n"/>
      <c r="G3129" s="401" t="n"/>
      <c r="H3129" s="13" t="n"/>
      <c r="I3129" s="199" t="inlineStr">
        <is>
          <t>Total Airflow</t>
        </is>
      </c>
      <c r="J3129" s="401" t="n"/>
      <c r="K3129" s="24">
        <f>H3169</f>
        <v/>
      </c>
      <c r="L3129" s="24">
        <f>L3169</f>
        <v/>
      </c>
      <c r="M3129" s="22">
        <f>IF(OR(L3129="",K3129="",K3129=0),"",L3129/K3129)</f>
        <v/>
      </c>
    </row>
    <row r="3130" ht="13.35" customHeight="1" s="162">
      <c r="B3130" s="199" t="inlineStr">
        <is>
          <t>Serial Number</t>
        </is>
      </c>
      <c r="C3130" s="401" t="n"/>
      <c r="D3130" s="204" t="n"/>
      <c r="E3130" s="400" t="n"/>
      <c r="F3130" s="400" t="n"/>
      <c r="G3130" s="401" t="n"/>
      <c r="H3130" s="13" t="n"/>
      <c r="I3130" s="199" t="inlineStr">
        <is>
          <t>Unit ESP</t>
        </is>
      </c>
      <c r="J3130" s="401" t="n"/>
      <c r="K3130" s="71">
        <f>IF('{Equipment Data Entry}'!H111="","",'{Equipment Data Entry}'!H111)</f>
        <v/>
      </c>
      <c r="L3130" s="64">
        <f>F3145</f>
        <v/>
      </c>
      <c r="M3130" s="22" t="n"/>
    </row>
    <row r="3131" ht="13.35" customHeight="1" s="162">
      <c r="B3131" s="199" t="inlineStr">
        <is>
          <t>Area Served</t>
        </is>
      </c>
      <c r="C3131" s="401" t="n"/>
      <c r="D3131" s="204">
        <f>I3124</f>
        <v/>
      </c>
      <c r="E3131" s="400" t="n"/>
      <c r="F3131" s="400" t="n"/>
      <c r="G3131" s="401" t="n"/>
      <c r="H3131" s="13" t="n"/>
      <c r="I3131" s="199" t="inlineStr">
        <is>
          <t>Fan RPMs</t>
        </is>
      </c>
      <c r="J3131" s="401" t="n"/>
      <c r="K3131" s="24">
        <f>IF('{Equipment Data Entry}'!I111="","",'{Equipment Data Entry}'!I111)</f>
        <v/>
      </c>
      <c r="L3131" s="24">
        <f>IF(L3142="","",L3142)</f>
        <v/>
      </c>
      <c r="M3131" s="13" t="n"/>
    </row>
    <row r="3132" ht="13.35" customHeight="1" s="162">
      <c r="B3132" s="199" t="inlineStr">
        <is>
          <t>Location</t>
        </is>
      </c>
      <c r="C3132" s="401" t="n"/>
      <c r="D3132" s="204">
        <f>IF('{Equipment Data Entry}'!D111="","",'{Equipment Data Entry}'!D111)</f>
        <v/>
      </c>
      <c r="E3132" s="400" t="n"/>
      <c r="F3132" s="400" t="n"/>
      <c r="G3132" s="401" t="n"/>
      <c r="H3132" s="13" t="n"/>
      <c r="I3132" s="283" t="n"/>
      <c r="J3132" s="283" t="n"/>
      <c r="K3132" s="36" t="n"/>
      <c r="L3132" s="36" t="n"/>
      <c r="M3132" s="13" t="n"/>
    </row>
    <row r="3133" ht="13.35" customHeight="1" s="162">
      <c r="B3133" s="13" t="n"/>
      <c r="C3133" s="13" t="n"/>
      <c r="D3133" s="13" t="n"/>
      <c r="E3133" s="13" t="n"/>
      <c r="F3133" s="13" t="n"/>
      <c r="G3133" s="13" t="n"/>
      <c r="H3133" s="13" t="n"/>
      <c r="I3133" s="283" t="n"/>
      <c r="J3133" s="283" t="n"/>
      <c r="K3133" s="37" t="n"/>
      <c r="L3133" s="37" t="n"/>
      <c r="M3133" s="13" t="n"/>
    </row>
    <row r="3134" ht="13.35" customHeight="1" s="162">
      <c r="B3134" s="200" t="inlineStr">
        <is>
          <t>Motor Data</t>
        </is>
      </c>
      <c r="C3134" s="400" t="n"/>
      <c r="D3134" s="400" t="n"/>
      <c r="E3134" s="400" t="n"/>
      <c r="F3134" s="400" t="n"/>
      <c r="G3134" s="401" t="n"/>
      <c r="H3134" s="13" t="n"/>
      <c r="I3134" s="283" t="inlineStr">
        <is>
          <t>Filter Type/Size/Qty</t>
        </is>
      </c>
      <c r="J3134" s="404" t="n"/>
      <c r="K3134" s="404" t="n"/>
      <c r="L3134" s="37" t="n"/>
      <c r="M3134" s="404" t="n"/>
    </row>
    <row r="3135" ht="13.35" customHeight="1" s="162">
      <c r="B3135" s="199" t="inlineStr">
        <is>
          <t>Manufacturer</t>
        </is>
      </c>
      <c r="C3135" s="401" t="n"/>
      <c r="D3135" s="203" t="n"/>
      <c r="E3135" s="400" t="n"/>
      <c r="F3135" s="400" t="n"/>
      <c r="G3135" s="401" t="n"/>
      <c r="H3135" s="13" t="n"/>
      <c r="I3135" s="200" t="inlineStr">
        <is>
          <t>Drive Data</t>
        </is>
      </c>
      <c r="J3135" s="400" t="n"/>
      <c r="K3135" s="400" t="n"/>
      <c r="L3135" s="401" t="n"/>
      <c r="M3135" s="13" t="n"/>
    </row>
    <row r="3136" ht="13.35" customHeight="1" s="162">
      <c r="B3136" s="199" t="inlineStr">
        <is>
          <t>Horsepower</t>
        </is>
      </c>
      <c r="C3136" s="401" t="n"/>
      <c r="D3136" s="28">
        <f>IF('{Equipment Data Entry}'!G111="","",'{Equipment Data Entry}'!G111)</f>
        <v/>
      </c>
      <c r="E3136" s="21" t="inlineStr">
        <is>
          <t>RPM</t>
        </is>
      </c>
      <c r="F3136" s="24" t="n"/>
      <c r="G3136" s="199" t="inlineStr">
        <is>
          <t>SF</t>
        </is>
      </c>
      <c r="H3136" s="13" t="n"/>
      <c r="I3136" s="199" t="inlineStr">
        <is>
          <t>Motor Shv OD/Bore/PD</t>
        </is>
      </c>
      <c r="J3136" s="400" t="n"/>
      <c r="K3136" s="401" t="n"/>
      <c r="L3136">
        <f>IF('{Equipment Data Entry}'!J111="","",'{Equipment Data Entry}'!J111)</f>
        <v/>
      </c>
    </row>
    <row r="3137" ht="13.35" customHeight="1" s="162">
      <c r="B3137" s="198">
        <f>IF('{Equipment Data Entry}'!N111="","",'{Equipment Data Entry}'!N111)</f>
        <v/>
      </c>
      <c r="C3137" s="198">
        <f>IF('{Equipment Data Entry}'!O111="","",'{Equipment Data Entry}'!O111)</f>
        <v/>
      </c>
      <c r="D3137" s="21" t="inlineStr">
        <is>
          <t>FLA</t>
        </is>
      </c>
      <c r="E3137" s="67" t="n"/>
      <c r="F3137" s="21" t="inlineStr">
        <is>
          <t>Frame</t>
        </is>
      </c>
      <c r="G3137" s="208" t="n"/>
      <c r="H3137" s="13" t="n"/>
      <c r="I3137" s="199" t="inlineStr">
        <is>
          <t>Fan Sheave OD/Bore</t>
        </is>
      </c>
      <c r="J3137" s="400" t="n"/>
      <c r="K3137" s="401" t="n"/>
      <c r="L3137">
        <f>IF('{Equipment Data Entry}'!K111="","",'{Equipment Data Entry}'!K111)</f>
        <v/>
      </c>
    </row>
    <row r="3138" ht="13.35" customHeight="1" s="162">
      <c r="B3138" s="199" t="inlineStr">
        <is>
          <t>Corrected FLA</t>
        </is>
      </c>
      <c r="C3138" s="401" t="n"/>
      <c r="D3138" s="27">
        <f>IF(OR(E3139="",E3137="",B3137=""),"",B3137/AVERAGE(E3139:G3139)*E3137)</f>
        <v/>
      </c>
      <c r="E3138" s="199" t="inlineStr">
        <is>
          <t>Estimated BHP</t>
        </is>
      </c>
      <c r="F3138" s="401" t="n"/>
      <c r="G3138" s="27">
        <f>IF(OR(COUNT(E3139:G3139)=0,COUNT(E3140:G3140)=0),"",IF(C3137="1-phase", ((0.8*0.9*E3139*E3140)/746), AVERAGE(E3139:G3139)*AVERAGE(E3140:G3140)*0.8*0.9*1.732/746))</f>
        <v/>
      </c>
      <c r="H3138" s="13" t="n"/>
      <c r="I3138" s="199" t="inlineStr">
        <is>
          <t>Belt(s)</t>
        </is>
      </c>
      <c r="J3138" s="208">
        <f>IF('{Equipment Data Entry}'!L111="","",'{Equipment Data Entry}'!L111)</f>
        <v/>
      </c>
      <c r="K3138" s="199" t="inlineStr">
        <is>
          <t>C to C</t>
        </is>
      </c>
      <c r="L3138" s="64">
        <f>IF('{Equipment Data Entry}'!M111="","",'{Equipment Data Entry}'!M111)</f>
        <v/>
      </c>
      <c r="M3138" s="13" t="n"/>
    </row>
    <row r="3139" ht="13.35" customHeight="1" s="162">
      <c r="B3139" s="199" t="inlineStr">
        <is>
          <t>Measured Voltage</t>
        </is>
      </c>
      <c r="C3139" s="400" t="n"/>
      <c r="D3139" s="401" t="n"/>
      <c r="E3139" s="24" t="n"/>
      <c r="F3139" s="24" t="n"/>
      <c r="G3139" s="24" t="n"/>
      <c r="H3139" s="13" t="n"/>
      <c r="I3139" s="283" t="inlineStr">
        <is>
          <t>Final Settings</t>
        </is>
      </c>
      <c r="J3139" s="404" t="n"/>
      <c r="K3139" s="404" t="n"/>
      <c r="L3139" s="37" t="n"/>
      <c r="M3139" s="404" t="n"/>
    </row>
    <row r="3140" ht="13.35" customHeight="1" s="162">
      <c r="B3140" s="199" t="inlineStr">
        <is>
          <t>Measured Amperage</t>
        </is>
      </c>
      <c r="C3140" s="400" t="n"/>
      <c r="D3140" s="401" t="n"/>
      <c r="E3140" s="67" t="n"/>
      <c r="F3140" s="67" t="n"/>
      <c r="G3140" s="67" t="n"/>
      <c r="H3140" s="13" t="n"/>
      <c r="I3140" s="205" t="inlineStr">
        <is>
          <t>RPM Data</t>
        </is>
      </c>
      <c r="J3140" s="401" t="n"/>
      <c r="K3140" s="205" t="inlineStr">
        <is>
          <t>Initial</t>
        </is>
      </c>
      <c r="L3140" s="205" t="inlineStr">
        <is>
          <t>Final</t>
        </is>
      </c>
      <c r="M3140" s="13" t="n"/>
    </row>
    <row r="3141" ht="13.35" customHeight="1" s="162">
      <c r="B3141" s="13" t="n"/>
      <c r="C3141" s="13" t="n"/>
      <c r="D3141" s="13" t="n"/>
      <c r="E3141" s="13" t="n"/>
      <c r="F3141" s="13" t="n"/>
      <c r="G3141" s="13" t="n"/>
      <c r="H3141" s="13" t="n"/>
      <c r="I3141" s="199" t="inlineStr">
        <is>
          <t>Motor RPM</t>
        </is>
      </c>
      <c r="J3141" s="401" t="n"/>
      <c r="K3141" s="24" t="n"/>
      <c r="L3141" s="24" t="n"/>
      <c r="M3141" s="13" t="n"/>
    </row>
    <row r="3142" ht="13.35" customHeight="1" s="162">
      <c r="B3142" s="200" t="inlineStr">
        <is>
          <t xml:space="preserve">Static Pressures Profile </t>
        </is>
      </c>
      <c r="C3142" s="400" t="n"/>
      <c r="D3142" s="400" t="n"/>
      <c r="E3142" s="400" t="n"/>
      <c r="F3142" s="400" t="n"/>
      <c r="G3142" s="401" t="n"/>
      <c r="H3142" s="13" t="n"/>
      <c r="I3142" s="199" t="inlineStr">
        <is>
          <t>Fan RPM</t>
        </is>
      </c>
      <c r="J3142" s="401" t="n"/>
      <c r="K3142" s="24" t="n"/>
      <c r="L3142" s="24" t="n"/>
      <c r="M3142" s="13" t="n"/>
    </row>
    <row r="3143" ht="13.35" customHeight="1" s="162">
      <c r="B3143" s="432" t="n"/>
      <c r="C3143" s="401" t="n"/>
      <c r="D3143" s="205" t="inlineStr">
        <is>
          <t>Flt/Coil</t>
        </is>
      </c>
      <c r="E3143" s="205" t="inlineStr">
        <is>
          <t>Fan</t>
        </is>
      </c>
      <c r="F3143" s="432" t="n"/>
      <c r="G3143" s="401" t="n"/>
      <c r="H3143" s="13" t="n"/>
      <c r="I3143" s="246" t="inlineStr">
        <is>
          <t>VSD Frequency</t>
        </is>
      </c>
      <c r="J3143" s="403" t="n"/>
      <c r="K3143" s="65" t="n"/>
      <c r="L3143" s="65" t="n"/>
      <c r="M3143" s="13" t="n"/>
    </row>
    <row r="3144" ht="13.35" customHeight="1" s="162">
      <c r="B3144" s="198" t="inlineStr">
        <is>
          <t>Entering</t>
        </is>
      </c>
      <c r="C3144" s="401" t="n"/>
      <c r="D3144" s="19" t="n"/>
      <c r="E3144" s="19" t="n"/>
      <c r="F3144" s="19">
        <f>IF(E3144="", "", E3145-E3144)</f>
        <v/>
      </c>
      <c r="G3144" s="186" t="inlineStr">
        <is>
          <t>TSP</t>
        </is>
      </c>
      <c r="H3144" s="23" t="n"/>
      <c r="I3144" s="14" t="n"/>
      <c r="J3144" s="14" t="n"/>
      <c r="K3144" s="14" t="n"/>
      <c r="L3144" s="38" t="n"/>
      <c r="M3144" s="13" t="n"/>
    </row>
    <row r="3145" ht="13.35" customHeight="1" s="162">
      <c r="B3145" s="198" t="inlineStr">
        <is>
          <t>Exiting</t>
        </is>
      </c>
      <c r="C3145" s="401" t="n"/>
      <c r="D3145" s="55">
        <f>IF(E3144="", "", E3144)</f>
        <v/>
      </c>
      <c r="E3145" s="19" t="n"/>
      <c r="F3145" s="19">
        <f>IF(E3145="", "", E3145-D3144)</f>
        <v/>
      </c>
      <c r="G3145" s="186" t="inlineStr">
        <is>
          <t>ESP</t>
        </is>
      </c>
      <c r="H3145" s="23" t="n"/>
      <c r="I3145" s="13" t="n"/>
      <c r="J3145" s="13" t="n"/>
      <c r="K3145" s="13" t="n"/>
      <c r="L3145" s="13" t="n"/>
      <c r="M3145" s="13" t="n"/>
    </row>
    <row r="3146" ht="13.35" customHeight="1" s="162">
      <c r="B3146" s="453" t="inlineStr">
        <is>
          <t>Instrument:</t>
        </is>
      </c>
      <c r="C3146" s="5" t="n"/>
      <c r="D3146" s="493" t="n"/>
      <c r="E3146" s="414" t="n"/>
      <c r="F3146" s="414" t="n"/>
      <c r="G3146" s="425" t="inlineStr">
        <is>
          <t>Ak basis / notes:</t>
        </is>
      </c>
      <c r="I3146" s="494" t="n"/>
      <c r="J3146" s="414" t="n"/>
      <c r="K3146" s="414" t="n"/>
      <c r="L3146" s="414" t="n"/>
      <c r="M3146" s="414" t="n"/>
    </row>
    <row r="3147" ht="13.35" customHeight="1" s="162">
      <c r="B3147" s="188" t="inlineStr">
        <is>
          <t>Register / Grille / Diffuser Airflow</t>
        </is>
      </c>
      <c r="C3147" s="174" t="n"/>
      <c r="D3147" s="174" t="n"/>
      <c r="E3147" s="174" t="n"/>
      <c r="F3147" s="173" t="n"/>
      <c r="G3147" s="233" t="inlineStr">
        <is>
          <t>Design VEL</t>
        </is>
      </c>
      <c r="H3147" s="194" t="inlineStr">
        <is>
          <t>Design CFM</t>
        </is>
      </c>
      <c r="I3147" s="188" t="inlineStr">
        <is>
          <t>Initial</t>
        </is>
      </c>
      <c r="J3147" s="173" t="n"/>
      <c r="K3147" s="188" t="inlineStr">
        <is>
          <t>Final</t>
        </is>
      </c>
      <c r="L3147" s="173" t="n"/>
      <c r="M3147" s="188" t="inlineStr">
        <is>
          <t>%</t>
        </is>
      </c>
    </row>
    <row r="3148" ht="13.35" customHeight="1" s="162">
      <c r="B3148" s="153" t="inlineStr">
        <is>
          <t>No.</t>
        </is>
      </c>
      <c r="C3148" s="188" t="inlineStr">
        <is>
          <t>Area Served</t>
        </is>
      </c>
      <c r="D3148" s="188" t="inlineStr">
        <is>
          <t>Type</t>
        </is>
      </c>
      <c r="E3148" s="188" t="inlineStr">
        <is>
          <t>Size</t>
        </is>
      </c>
      <c r="F3148" s="188" t="inlineStr">
        <is>
          <t>Ak</t>
        </is>
      </c>
      <c r="G3148" s="440" t="n"/>
      <c r="H3148" s="440" t="n"/>
      <c r="I3148" s="188" t="inlineStr">
        <is>
          <t>VEL</t>
        </is>
      </c>
      <c r="J3148" s="188" t="inlineStr">
        <is>
          <t>CFM</t>
        </is>
      </c>
      <c r="K3148" s="188" t="inlineStr">
        <is>
          <t>VEL</t>
        </is>
      </c>
      <c r="L3148" s="188" t="inlineStr">
        <is>
          <t>CFM</t>
        </is>
      </c>
      <c r="M3148" s="440" t="n"/>
    </row>
    <row r="3149" ht="13.35" customHeight="1" s="162">
      <c r="B3149" s="307" t="n"/>
      <c r="C3149" s="307" t="n"/>
      <c r="E3149" s="307" t="n"/>
      <c r="F3149" s="32" t="n"/>
      <c r="G3149" s="33">
        <f>IF(F3149="", "", H3149/F3149)</f>
        <v/>
      </c>
      <c r="H3149" s="33" t="n"/>
      <c r="I3149" s="33" t="n"/>
      <c r="J3149" s="33">
        <f>IF(I3149="", "", I3149*$F3149)</f>
        <v/>
      </c>
      <c r="K3149" s="33" t="n"/>
      <c r="L3149" s="33">
        <f>IF(K3149="", "", K3149*$F3149)</f>
        <v/>
      </c>
      <c r="M3149" s="30">
        <f>IF(OR(H3149="",H3149=0),"",IF(K3149="",IF(J3149="","",J3149/H3149),L3149/H3149))</f>
        <v/>
      </c>
    </row>
    <row r="3150" ht="13.35" customHeight="1" s="162">
      <c r="B3150" s="307" t="n"/>
      <c r="C3150" s="307" t="n"/>
      <c r="E3150" s="307" t="n"/>
      <c r="F3150" s="32" t="n"/>
      <c r="G3150" s="33">
        <f>IF(F3150="", "", H3150/F3150)</f>
        <v/>
      </c>
      <c r="H3150" s="33" t="n"/>
      <c r="I3150" s="33" t="n"/>
      <c r="J3150" s="33">
        <f>IF(I3150="", "", I3150*$F3150)</f>
        <v/>
      </c>
      <c r="K3150" s="33" t="n"/>
      <c r="L3150" s="33">
        <f>IF(K3150="", "", K3150*$F3150)</f>
        <v/>
      </c>
      <c r="M3150" s="30">
        <f>IF(OR(H3150="",H3150=0),"",IF(K3150="",IF(J3150="","",J3150/H3150),L3150/H3150))</f>
        <v/>
      </c>
    </row>
    <row r="3151" ht="13.35" customHeight="1" s="162">
      <c r="B3151" s="307" t="n"/>
      <c r="C3151" s="307" t="n"/>
      <c r="E3151" s="307" t="n"/>
      <c r="F3151" s="32" t="n"/>
      <c r="G3151" s="33">
        <f>IF(F3151="", "", H3151/F3151)</f>
        <v/>
      </c>
      <c r="H3151" s="33" t="n"/>
      <c r="I3151" s="33" t="n"/>
      <c r="J3151" s="33">
        <f>IF(I3151="", "", I3151*$F3151)</f>
        <v/>
      </c>
      <c r="K3151" s="33" t="n"/>
      <c r="L3151" s="33">
        <f>IF(K3151="", "", K3151*$F3151)</f>
        <v/>
      </c>
      <c r="M3151" s="30">
        <f>IF(OR(H3151="",H3151=0),"",IF(K3151="",IF(J3151="","",J3151/H3151),L3151/H3151))</f>
        <v/>
      </c>
    </row>
    <row r="3152" ht="13.35" customHeight="1" s="162">
      <c r="B3152" s="307" t="n"/>
      <c r="C3152" s="307" t="n"/>
      <c r="E3152" s="307" t="n"/>
      <c r="F3152" s="32" t="n"/>
      <c r="G3152" s="33">
        <f>IF(F3152="", "", H3152/F3152)</f>
        <v/>
      </c>
      <c r="H3152" s="33" t="n"/>
      <c r="I3152" s="33" t="n"/>
      <c r="J3152" s="33">
        <f>IF(I3152="", "", I3152*$F3152)</f>
        <v/>
      </c>
      <c r="K3152" s="33" t="n"/>
      <c r="L3152" s="33">
        <f>IF(K3152="", "", K3152*$F3152)</f>
        <v/>
      </c>
      <c r="M3152" s="30">
        <f>IF(OR(H3152="",H3152=0),"",IF(K3152="",IF(J3152="","",J3152/H3152),L3152/H3152))</f>
        <v/>
      </c>
    </row>
    <row r="3153" ht="13.35" customHeight="1" s="162">
      <c r="B3153" s="307" t="n"/>
      <c r="C3153" s="307" t="n"/>
      <c r="E3153" s="307" t="n"/>
      <c r="F3153" s="32" t="n"/>
      <c r="G3153" s="33">
        <f>IF(F3153="", "", H3153/F3153)</f>
        <v/>
      </c>
      <c r="H3153" s="33" t="n"/>
      <c r="I3153" s="33" t="n"/>
      <c r="J3153" s="33">
        <f>IF(I3153="", "", I3153*$F3153)</f>
        <v/>
      </c>
      <c r="K3153" s="33" t="n"/>
      <c r="L3153" s="33">
        <f>IF(K3153="", "", K3153*$F3153)</f>
        <v/>
      </c>
      <c r="M3153" s="30">
        <f>IF(OR(H3153="",H3153=0),"",IF(K3153="",IF(J3153="","",J3153/H3153),L3153/H3153))</f>
        <v/>
      </c>
    </row>
    <row r="3154" ht="13.35" customHeight="1" s="162">
      <c r="B3154" s="307" t="n"/>
      <c r="C3154" s="307" t="n"/>
      <c r="E3154" s="307" t="n"/>
      <c r="F3154" s="32" t="n"/>
      <c r="G3154" s="33">
        <f>IF(F3154="", "", H3154/F3154)</f>
        <v/>
      </c>
      <c r="H3154" s="33" t="n"/>
      <c r="I3154" s="33" t="n"/>
      <c r="J3154" s="33">
        <f>IF(I3154="", "", I3154*$F3154)</f>
        <v/>
      </c>
      <c r="K3154" s="33" t="n"/>
      <c r="L3154" s="33">
        <f>IF(K3154="", "", K3154*$F3154)</f>
        <v/>
      </c>
      <c r="M3154" s="30">
        <f>IF(OR(H3154="",H3154=0),"",IF(K3154="",IF(J3154="","",J3154/H3154),L3154/H3154))</f>
        <v/>
      </c>
    </row>
    <row r="3155" ht="13.35" customHeight="1" s="162">
      <c r="B3155" s="307" t="n"/>
      <c r="C3155" s="307" t="n"/>
      <c r="E3155" s="307" t="n"/>
      <c r="F3155" s="32" t="n"/>
      <c r="G3155" s="33">
        <f>IF(F3155="", "", H3155/F3155)</f>
        <v/>
      </c>
      <c r="H3155" s="33" t="n"/>
      <c r="I3155" s="33" t="n"/>
      <c r="J3155" s="33">
        <f>IF(I3155="", "", I3155*$F3155)</f>
        <v/>
      </c>
      <c r="K3155" s="33" t="n"/>
      <c r="L3155" s="33">
        <f>IF(K3155="", "", K3155*$F3155)</f>
        <v/>
      </c>
      <c r="M3155" s="30">
        <f>IF(OR(H3155="",H3155=0),"",IF(K3155="",IF(J3155="","",J3155/H3155),L3155/H3155))</f>
        <v/>
      </c>
    </row>
    <row r="3156" ht="13.35" customHeight="1" s="162">
      <c r="B3156" s="307" t="n"/>
      <c r="C3156" s="307" t="n"/>
      <c r="E3156" s="307" t="n"/>
      <c r="F3156" s="32" t="n"/>
      <c r="G3156" s="33">
        <f>IF(F3156="", "", H3156/F3156)</f>
        <v/>
      </c>
      <c r="H3156" s="33" t="n"/>
      <c r="I3156" s="33" t="n"/>
      <c r="J3156" s="33">
        <f>IF(I3156="", "", I3156*$F3156)</f>
        <v/>
      </c>
      <c r="K3156" s="33" t="n"/>
      <c r="L3156" s="33">
        <f>IF(K3156="", "", K3156*$F3156)</f>
        <v/>
      </c>
      <c r="M3156" s="30">
        <f>IF(OR(H3156="",H3156=0),"",IF(K3156="",IF(J3156="","",J3156/H3156),L3156/H3156))</f>
        <v/>
      </c>
    </row>
    <row r="3157" ht="13.35" customHeight="1" s="162">
      <c r="B3157" s="307" t="n"/>
      <c r="C3157" s="307" t="n"/>
      <c r="E3157" s="307" t="n"/>
      <c r="F3157" s="32" t="n"/>
      <c r="G3157" s="33">
        <f>IF(F3157="", "", H3157/F3157)</f>
        <v/>
      </c>
      <c r="H3157" s="33" t="n"/>
      <c r="I3157" s="33" t="n"/>
      <c r="J3157" s="33">
        <f>IF(I3157="", "", I3157*$F3157)</f>
        <v/>
      </c>
      <c r="K3157" s="33" t="n"/>
      <c r="L3157" s="33">
        <f>IF(K3157="", "", K3157*$F3157)</f>
        <v/>
      </c>
      <c r="M3157" s="30">
        <f>IF(OR(H3157="",H3157=0),"",IF(K3157="",IF(J3157="","",J3157/H3157),L3157/H3157))</f>
        <v/>
      </c>
    </row>
    <row r="3158" ht="13.35" customHeight="1" s="162">
      <c r="B3158" s="307" t="n"/>
      <c r="C3158" s="307" t="n"/>
      <c r="E3158" s="307" t="n"/>
      <c r="F3158" s="32" t="n"/>
      <c r="G3158" s="33">
        <f>IF(F3158="", "", H3158/F3158)</f>
        <v/>
      </c>
      <c r="H3158" s="33" t="n"/>
      <c r="I3158" s="33" t="n"/>
      <c r="J3158" s="33">
        <f>IF(I3158="", "", I3158*$F3158)</f>
        <v/>
      </c>
      <c r="K3158" s="33" t="n"/>
      <c r="L3158" s="33">
        <f>IF(K3158="", "", K3158*$F3158)</f>
        <v/>
      </c>
      <c r="M3158" s="30">
        <f>IF(OR(H3158="",H3158=0),"",IF(K3158="",IF(J3158="","",J3158/H3158),L3158/H3158))</f>
        <v/>
      </c>
    </row>
    <row r="3159" ht="13.35" customHeight="1" s="162">
      <c r="B3159" s="307" t="n"/>
      <c r="C3159" s="307" t="n"/>
      <c r="E3159" s="307" t="n"/>
      <c r="F3159" s="32" t="n"/>
      <c r="G3159" s="33">
        <f>IF(F3159="", "", H3159/F3159)</f>
        <v/>
      </c>
      <c r="H3159" s="33" t="n"/>
      <c r="I3159" s="33" t="n"/>
      <c r="J3159" s="33">
        <f>IF(I3159="", "", I3159*$F3159)</f>
        <v/>
      </c>
      <c r="K3159" s="33" t="n"/>
      <c r="L3159" s="33">
        <f>IF(K3159="", "", K3159*$F3159)</f>
        <v/>
      </c>
      <c r="M3159" s="30">
        <f>IF(OR(H3159="",H3159=0),"",IF(K3159="",IF(J3159="","",J3159/H3159),L3159/H3159))</f>
        <v/>
      </c>
    </row>
    <row r="3160" ht="13.35" customHeight="1" s="162">
      <c r="B3160" s="307" t="n"/>
      <c r="C3160" s="307" t="n"/>
      <c r="E3160" s="307" t="n"/>
      <c r="F3160" s="32" t="n"/>
      <c r="G3160" s="33">
        <f>IF(F3160="", "", H3160/F3160)</f>
        <v/>
      </c>
      <c r="H3160" s="33" t="n"/>
      <c r="I3160" s="33" t="n"/>
      <c r="J3160" s="33">
        <f>IF(I3160="", "", I3160*$F3160)</f>
        <v/>
      </c>
      <c r="K3160" s="33" t="n"/>
      <c r="L3160" s="33">
        <f>IF(K3160="", "", K3160*$F3160)</f>
        <v/>
      </c>
      <c r="M3160" s="30">
        <f>IF(OR(H3160="",H3160=0),"",IF(K3160="",IF(J3160="","",J3160/H3160),L3160/H3160))</f>
        <v/>
      </c>
    </row>
    <row r="3161" ht="13.35" customHeight="1" s="162">
      <c r="B3161" s="307" t="n"/>
      <c r="C3161" s="307" t="n"/>
      <c r="E3161" s="307" t="n"/>
      <c r="F3161" s="32" t="n"/>
      <c r="G3161" s="33">
        <f>IF(F3161="", "", H3161/F3161)</f>
        <v/>
      </c>
      <c r="H3161" s="33" t="n"/>
      <c r="I3161" s="33" t="n"/>
      <c r="J3161" s="33">
        <f>IF(I3161="", "", I3161*$F3161)</f>
        <v/>
      </c>
      <c r="K3161" s="33" t="n"/>
      <c r="L3161" s="33">
        <f>IF(K3161="", "", K3161*$F3161)</f>
        <v/>
      </c>
      <c r="M3161" s="30">
        <f>IF(OR(H3161="",H3161=0),"",IF(K3161="",IF(J3161="","",J3161/H3161),L3161/H3161))</f>
        <v/>
      </c>
    </row>
    <row r="3162" ht="13.35" customHeight="1" s="162">
      <c r="B3162" s="307" t="n"/>
      <c r="C3162" s="307" t="n"/>
      <c r="E3162" s="307" t="n"/>
      <c r="F3162" s="32" t="n"/>
      <c r="G3162" s="33">
        <f>IF(F3162="", "", H3162/F3162)</f>
        <v/>
      </c>
      <c r="H3162" s="33" t="n"/>
      <c r="I3162" s="33" t="n"/>
      <c r="J3162" s="33">
        <f>IF(I3162="", "", I3162*$F3162)</f>
        <v/>
      </c>
      <c r="K3162" s="33" t="n"/>
      <c r="L3162" s="33">
        <f>IF(K3162="", "", K3162*$F3162)</f>
        <v/>
      </c>
      <c r="M3162" s="30">
        <f>IF(OR(H3162="",H3162=0),"",IF(K3162="",IF(J3162="","",J3162/H3162),L3162/H3162))</f>
        <v/>
      </c>
    </row>
    <row r="3163" ht="13.35" customHeight="1" s="162">
      <c r="B3163" s="307" t="n"/>
      <c r="C3163" s="307" t="n"/>
      <c r="E3163" s="307" t="n"/>
      <c r="F3163" s="32" t="n"/>
      <c r="G3163" s="33">
        <f>IF(F3163="", "", H3163/F3163)</f>
        <v/>
      </c>
      <c r="H3163" s="33" t="n"/>
      <c r="I3163" s="33" t="n"/>
      <c r="J3163" s="33">
        <f>IF(I3163="", "", I3163*$F3163)</f>
        <v/>
      </c>
      <c r="K3163" s="33" t="n"/>
      <c r="L3163" s="33">
        <f>IF(K3163="", "", K3163*$F3163)</f>
        <v/>
      </c>
      <c r="M3163" s="30">
        <f>IF(OR(H3163="",H3163=0),"",IF(K3163="",IF(J3163="","",J3163/H3163),L3163/H3163))</f>
        <v/>
      </c>
    </row>
    <row r="3164" ht="13.35" customHeight="1" s="162">
      <c r="B3164" s="307" t="n"/>
      <c r="C3164" s="307" t="n"/>
      <c r="E3164" s="307" t="n"/>
      <c r="F3164" s="32" t="n"/>
      <c r="G3164" s="33">
        <f>IF(F3164="", "", H3164/F3164)</f>
        <v/>
      </c>
      <c r="H3164" s="33" t="n"/>
      <c r="I3164" s="33" t="n"/>
      <c r="J3164" s="33">
        <f>IF(I3164="", "", I3164*$F3164)</f>
        <v/>
      </c>
      <c r="K3164" s="33" t="n"/>
      <c r="L3164" s="33">
        <f>IF(K3164="", "", K3164*$F3164)</f>
        <v/>
      </c>
      <c r="M3164" s="30">
        <f>IF(OR(H3164="",H3164=0),"",IF(K3164="",IF(J3164="","",J3164/H3164),L3164/H3164))</f>
        <v/>
      </c>
    </row>
    <row r="3165" ht="13.35" customHeight="1" s="162">
      <c r="B3165" s="307" t="n"/>
      <c r="C3165" s="307" t="n"/>
      <c r="E3165" s="307" t="n"/>
      <c r="F3165" s="32" t="n"/>
      <c r="G3165" s="33">
        <f>IF(F3165="", "", H3165/F3165)</f>
        <v/>
      </c>
      <c r="H3165" s="33" t="n"/>
      <c r="I3165" s="33" t="n"/>
      <c r="J3165" s="33">
        <f>IF(I3165="", "", I3165*$F3165)</f>
        <v/>
      </c>
      <c r="K3165" s="33" t="n"/>
      <c r="L3165" s="33">
        <f>IF(K3165="", "", K3165*$F3165)</f>
        <v/>
      </c>
      <c r="M3165" s="30">
        <f>IF(OR(H3165="",H3165=0),"",IF(K3165="",IF(J3165="","",J3165/H3165),L3165/H3165))</f>
        <v/>
      </c>
    </row>
    <row r="3166" ht="13.35" customHeight="1" s="162">
      <c r="B3166" s="307" t="n"/>
      <c r="C3166" s="307" t="n"/>
      <c r="E3166" s="307" t="n"/>
      <c r="F3166" s="32" t="n"/>
      <c r="G3166" s="33">
        <f>IF(F3166="", "", H3166/F3166)</f>
        <v/>
      </c>
      <c r="H3166" s="33" t="n"/>
      <c r="I3166" s="33" t="n"/>
      <c r="J3166" s="33">
        <f>IF(I3166="", "", I3166*$F3166)</f>
        <v/>
      </c>
      <c r="K3166" s="33" t="n"/>
      <c r="L3166" s="33">
        <f>IF(K3166="", "", K3166*$F3166)</f>
        <v/>
      </c>
      <c r="M3166" s="30">
        <f>IF(OR(H3166="",H3166=0),"",IF(K3166="",IF(J3166="","",J3166/H3166),L3166/H3166))</f>
        <v/>
      </c>
    </row>
    <row r="3167" ht="13.35" customHeight="1" s="162">
      <c r="B3167" s="307" t="n"/>
      <c r="C3167" s="307" t="n"/>
      <c r="E3167" s="307" t="n"/>
      <c r="F3167" s="32" t="n"/>
      <c r="G3167" s="33">
        <f>IF(F3167="", "", H3167/F3167)</f>
        <v/>
      </c>
      <c r="H3167" s="33" t="n"/>
      <c r="I3167" s="33" t="n"/>
      <c r="J3167" s="33">
        <f>IF(I3167="", "", I3167*$F3167)</f>
        <v/>
      </c>
      <c r="K3167" s="33" t="n"/>
      <c r="L3167" s="33">
        <f>IF(K3167="", "", K3167*$F3167)</f>
        <v/>
      </c>
      <c r="M3167" s="30">
        <f>IF(OR(H3167="",H3167=0),"",IF(K3167="",IF(J3167="","",J3167/H3167),L3167/H3167))</f>
        <v/>
      </c>
    </row>
    <row r="3168" ht="13.35" customHeight="1" s="162">
      <c r="B3168" s="307" t="n"/>
      <c r="C3168" s="307" t="n"/>
      <c r="E3168" s="307" t="n"/>
      <c r="F3168" s="32" t="n"/>
      <c r="G3168" s="33">
        <f>IF(F3168="", "", H3168/F3168)</f>
        <v/>
      </c>
      <c r="H3168" s="33" t="n"/>
      <c r="I3168" s="33" t="n"/>
      <c r="J3168" s="33">
        <f>IF(I3168="", "", I3168*$F3168)</f>
        <v/>
      </c>
      <c r="K3168" s="33" t="n"/>
      <c r="L3168" s="33">
        <f>IF(K3168="", "", K3168*$F3168)</f>
        <v/>
      </c>
      <c r="M3168" s="30">
        <f>IF(OR(H3168="",H3168=0),"",IF(K3168="",IF(J3168="","",J3168/H3168),L3168/H3168))</f>
        <v/>
      </c>
    </row>
    <row r="3169" ht="13.35" customHeight="1" s="162">
      <c r="B3169" s="42" t="n"/>
      <c r="C3169" s="231" t="inlineStr">
        <is>
          <t>Total</t>
        </is>
      </c>
      <c r="D3169" s="159" t="n"/>
      <c r="E3169" s="42" t="n"/>
      <c r="F3169" s="42" t="n"/>
      <c r="G3169" s="43" t="n"/>
      <c r="H3169" s="43">
        <f>IF(SUM(H3149:H3168)+SUM(H3180:H3219)=0,"",SUM(H3149:H3168)+SUM(H3180:H3219))</f>
        <v/>
      </c>
      <c r="I3169" s="43" t="n"/>
      <c r="J3169" s="43">
        <f>IF(SUM(J3149:J3168)+SUM(J3180:J3219)=0,"",SUM(J3149:J3168)+SUM(J3180:J3219))</f>
        <v/>
      </c>
      <c r="K3169" s="43" t="n"/>
      <c r="L3169" s="43">
        <f>IF(SUM(L3149:L3168)+SUM(L3180:L3219)=0,"",SUM(L3149:L3168)+SUM(L3180:L3219))</f>
        <v/>
      </c>
      <c r="M3169" s="35">
        <f>IF(OR(H3169="",H3169=0),"",IF(L3169="",IF(J3169="","",J3169/H3169),L3169/H3169))</f>
        <v/>
      </c>
    </row>
    <row r="3170" ht="13.35" customHeight="1" s="162"/>
    <row r="3171" ht="13.35" customHeight="1" s="162">
      <c r="B3171" s="188" t="inlineStr">
        <is>
          <t>Remarks</t>
        </is>
      </c>
      <c r="C3171" s="173" t="n"/>
      <c r="D3171" s="154" t="n"/>
      <c r="E3171" s="174" t="n"/>
      <c r="F3171" s="174" t="n"/>
      <c r="G3171" s="174" t="n"/>
      <c r="H3171" s="174" t="n"/>
      <c r="I3171" s="174" t="n"/>
      <c r="J3171" s="174" t="n"/>
      <c r="K3171" s="174" t="n"/>
      <c r="L3171" s="174" t="n"/>
      <c r="M3171" s="173" t="n"/>
    </row>
    <row r="3172" ht="13.35" customHeight="1" s="162">
      <c r="B3172" s="154" t="n"/>
      <c r="C3172" s="174" t="n"/>
      <c r="D3172" s="17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Entry}'!B111="","",'{Equipment Data Entry}'!B111)</f>
        <v/>
      </c>
      <c r="E3176" s="418" t="n"/>
      <c r="F3176" s="403" t="n"/>
      <c r="G3176" s="200" t="inlineStr">
        <is>
          <t>Service</t>
        </is>
      </c>
      <c r="H3176" s="403" t="n"/>
      <c r="I3176" s="210">
        <f>IF('{Equipment Data Entry}'!C111="","",'{Equipment Data Entry}'!C111)</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Registers / Grilles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H3180/F3180)</f>
        <v/>
      </c>
      <c r="H3180" s="33" t="n"/>
      <c r="I3180" s="33" t="n"/>
      <c r="J3180" s="33">
        <f>IF(I3180="", "", I3180*$F3180)</f>
        <v/>
      </c>
      <c r="K3180" s="33" t="n"/>
      <c r="L3180" s="33">
        <f>IF(K3180="", "", K3180*$F3180)</f>
        <v/>
      </c>
      <c r="M3180" s="30">
        <f>IF(OR(H3180="",H3180=0),"",IF(K3180="",IF(J3180="","",J3180/H3180),L3180/H3180))</f>
        <v/>
      </c>
    </row>
    <row r="3181" ht="13.35" customHeight="1" s="162">
      <c r="B3181" s="307" t="n"/>
      <c r="C3181" s="307" t="n"/>
      <c r="E3181" s="307" t="n"/>
      <c r="F3181" s="32" t="n"/>
      <c r="G3181" s="33">
        <f>IF(F3181="", "", H3181/F3181)</f>
        <v/>
      </c>
      <c r="H3181" s="33" t="n"/>
      <c r="I3181" s="33" t="n"/>
      <c r="J3181" s="33">
        <f>IF(I3181="", "", I3181*$F3181)</f>
        <v/>
      </c>
      <c r="K3181" s="33" t="n"/>
      <c r="L3181" s="33">
        <f>IF(K3181="", "", K3181*$F3181)</f>
        <v/>
      </c>
      <c r="M3181" s="30">
        <f>IF(OR(H3181="",H3181=0),"",IF(K3181="",IF(J3181="","",J3181/H3181),L3181/H3181))</f>
        <v/>
      </c>
    </row>
    <row r="3182" ht="13.35" customHeight="1" s="162">
      <c r="B3182" s="307" t="n"/>
      <c r="C3182" s="307" t="n"/>
      <c r="E3182" s="307" t="n"/>
      <c r="F3182" s="32" t="n"/>
      <c r="G3182" s="33">
        <f>IF(F3182="", "", H3182/F3182)</f>
        <v/>
      </c>
      <c r="H3182" s="33" t="n"/>
      <c r="I3182" s="33" t="n"/>
      <c r="J3182" s="33">
        <f>IF(I3182="", "", I3182*$F3182)</f>
        <v/>
      </c>
      <c r="K3182" s="33" t="n"/>
      <c r="L3182" s="33">
        <f>IF(K3182="", "", K3182*$F3182)</f>
        <v/>
      </c>
      <c r="M3182" s="30">
        <f>IF(OR(H3182="",H3182=0),"",IF(K3182="",IF(J3182="","",J3182/H3182),L3182/H3182))</f>
        <v/>
      </c>
    </row>
    <row r="3183" ht="13.35" customHeight="1" s="162">
      <c r="B3183" s="307" t="n"/>
      <c r="C3183" s="307" t="n"/>
      <c r="E3183" s="307" t="n"/>
      <c r="F3183" s="32" t="n"/>
      <c r="G3183" s="33">
        <f>IF(F3183="", "", H3183/F3183)</f>
        <v/>
      </c>
      <c r="H3183" s="33" t="n"/>
      <c r="I3183" s="33" t="n"/>
      <c r="J3183" s="33">
        <f>IF(I3183="", "", I3183*$F3183)</f>
        <v/>
      </c>
      <c r="K3183" s="33" t="n"/>
      <c r="L3183" s="33">
        <f>IF(K3183="", "", K3183*$F3183)</f>
        <v/>
      </c>
      <c r="M3183" s="30">
        <f>IF(OR(H3183="",H3183=0),"",IF(K3183="",IF(J3183="","",J3183/H3183),L3183/H3183))</f>
        <v/>
      </c>
    </row>
    <row r="3184" ht="13.35" customHeight="1" s="162">
      <c r="B3184" s="307" t="n"/>
      <c r="C3184" s="307" t="n"/>
      <c r="E3184" s="307" t="n"/>
      <c r="F3184" s="32" t="n"/>
      <c r="G3184" s="33">
        <f>IF(F3184="", "", H3184/F3184)</f>
        <v/>
      </c>
      <c r="H3184" s="33" t="n"/>
      <c r="I3184" s="33" t="n"/>
      <c r="J3184" s="33">
        <f>IF(I3184="", "", I3184*$F3184)</f>
        <v/>
      </c>
      <c r="K3184" s="33" t="n"/>
      <c r="L3184" s="33">
        <f>IF(K3184="", "", K3184*$F3184)</f>
        <v/>
      </c>
      <c r="M3184" s="30">
        <f>IF(OR(H3184="",H3184=0),"",IF(K3184="",IF(J3184="","",J3184/H3184),L3184/H3184))</f>
        <v/>
      </c>
    </row>
    <row r="3185" ht="13.35" customHeight="1" s="162">
      <c r="B3185" s="307" t="n"/>
      <c r="C3185" s="307" t="n"/>
      <c r="E3185" s="307" t="n"/>
      <c r="F3185" s="32" t="n"/>
      <c r="G3185" s="33">
        <f>IF(F3185="", "", H3185/F3185)</f>
        <v/>
      </c>
      <c r="H3185" s="33" t="n"/>
      <c r="I3185" s="33" t="n"/>
      <c r="J3185" s="33">
        <f>IF(I3185="", "", I3185*$F3185)</f>
        <v/>
      </c>
      <c r="K3185" s="33" t="n"/>
      <c r="L3185" s="33">
        <f>IF(K3185="", "", K3185*$F3185)</f>
        <v/>
      </c>
      <c r="M3185" s="30">
        <f>IF(OR(H3185="",H3185=0),"",IF(K3185="",IF(J3185="","",J3185/H3185),L3185/H3185))</f>
        <v/>
      </c>
    </row>
    <row r="3186" ht="13.35" customHeight="1" s="162">
      <c r="B3186" s="307" t="n"/>
      <c r="C3186" s="307" t="n"/>
      <c r="E3186" s="307" t="n"/>
      <c r="F3186" s="32" t="n"/>
      <c r="G3186" s="33">
        <f>IF(F3186="", "", H3186/F3186)</f>
        <v/>
      </c>
      <c r="H3186" s="33" t="n"/>
      <c r="I3186" s="33" t="n"/>
      <c r="J3186" s="33">
        <f>IF(I3186="", "", I3186*$F3186)</f>
        <v/>
      </c>
      <c r="K3186" s="33" t="n"/>
      <c r="L3186" s="33">
        <f>IF(K3186="", "", K3186*$F3186)</f>
        <v/>
      </c>
      <c r="M3186" s="30">
        <f>IF(OR(H3186="",H3186=0),"",IF(K3186="",IF(J3186="","",J3186/H3186),L3186/H3186))</f>
        <v/>
      </c>
    </row>
    <row r="3187" ht="13.35" customHeight="1" s="162">
      <c r="B3187" s="307" t="n"/>
      <c r="C3187" s="307" t="n"/>
      <c r="E3187" s="307" t="n"/>
      <c r="F3187" s="32" t="n"/>
      <c r="G3187" s="33">
        <f>IF(F3187="", "", H3187/F3187)</f>
        <v/>
      </c>
      <c r="H3187" s="33" t="n"/>
      <c r="I3187" s="33" t="n"/>
      <c r="J3187" s="33">
        <f>IF(I3187="", "", I3187*$F3187)</f>
        <v/>
      </c>
      <c r="K3187" s="33" t="n"/>
      <c r="L3187" s="33">
        <f>IF(K3187="", "", K3187*$F3187)</f>
        <v/>
      </c>
      <c r="M3187" s="30">
        <f>IF(OR(H3187="",H3187=0),"",IF(K3187="",IF(J3187="","",J3187/H3187),L3187/H3187))</f>
        <v/>
      </c>
    </row>
    <row r="3188" ht="13.35" customHeight="1" s="162">
      <c r="B3188" s="307" t="n"/>
      <c r="C3188" s="307" t="n"/>
      <c r="E3188" s="307" t="n"/>
      <c r="F3188" s="32" t="n"/>
      <c r="G3188" s="33">
        <f>IF(F3188="", "", H3188/F3188)</f>
        <v/>
      </c>
      <c r="H3188" s="33" t="n"/>
      <c r="I3188" s="33" t="n"/>
      <c r="J3188" s="33">
        <f>IF(I3188="", "", I3188*$F3188)</f>
        <v/>
      </c>
      <c r="K3188" s="33" t="n"/>
      <c r="L3188" s="33">
        <f>IF(K3188="", "", K3188*$F3188)</f>
        <v/>
      </c>
      <c r="M3188" s="30">
        <f>IF(OR(H3188="",H3188=0),"",IF(K3188="",IF(J3188="","",J3188/H3188),L3188/H3188))</f>
        <v/>
      </c>
    </row>
    <row r="3189" ht="13.35" customHeight="1" s="162">
      <c r="B3189" s="307" t="n"/>
      <c r="C3189" s="307" t="n"/>
      <c r="E3189" s="307" t="n"/>
      <c r="F3189" s="32" t="n"/>
      <c r="G3189" s="33">
        <f>IF(F3189="", "", H3189/F3189)</f>
        <v/>
      </c>
      <c r="H3189" s="33" t="n"/>
      <c r="I3189" s="33" t="n"/>
      <c r="J3189" s="33">
        <f>IF(I3189="", "", I3189*$F3189)</f>
        <v/>
      </c>
      <c r="K3189" s="33" t="n"/>
      <c r="L3189" s="33">
        <f>IF(K3189="", "", K3189*$F3189)</f>
        <v/>
      </c>
      <c r="M3189" s="30">
        <f>IF(OR(H3189="",H3189=0),"",IF(K3189="",IF(J3189="","",J3189/H3189),L3189/H3189))</f>
        <v/>
      </c>
    </row>
    <row r="3190" ht="13.35" customHeight="1" s="162">
      <c r="B3190" s="307" t="n"/>
      <c r="C3190" s="307" t="n"/>
      <c r="E3190" s="307" t="n"/>
      <c r="F3190" s="32" t="n"/>
      <c r="G3190" s="33">
        <f>IF(F3190="", "", H3190/F3190)</f>
        <v/>
      </c>
      <c r="H3190" s="33" t="n"/>
      <c r="I3190" s="33" t="n"/>
      <c r="J3190" s="33">
        <f>IF(I3190="", "", I3190*$F3190)</f>
        <v/>
      </c>
      <c r="K3190" s="33" t="n"/>
      <c r="L3190" s="33">
        <f>IF(K3190="", "", K3190*$F3190)</f>
        <v/>
      </c>
      <c r="M3190" s="30">
        <f>IF(OR(H3190="",H3190=0),"",IF(K3190="",IF(J3190="","",J3190/H3190),L3190/H3190))</f>
        <v/>
      </c>
    </row>
    <row r="3191" ht="13.35" customHeight="1" s="162">
      <c r="B3191" s="307" t="n"/>
      <c r="C3191" s="307" t="n"/>
      <c r="E3191" s="307" t="n"/>
      <c r="F3191" s="32" t="n"/>
      <c r="G3191" s="33">
        <f>IF(F3191="", "", H3191/F3191)</f>
        <v/>
      </c>
      <c r="H3191" s="33" t="n"/>
      <c r="I3191" s="33" t="n"/>
      <c r="J3191" s="33">
        <f>IF(I3191="", "", I3191*$F3191)</f>
        <v/>
      </c>
      <c r="K3191" s="33" t="n"/>
      <c r="L3191" s="33">
        <f>IF(K3191="", "", K3191*$F3191)</f>
        <v/>
      </c>
      <c r="M3191" s="30">
        <f>IF(OR(H3191="",H3191=0),"",IF(K3191="",IF(J3191="","",J3191/H3191),L3191/H3191))</f>
        <v/>
      </c>
    </row>
    <row r="3192" ht="13.35" customHeight="1" s="162">
      <c r="B3192" s="307" t="n"/>
      <c r="C3192" s="307" t="n"/>
      <c r="E3192" s="307" t="n"/>
      <c r="F3192" s="32" t="n"/>
      <c r="G3192" s="33">
        <f>IF(F3192="", "", H3192/F3192)</f>
        <v/>
      </c>
      <c r="H3192" s="33" t="n"/>
      <c r="I3192" s="33" t="n"/>
      <c r="J3192" s="33">
        <f>IF(I3192="", "", I3192*$F3192)</f>
        <v/>
      </c>
      <c r="K3192" s="33" t="n"/>
      <c r="L3192" s="33">
        <f>IF(K3192="", "", K3192*$F3192)</f>
        <v/>
      </c>
      <c r="M3192" s="30">
        <f>IF(OR(H3192="",H3192=0),"",IF(K3192="",IF(J3192="","",J3192/H3192),L3192/H3192))</f>
        <v/>
      </c>
    </row>
    <row r="3193" ht="13.35" customHeight="1" s="162">
      <c r="B3193" s="307" t="n"/>
      <c r="C3193" s="307" t="n"/>
      <c r="E3193" s="307" t="n"/>
      <c r="F3193" s="32" t="n"/>
      <c r="G3193" s="33">
        <f>IF(F3193="", "", H3193/F3193)</f>
        <v/>
      </c>
      <c r="H3193" s="33" t="n"/>
      <c r="I3193" s="33" t="n"/>
      <c r="J3193" s="33">
        <f>IF(I3193="", "", I3193*$F3193)</f>
        <v/>
      </c>
      <c r="K3193" s="33" t="n"/>
      <c r="L3193" s="33">
        <f>IF(K3193="", "", K3193*$F3193)</f>
        <v/>
      </c>
      <c r="M3193" s="30">
        <f>IF(OR(H3193="",H3193=0),"",IF(K3193="",IF(J3193="","",J3193/H3193),L3193/H3193))</f>
        <v/>
      </c>
    </row>
    <row r="3194" ht="13.35" customHeight="1" s="162">
      <c r="B3194" s="307" t="n"/>
      <c r="C3194" s="307" t="n"/>
      <c r="E3194" s="307" t="n"/>
      <c r="F3194" s="32" t="n"/>
      <c r="G3194" s="33">
        <f>IF(F3194="", "", H3194/F3194)</f>
        <v/>
      </c>
      <c r="H3194" s="33" t="n"/>
      <c r="I3194" s="33" t="n"/>
      <c r="J3194" s="33">
        <f>IF(I3194="", "", I3194*$F3194)</f>
        <v/>
      </c>
      <c r="K3194" s="33" t="n"/>
      <c r="L3194" s="33">
        <f>IF(K3194="", "", K3194*$F3194)</f>
        <v/>
      </c>
      <c r="M3194" s="30">
        <f>IF(OR(H3194="",H3194=0),"",IF(K3194="",IF(J3194="","",J3194/H3194),L3194/H3194))</f>
        <v/>
      </c>
    </row>
    <row r="3195" ht="13.35" customHeight="1" s="162">
      <c r="B3195" s="307" t="n"/>
      <c r="C3195" s="307" t="n"/>
      <c r="E3195" s="307" t="n"/>
      <c r="F3195" s="32" t="n"/>
      <c r="G3195" s="33">
        <f>IF(F3195="", "", H3195/F3195)</f>
        <v/>
      </c>
      <c r="H3195" s="33" t="n"/>
      <c r="I3195" s="33" t="n"/>
      <c r="J3195" s="33">
        <f>IF(I3195="", "", I3195*$F3195)</f>
        <v/>
      </c>
      <c r="K3195" s="33" t="n"/>
      <c r="L3195" s="33">
        <f>IF(K3195="", "", K3195*$F3195)</f>
        <v/>
      </c>
      <c r="M3195" s="30">
        <f>IF(OR(H3195="",H3195=0),"",IF(K3195="",IF(J3195="","",J3195/H3195),L3195/H3195))</f>
        <v/>
      </c>
    </row>
    <row r="3196" ht="13.35" customHeight="1" s="162">
      <c r="B3196" s="307" t="n"/>
      <c r="C3196" s="307" t="n"/>
      <c r="E3196" s="307" t="n"/>
      <c r="F3196" s="32" t="n"/>
      <c r="G3196" s="33">
        <f>IF(F3196="", "", H3196/F3196)</f>
        <v/>
      </c>
      <c r="H3196" s="33" t="n"/>
      <c r="I3196" s="33" t="n"/>
      <c r="J3196" s="33">
        <f>IF(I3196="", "", I3196*$F3196)</f>
        <v/>
      </c>
      <c r="K3196" s="33" t="n"/>
      <c r="L3196" s="33">
        <f>IF(K3196="", "", K3196*$F3196)</f>
        <v/>
      </c>
      <c r="M3196" s="30">
        <f>IF(OR(H3196="",H3196=0),"",IF(K3196="",IF(J3196="","",J3196/H3196),L3196/H3196))</f>
        <v/>
      </c>
    </row>
    <row r="3197" ht="13.35" customHeight="1" s="162">
      <c r="B3197" s="307" t="n"/>
      <c r="C3197" s="307" t="n"/>
      <c r="E3197" s="307" t="n"/>
      <c r="F3197" s="32" t="n"/>
      <c r="G3197" s="33">
        <f>IF(F3197="", "", H3197/F3197)</f>
        <v/>
      </c>
      <c r="H3197" s="33" t="n"/>
      <c r="I3197" s="33" t="n"/>
      <c r="J3197" s="33">
        <f>IF(I3197="", "", I3197*$F3197)</f>
        <v/>
      </c>
      <c r="K3197" s="33" t="n"/>
      <c r="L3197" s="33">
        <f>IF(K3197="", "", K3197*$F3197)</f>
        <v/>
      </c>
      <c r="M3197" s="30">
        <f>IF(OR(H3197="",H3197=0),"",IF(K3197="",IF(J3197="","",J3197/H3197),L3197/H3197))</f>
        <v/>
      </c>
    </row>
    <row r="3198" ht="13.35" customHeight="1" s="162">
      <c r="B3198" s="307" t="n"/>
      <c r="C3198" s="307" t="n"/>
      <c r="E3198" s="307" t="n"/>
      <c r="F3198" s="32" t="n"/>
      <c r="G3198" s="33">
        <f>IF(F3198="", "", H3198/F3198)</f>
        <v/>
      </c>
      <c r="H3198" s="33" t="n"/>
      <c r="I3198" s="33" t="n"/>
      <c r="J3198" s="33">
        <f>IF(I3198="", "", I3198*$F3198)</f>
        <v/>
      </c>
      <c r="K3198" s="33" t="n"/>
      <c r="L3198" s="33">
        <f>IF(K3198="", "", K3198*$F3198)</f>
        <v/>
      </c>
      <c r="M3198" s="30">
        <f>IF(OR(H3198="",H3198=0),"",IF(K3198="",IF(J3198="","",J3198/H3198),L3198/H3198))</f>
        <v/>
      </c>
    </row>
    <row r="3199" ht="13.35" customHeight="1" s="162">
      <c r="B3199" s="307" t="n"/>
      <c r="C3199" s="307" t="n"/>
      <c r="E3199" s="307" t="n"/>
      <c r="F3199" s="32" t="n"/>
      <c r="G3199" s="33">
        <f>IF(F3199="", "", H3199/F3199)</f>
        <v/>
      </c>
      <c r="H3199" s="33" t="n"/>
      <c r="I3199" s="33" t="n"/>
      <c r="J3199" s="33">
        <f>IF(I3199="", "", I3199*$F3199)</f>
        <v/>
      </c>
      <c r="K3199" s="33" t="n"/>
      <c r="L3199" s="33">
        <f>IF(K3199="", "", K3199*$F3199)</f>
        <v/>
      </c>
      <c r="M3199" s="30">
        <f>IF(OR(H3199="",H3199=0),"",IF(K3199="",IF(J3199="","",J3199/H3199),L3199/H3199))</f>
        <v/>
      </c>
    </row>
    <row r="3200" ht="13.35" customHeight="1" s="162">
      <c r="B3200" s="307" t="n"/>
      <c r="C3200" s="307" t="n"/>
      <c r="E3200" s="307" t="n"/>
      <c r="F3200" s="32" t="n"/>
      <c r="G3200" s="33">
        <f>IF(F3200="", "", H3200/F3200)</f>
        <v/>
      </c>
      <c r="H3200" s="33" t="n"/>
      <c r="I3200" s="33" t="n"/>
      <c r="J3200" s="33">
        <f>IF(I3200="", "", I3200*$F3200)</f>
        <v/>
      </c>
      <c r="K3200" s="33" t="n"/>
      <c r="L3200" s="33">
        <f>IF(K3200="", "", K3200*$F3200)</f>
        <v/>
      </c>
      <c r="M3200" s="30">
        <f>IF(OR(H3200="",H3200=0),"",IF(K3200="",IF(J3200="","",J3200/H3200),L3200/H3200))</f>
        <v/>
      </c>
    </row>
    <row r="3201" ht="13.35" customHeight="1" s="162">
      <c r="B3201" s="307" t="n"/>
      <c r="C3201" s="307" t="n"/>
      <c r="E3201" s="307" t="n"/>
      <c r="F3201" s="32" t="n"/>
      <c r="G3201" s="33">
        <f>IF(F3201="", "", H3201/F3201)</f>
        <v/>
      </c>
      <c r="H3201" s="33" t="n"/>
      <c r="I3201" s="33" t="n"/>
      <c r="J3201" s="33">
        <f>IF(I3201="", "", I3201*$F3201)</f>
        <v/>
      </c>
      <c r="K3201" s="33" t="n"/>
      <c r="L3201" s="33">
        <f>IF(K3201="", "", K3201*$F3201)</f>
        <v/>
      </c>
      <c r="M3201" s="30">
        <f>IF(OR(H3201="",H3201=0),"",IF(K3201="",IF(J3201="","",J3201/H3201),L3201/H3201))</f>
        <v/>
      </c>
    </row>
    <row r="3202" ht="13.35" customHeight="1" s="162">
      <c r="B3202" s="307" t="n"/>
      <c r="C3202" s="307" t="n"/>
      <c r="E3202" s="307" t="n"/>
      <c r="F3202" s="32" t="n"/>
      <c r="G3202" s="33">
        <f>IF(F3202="", "", H3202/F3202)</f>
        <v/>
      </c>
      <c r="H3202" s="33" t="n"/>
      <c r="I3202" s="33" t="n"/>
      <c r="J3202" s="33">
        <f>IF(I3202="", "", I3202*$F3202)</f>
        <v/>
      </c>
      <c r="K3202" s="33" t="n"/>
      <c r="L3202" s="33">
        <f>IF(K3202="", "", K3202*$F3202)</f>
        <v/>
      </c>
      <c r="M3202" s="30">
        <f>IF(OR(H3202="",H3202=0),"",IF(K3202="",IF(J3202="","",J3202/H3202),L3202/H3202))</f>
        <v/>
      </c>
    </row>
    <row r="3203" ht="13.35" customHeight="1" s="162">
      <c r="B3203" s="307" t="n"/>
      <c r="C3203" s="307" t="n"/>
      <c r="E3203" s="307" t="n"/>
      <c r="F3203" s="32" t="n"/>
      <c r="G3203" s="33">
        <f>IF(F3203="", "", H3203/F3203)</f>
        <v/>
      </c>
      <c r="H3203" s="33" t="n"/>
      <c r="I3203" s="33" t="n"/>
      <c r="J3203" s="33">
        <f>IF(I3203="", "", I3203*$F3203)</f>
        <v/>
      </c>
      <c r="K3203" s="33" t="n"/>
      <c r="L3203" s="33">
        <f>IF(K3203="", "", K3203*$F3203)</f>
        <v/>
      </c>
      <c r="M3203" s="30">
        <f>IF(OR(H3203="",H3203=0),"",IF(K3203="",IF(J3203="","",J3203/H3203),L3203/H3203))</f>
        <v/>
      </c>
    </row>
    <row r="3204" ht="13.35" customHeight="1" s="162">
      <c r="B3204" s="307" t="n"/>
      <c r="C3204" s="307" t="n"/>
      <c r="E3204" s="307" t="n"/>
      <c r="F3204" s="32" t="n"/>
      <c r="G3204" s="33">
        <f>IF(F3204="", "", H3204/F3204)</f>
        <v/>
      </c>
      <c r="H3204" s="33" t="n"/>
      <c r="I3204" s="33" t="n"/>
      <c r="J3204" s="33">
        <f>IF(I3204="", "", I3204*$F3204)</f>
        <v/>
      </c>
      <c r="K3204" s="33" t="n"/>
      <c r="L3204" s="33">
        <f>IF(K3204="", "", K3204*$F3204)</f>
        <v/>
      </c>
      <c r="M3204" s="30">
        <f>IF(OR(H3204="",H3204=0),"",IF(K3204="",IF(J3204="","",J3204/H3204),L3204/H3204))</f>
        <v/>
      </c>
    </row>
    <row r="3205" ht="13.35" customHeight="1" s="162">
      <c r="B3205" s="307" t="n"/>
      <c r="C3205" s="307" t="n"/>
      <c r="E3205" s="307" t="n"/>
      <c r="F3205" s="32" t="n"/>
      <c r="G3205" s="33">
        <f>IF(F3205="", "", H3205/F3205)</f>
        <v/>
      </c>
      <c r="H3205" s="33" t="n"/>
      <c r="I3205" s="33" t="n"/>
      <c r="J3205" s="33">
        <f>IF(I3205="", "", I3205*$F3205)</f>
        <v/>
      </c>
      <c r="K3205" s="33" t="n"/>
      <c r="L3205" s="33">
        <f>IF(K3205="", "", K3205*$F3205)</f>
        <v/>
      </c>
      <c r="M3205" s="30">
        <f>IF(OR(H3205="",H3205=0),"",IF(K3205="",IF(J3205="","",J3205/H3205),L3205/H3205))</f>
        <v/>
      </c>
    </row>
    <row r="3206" ht="13.35" customHeight="1" s="162">
      <c r="B3206" s="307" t="n"/>
      <c r="C3206" s="307" t="n"/>
      <c r="E3206" s="307" t="n"/>
      <c r="F3206" s="32" t="n"/>
      <c r="G3206" s="33">
        <f>IF(F3206="", "", H3206/F3206)</f>
        <v/>
      </c>
      <c r="H3206" s="33" t="n"/>
      <c r="I3206" s="33" t="n"/>
      <c r="J3206" s="33">
        <f>IF(I3206="", "", I3206*$F3206)</f>
        <v/>
      </c>
      <c r="K3206" s="33" t="n"/>
      <c r="L3206" s="33">
        <f>IF(K3206="", "", K3206*$F3206)</f>
        <v/>
      </c>
      <c r="M3206" s="30">
        <f>IF(OR(H3206="",H3206=0),"",IF(K3206="",IF(J3206="","",J3206/H3206),L3206/H3206))</f>
        <v/>
      </c>
    </row>
    <row r="3207" ht="13.35" customHeight="1" s="162">
      <c r="B3207" s="307" t="n"/>
      <c r="C3207" s="307" t="n"/>
      <c r="E3207" s="307" t="n"/>
      <c r="F3207" s="32" t="n"/>
      <c r="G3207" s="33">
        <f>IF(F3207="", "", H3207/F3207)</f>
        <v/>
      </c>
      <c r="H3207" s="33" t="n"/>
      <c r="I3207" s="33" t="n"/>
      <c r="J3207" s="33">
        <f>IF(I3207="", "", I3207*$F3207)</f>
        <v/>
      </c>
      <c r="K3207" s="33" t="n"/>
      <c r="L3207" s="33">
        <f>IF(K3207="", "", K3207*$F3207)</f>
        <v/>
      </c>
      <c r="M3207" s="30">
        <f>IF(OR(H3207="",H3207=0),"",IF(K3207="",IF(J3207="","",J3207/H3207),L3207/H3207))</f>
        <v/>
      </c>
    </row>
    <row r="3208" ht="13.35" customHeight="1" s="162">
      <c r="B3208" s="307" t="n"/>
      <c r="C3208" s="307" t="n"/>
      <c r="E3208" s="307" t="n"/>
      <c r="F3208" s="32" t="n"/>
      <c r="G3208" s="33">
        <f>IF(F3208="", "", H3208/F3208)</f>
        <v/>
      </c>
      <c r="H3208" s="33" t="n"/>
      <c r="I3208" s="33" t="n"/>
      <c r="J3208" s="33">
        <f>IF(I3208="", "", I3208*$F3208)</f>
        <v/>
      </c>
      <c r="K3208" s="33" t="n"/>
      <c r="L3208" s="33">
        <f>IF(K3208="", "", K3208*$F3208)</f>
        <v/>
      </c>
      <c r="M3208" s="30">
        <f>IF(OR(H3208="",H3208=0),"",IF(K3208="",IF(J3208="","",J3208/H3208),L3208/H3208))</f>
        <v/>
      </c>
    </row>
    <row r="3209" ht="13.35" customHeight="1" s="162">
      <c r="B3209" s="307" t="n"/>
      <c r="C3209" s="307" t="n"/>
      <c r="E3209" s="307" t="n"/>
      <c r="F3209" s="32" t="n"/>
      <c r="G3209" s="33">
        <f>IF(F3209="", "", H3209/F3209)</f>
        <v/>
      </c>
      <c r="H3209" s="33" t="n"/>
      <c r="I3209" s="33" t="n"/>
      <c r="J3209" s="33">
        <f>IF(I3209="", "", I3209*$F3209)</f>
        <v/>
      </c>
      <c r="K3209" s="33" t="n"/>
      <c r="L3209" s="33">
        <f>IF(K3209="", "", K3209*$F3209)</f>
        <v/>
      </c>
      <c r="M3209" s="30">
        <f>IF(OR(H3209="",H3209=0),"",IF(K3209="",IF(J3209="","",J3209/H3209),L3209/H3209))</f>
        <v/>
      </c>
    </row>
    <row r="3210" ht="13.35" customHeight="1" s="162">
      <c r="B3210" s="307" t="n"/>
      <c r="C3210" s="307" t="n"/>
      <c r="E3210" s="307" t="n"/>
      <c r="F3210" s="32" t="n"/>
      <c r="G3210" s="33">
        <f>IF(F3210="", "", H3210/F3210)</f>
        <v/>
      </c>
      <c r="H3210" s="33" t="n"/>
      <c r="I3210" s="33" t="n"/>
      <c r="J3210" s="33">
        <f>IF(I3210="", "", I3210*$F3210)</f>
        <v/>
      </c>
      <c r="K3210" s="33" t="n"/>
      <c r="L3210" s="33">
        <f>IF(K3210="", "", K3210*$F3210)</f>
        <v/>
      </c>
      <c r="M3210" s="30">
        <f>IF(OR(H3210="",H3210=0),"",IF(K3210="",IF(J3210="","",J3210/H3210),L3210/H3210))</f>
        <v/>
      </c>
    </row>
    <row r="3211" ht="13.35" customHeight="1" s="162">
      <c r="B3211" s="307" t="n"/>
      <c r="C3211" s="307" t="n"/>
      <c r="E3211" s="307" t="n"/>
      <c r="F3211" s="32" t="n"/>
      <c r="G3211" s="33">
        <f>IF(F3211="", "", H3211/F3211)</f>
        <v/>
      </c>
      <c r="H3211" s="33" t="n"/>
      <c r="I3211" s="33" t="n"/>
      <c r="J3211" s="33">
        <f>IF(I3211="", "", I3211*$F3211)</f>
        <v/>
      </c>
      <c r="K3211" s="33" t="n"/>
      <c r="L3211" s="33">
        <f>IF(K3211="", "", K3211*$F3211)</f>
        <v/>
      </c>
      <c r="M3211" s="30">
        <f>IF(OR(H3211="",H3211=0),"",IF(K3211="",IF(J3211="","",J3211/H3211),L3211/H3211))</f>
        <v/>
      </c>
    </row>
    <row r="3212" ht="13.35" customHeight="1" s="162">
      <c r="B3212" s="307" t="n"/>
      <c r="C3212" s="307" t="n"/>
      <c r="E3212" s="307" t="n"/>
      <c r="F3212" s="32" t="n"/>
      <c r="G3212" s="33">
        <f>IF(F3212="", "", H3212/F3212)</f>
        <v/>
      </c>
      <c r="H3212" s="33" t="n"/>
      <c r="I3212" s="33" t="n"/>
      <c r="J3212" s="33">
        <f>IF(I3212="", "", I3212*$F3212)</f>
        <v/>
      </c>
      <c r="K3212" s="33" t="n"/>
      <c r="L3212" s="33">
        <f>IF(K3212="", "", K3212*$F3212)</f>
        <v/>
      </c>
      <c r="M3212" s="30">
        <f>IF(OR(H3212="",H3212=0),"",IF(K3212="",IF(J3212="","",J3212/H3212),L3212/H3212))</f>
        <v/>
      </c>
    </row>
    <row r="3213" ht="13.35" customHeight="1" s="162">
      <c r="B3213" s="307" t="n"/>
      <c r="C3213" s="307" t="n"/>
      <c r="E3213" s="307" t="n"/>
      <c r="F3213" s="32" t="n"/>
      <c r="G3213" s="33">
        <f>IF(F3213="", "", H3213/F3213)</f>
        <v/>
      </c>
      <c r="H3213" s="33" t="n"/>
      <c r="I3213" s="33" t="n"/>
      <c r="J3213" s="33">
        <f>IF(I3213="", "", I3213*$F3213)</f>
        <v/>
      </c>
      <c r="K3213" s="33" t="n"/>
      <c r="L3213" s="33">
        <f>IF(K3213="", "", K3213*$F3213)</f>
        <v/>
      </c>
      <c r="M3213" s="30">
        <f>IF(OR(H3213="",H3213=0),"",IF(K3213="",IF(J3213="","",J3213/H3213),L3213/H3213))</f>
        <v/>
      </c>
    </row>
    <row r="3214" ht="13.35" customHeight="1" s="162">
      <c r="B3214" s="307" t="n"/>
      <c r="C3214" s="307" t="n"/>
      <c r="E3214" s="307" t="n"/>
      <c r="F3214" s="32" t="n"/>
      <c r="G3214" s="33">
        <f>IF(F3214="", "", H3214/F3214)</f>
        <v/>
      </c>
      <c r="H3214" s="33" t="n"/>
      <c r="I3214" s="33" t="n"/>
      <c r="J3214" s="33">
        <f>IF(I3214="", "", I3214*$F3214)</f>
        <v/>
      </c>
      <c r="K3214" s="33" t="n"/>
      <c r="L3214" s="33">
        <f>IF(K3214="", "", K3214*$F3214)</f>
        <v/>
      </c>
      <c r="M3214" s="30">
        <f>IF(OR(H3214="",H3214=0),"",IF(K3214="",IF(J3214="","",J3214/H3214),L3214/H3214))</f>
        <v/>
      </c>
    </row>
    <row r="3215" ht="13.35" customHeight="1" s="162">
      <c r="B3215" s="307" t="n"/>
      <c r="C3215" s="307" t="n"/>
      <c r="E3215" s="307" t="n"/>
      <c r="F3215" s="32" t="n"/>
      <c r="G3215" s="33">
        <f>IF(F3215="", "", H3215/F3215)</f>
        <v/>
      </c>
      <c r="H3215" s="33" t="n"/>
      <c r="I3215" s="33" t="n"/>
      <c r="J3215" s="33">
        <f>IF(I3215="", "", I3215*$F3215)</f>
        <v/>
      </c>
      <c r="K3215" s="33" t="n"/>
      <c r="L3215" s="33">
        <f>IF(K3215="", "", K3215*$F3215)</f>
        <v/>
      </c>
      <c r="M3215" s="30">
        <f>IF(OR(H3215="",H3215=0),"",IF(K3215="",IF(J3215="","",J3215/H3215),L3215/H3215))</f>
        <v/>
      </c>
    </row>
    <row r="3216" ht="13.35" customHeight="1" s="162">
      <c r="B3216" s="307" t="n"/>
      <c r="C3216" s="307" t="n"/>
      <c r="E3216" s="307" t="n"/>
      <c r="F3216" s="32" t="n"/>
      <c r="G3216" s="33">
        <f>IF(F3216="", "", H3216/F3216)</f>
        <v/>
      </c>
      <c r="H3216" s="33" t="n"/>
      <c r="I3216" s="33" t="n"/>
      <c r="J3216" s="33">
        <f>IF(I3216="", "", I3216*$F3216)</f>
        <v/>
      </c>
      <c r="K3216" s="33" t="n"/>
      <c r="L3216" s="33">
        <f>IF(K3216="", "", K3216*$F3216)</f>
        <v/>
      </c>
      <c r="M3216" s="30">
        <f>IF(OR(H3216="",H3216=0),"",IF(K3216="",IF(J3216="","",J3216/H3216),L3216/H3216))</f>
        <v/>
      </c>
    </row>
    <row r="3217" ht="13.35" customHeight="1" s="162">
      <c r="B3217" s="307" t="n"/>
      <c r="C3217" s="307" t="n"/>
      <c r="E3217" s="307" t="n"/>
      <c r="F3217" s="32" t="n"/>
      <c r="G3217" s="33">
        <f>IF(F3217="", "", H3217/F3217)</f>
        <v/>
      </c>
      <c r="H3217" s="33" t="n"/>
      <c r="I3217" s="33" t="n"/>
      <c r="J3217" s="33">
        <f>IF(I3217="", "", I3217*$F3217)</f>
        <v/>
      </c>
      <c r="K3217" s="33" t="n"/>
      <c r="L3217" s="33">
        <f>IF(K3217="", "", K3217*$F3217)</f>
        <v/>
      </c>
      <c r="M3217" s="30">
        <f>IF(OR(H3217="",H3217=0),"",IF(K3217="",IF(J3217="","",J3217/H3217),L3217/H3217))</f>
        <v/>
      </c>
    </row>
    <row r="3218" ht="13.35" customHeight="1" s="162">
      <c r="B3218" s="307" t="n"/>
      <c r="C3218" s="307" t="n"/>
      <c r="E3218" s="307" t="n"/>
      <c r="F3218" s="32" t="n"/>
      <c r="G3218" s="33">
        <f>IF(F3218="", "", H3218/F3218)</f>
        <v/>
      </c>
      <c r="H3218" s="33" t="n"/>
      <c r="I3218" s="33" t="n"/>
      <c r="J3218" s="33">
        <f>IF(I3218="", "", I3218*$F3218)</f>
        <v/>
      </c>
      <c r="K3218" s="33" t="n"/>
      <c r="L3218" s="33">
        <f>IF(K3218="", "", K3218*$F3218)</f>
        <v/>
      </c>
      <c r="M3218" s="30">
        <f>IF(OR(H3218="",H3218=0),"",IF(K3218="",IF(J3218="","",J3218/H3218),L3218/H3218))</f>
        <v/>
      </c>
    </row>
    <row r="3219" ht="13.35" customHeight="1" s="162">
      <c r="B3219" s="307" t="n"/>
      <c r="C3219" s="307" t="n"/>
      <c r="E3219" s="307" t="n"/>
      <c r="F3219" s="32" t="n"/>
      <c r="G3219" s="33">
        <f>IF(F3219="", "", H3219/F3219)</f>
        <v/>
      </c>
      <c r="H3219" s="33" t="n"/>
      <c r="I3219" s="33" t="n"/>
      <c r="J3219" s="33">
        <f>IF(I3219="", "", I3219*$F3219)</f>
        <v/>
      </c>
      <c r="K3219" s="33" t="n"/>
      <c r="L3219" s="33">
        <f>IF(K3219="", "", K3219*$F3219)</f>
        <v/>
      </c>
      <c r="M3219" s="30">
        <f>IF(OR(H3219="",H3219=0),"",IF(K3219="",IF(J3219="","",J3219/H3219),L3219/H3219))</f>
        <v/>
      </c>
    </row>
    <row r="3220" ht="13.35" customHeight="1" s="162">
      <c r="B3220" s="42" t="n"/>
      <c r="C3220" s="231" t="inlineStr">
        <is>
          <t>Subtotal (this page)</t>
        </is>
      </c>
      <c r="D3220" s="159" t="n"/>
      <c r="E3220" s="42" t="n"/>
      <c r="F3220" s="42" t="n"/>
      <c r="G3220" s="43" t="n"/>
      <c r="H3220" s="43">
        <f>IF(SUM(H3180:H3219)=0,"",SUM(H3180:H3219))</f>
        <v/>
      </c>
      <c r="I3220" s="43" t="n"/>
      <c r="J3220" s="43">
        <f>IF(SUM(J3180:J3219)=0,"",SUM(J3180:J3219))</f>
        <v/>
      </c>
      <c r="K3220" s="43" t="n"/>
      <c r="L3220" s="43">
        <f>IF(SUM(L3180:L3219)=0,"",SUM(L3180:L3219))</f>
        <v/>
      </c>
      <c r="M3220" s="35">
        <f>IF(OR(H3220="",H3220=0),"",IF(L3220="",IF(J3220="","",J3220/H3220),L3220/H3220))</f>
        <v/>
      </c>
    </row>
    <row r="3221" ht="13.35" customHeight="1" s="162"/>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Entry}'!B112="","",'{Equipment Data Entry}'!B112)</f>
        <v/>
      </c>
      <c r="E3228" s="418" t="n"/>
      <c r="F3228" s="403" t="n"/>
      <c r="G3228" s="200" t="inlineStr">
        <is>
          <t>Service</t>
        </is>
      </c>
      <c r="H3228" s="403" t="n"/>
      <c r="I3228" s="210">
        <f>IF('{Equipment Data Entry}'!C112="","",'{Equipment Data Entry}'!C112)</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37" t="inlineStr">
        <is>
          <t>Drive Type:</t>
        </is>
      </c>
      <c r="C3230" s="13" t="n"/>
      <c r="D3230" s="438" t="n"/>
      <c r="E3230" s="437" t="inlineStr">
        <is>
          <t>Rotation – Design:</t>
        </is>
      </c>
      <c r="F3230" s="13" t="n"/>
      <c r="G3230" s="438" t="n"/>
      <c r="H3230" s="13" t="n"/>
      <c r="I3230" s="437" t="inlineStr">
        <is>
          <t>Actual:</t>
        </is>
      </c>
      <c r="J3230" s="438" t="n"/>
      <c r="K3230" s="437" t="inlineStr">
        <is>
          <t>Shv Bore M/F:</t>
        </is>
      </c>
      <c r="L3230" s="13" t="n"/>
      <c r="M3230" s="438" t="n"/>
    </row>
    <row r="3231" ht="13.35" customHeight="1" s="162">
      <c r="B3231" s="200" t="inlineStr">
        <is>
          <t>Unit Data</t>
        </is>
      </c>
      <c r="C3231" s="400" t="n"/>
      <c r="D3231" s="400" t="n"/>
      <c r="E3231" s="400" t="n"/>
      <c r="F3231" s="400" t="n"/>
      <c r="G3231" s="401" t="n"/>
      <c r="H3231" s="13" t="n"/>
      <c r="I3231" s="200" t="inlineStr">
        <is>
          <t>Design and Performance Data</t>
        </is>
      </c>
      <c r="J3231" s="400" t="n"/>
      <c r="K3231" s="400" t="n"/>
      <c r="L3231" s="401" t="n"/>
      <c r="M3231" s="283" t="n"/>
    </row>
    <row r="3232" ht="13.35" customHeight="1" s="162">
      <c r="B3232" s="199" t="inlineStr">
        <is>
          <t>Manufacturer</t>
        </is>
      </c>
      <c r="C3232" s="401" t="n"/>
      <c r="D3232" s="204">
        <f>IF('{Equipment Data Entry}'!E112="","",'{Equipment Data Entry}'!E112)</f>
        <v/>
      </c>
      <c r="E3232" s="400" t="n"/>
      <c r="F3232" s="400" t="n"/>
      <c r="G3232" s="401" t="n"/>
      <c r="H3232" s="13" t="n"/>
      <c r="I3232" s="199" t="inlineStr">
        <is>
          <t>Design Criteria</t>
        </is>
      </c>
      <c r="J3232" s="401" t="n"/>
      <c r="K3232" s="199" t="inlineStr">
        <is>
          <t>Design</t>
        </is>
      </c>
      <c r="L3232" s="199" t="inlineStr">
        <is>
          <t>Actual</t>
        </is>
      </c>
      <c r="M3232" s="13" t="n"/>
    </row>
    <row r="3233" ht="13.35" customHeight="1" s="162">
      <c r="B3233" s="199" t="inlineStr">
        <is>
          <t>Model Number</t>
        </is>
      </c>
      <c r="C3233" s="401" t="n"/>
      <c r="D3233" s="204">
        <f>IF('{Equipment Data Entry}'!F112="","",'{Equipment Data Entry}'!F112)</f>
        <v/>
      </c>
      <c r="E3233" s="400" t="n"/>
      <c r="F3233" s="400" t="n"/>
      <c r="G3233" s="401" t="n"/>
      <c r="H3233" s="13" t="n"/>
      <c r="I3233" s="199" t="inlineStr">
        <is>
          <t>Total Airflow</t>
        </is>
      </c>
      <c r="J3233" s="401" t="n"/>
      <c r="K3233" s="24">
        <f>H3273</f>
        <v/>
      </c>
      <c r="L3233" s="24">
        <f>L3273</f>
        <v/>
      </c>
      <c r="M3233" s="22">
        <f>IF(OR(L3233="",K3233="",K3233=0),"",L3233/K3233)</f>
        <v/>
      </c>
    </row>
    <row r="3234" ht="13.35" customHeight="1" s="162">
      <c r="B3234" s="199" t="inlineStr">
        <is>
          <t>Serial Number</t>
        </is>
      </c>
      <c r="C3234" s="401" t="n"/>
      <c r="D3234" s="204" t="n"/>
      <c r="E3234" s="400" t="n"/>
      <c r="F3234" s="400" t="n"/>
      <c r="G3234" s="401" t="n"/>
      <c r="H3234" s="13" t="n"/>
      <c r="I3234" s="199" t="inlineStr">
        <is>
          <t>Unit ESP</t>
        </is>
      </c>
      <c r="J3234" s="401" t="n"/>
      <c r="K3234" s="71">
        <f>IF('{Equipment Data Entry}'!H112="","",'{Equipment Data Entry}'!H112)</f>
        <v/>
      </c>
      <c r="L3234" s="64">
        <f>F3249</f>
        <v/>
      </c>
      <c r="M3234" s="22" t="n"/>
    </row>
    <row r="3235" ht="13.35" customHeight="1" s="162">
      <c r="B3235" s="199" t="inlineStr">
        <is>
          <t>Area Served</t>
        </is>
      </c>
      <c r="C3235" s="401" t="n"/>
      <c r="D3235" s="204">
        <f>I3228</f>
        <v/>
      </c>
      <c r="E3235" s="400" t="n"/>
      <c r="F3235" s="400" t="n"/>
      <c r="G3235" s="401" t="n"/>
      <c r="H3235" s="13" t="n"/>
      <c r="I3235" s="199" t="inlineStr">
        <is>
          <t>Fan RPMs</t>
        </is>
      </c>
      <c r="J3235" s="401" t="n"/>
      <c r="K3235" s="24">
        <f>IF('{Equipment Data Entry}'!I112="","",'{Equipment Data Entry}'!I112)</f>
        <v/>
      </c>
      <c r="L3235" s="24">
        <f>IF(L3246="","",L3246)</f>
        <v/>
      </c>
      <c r="M3235" s="13" t="n"/>
    </row>
    <row r="3236" ht="13.35" customHeight="1" s="162">
      <c r="B3236" s="199" t="inlineStr">
        <is>
          <t>Location</t>
        </is>
      </c>
      <c r="C3236" s="401" t="n"/>
      <c r="D3236" s="204">
        <f>IF('{Equipment Data Entry}'!D112="","",'{Equipment Data Entry}'!D112)</f>
        <v/>
      </c>
      <c r="E3236" s="400" t="n"/>
      <c r="F3236" s="400" t="n"/>
      <c r="G3236" s="401" t="n"/>
      <c r="H3236" s="13" t="n"/>
      <c r="I3236" s="283" t="n"/>
      <c r="J3236" s="283" t="n"/>
      <c r="K3236" s="36" t="n"/>
      <c r="L3236" s="36" t="n"/>
      <c r="M3236" s="13" t="n"/>
    </row>
    <row r="3237" ht="13.35" customHeight="1" s="162">
      <c r="B3237" s="13" t="n"/>
      <c r="C3237" s="13" t="n"/>
      <c r="D3237" s="13" t="n"/>
      <c r="E3237" s="13" t="n"/>
      <c r="F3237" s="13" t="n"/>
      <c r="G3237" s="13" t="n"/>
      <c r="H3237" s="13" t="n"/>
      <c r="I3237" s="283" t="n"/>
      <c r="J3237" s="283" t="n"/>
      <c r="K3237" s="37" t="n"/>
      <c r="L3237" s="37" t="n"/>
      <c r="M3237" s="13" t="n"/>
    </row>
    <row r="3238" ht="13.35" customHeight="1" s="162">
      <c r="B3238" s="200" t="inlineStr">
        <is>
          <t>Motor Data</t>
        </is>
      </c>
      <c r="C3238" s="400" t="n"/>
      <c r="D3238" s="400" t="n"/>
      <c r="E3238" s="400" t="n"/>
      <c r="F3238" s="400" t="n"/>
      <c r="G3238" s="401" t="n"/>
      <c r="H3238" s="13" t="n"/>
      <c r="I3238" s="283" t="inlineStr">
        <is>
          <t>Filter Type/Size/Qty</t>
        </is>
      </c>
      <c r="J3238" s="404" t="n"/>
      <c r="K3238" s="404" t="n"/>
      <c r="L3238" s="37" t="n"/>
      <c r="M3238" s="404" t="n"/>
    </row>
    <row r="3239" ht="13.35" customHeight="1" s="162">
      <c r="B3239" s="199" t="inlineStr">
        <is>
          <t>Manufacturer</t>
        </is>
      </c>
      <c r="C3239" s="401" t="n"/>
      <c r="D3239" s="203" t="n"/>
      <c r="E3239" s="400" t="n"/>
      <c r="F3239" s="400" t="n"/>
      <c r="G3239" s="401" t="n"/>
      <c r="H3239" s="13" t="n"/>
      <c r="I3239" s="200" t="inlineStr">
        <is>
          <t>Drive Data</t>
        </is>
      </c>
      <c r="J3239" s="400" t="n"/>
      <c r="K3239" s="400" t="n"/>
      <c r="L3239" s="401" t="n"/>
      <c r="M3239" s="13" t="n"/>
    </row>
    <row r="3240" ht="13.35" customHeight="1" s="162">
      <c r="B3240" s="199" t="inlineStr">
        <is>
          <t>Horsepower</t>
        </is>
      </c>
      <c r="C3240" s="401" t="n"/>
      <c r="D3240" s="28">
        <f>IF('{Equipment Data Entry}'!G112="","",'{Equipment Data Entry}'!G112)</f>
        <v/>
      </c>
      <c r="E3240" s="21" t="inlineStr">
        <is>
          <t>RPM</t>
        </is>
      </c>
      <c r="F3240" s="24" t="n"/>
      <c r="G3240" s="199" t="inlineStr">
        <is>
          <t>SF</t>
        </is>
      </c>
      <c r="H3240" s="13" t="n"/>
      <c r="I3240" s="199" t="inlineStr">
        <is>
          <t>Motor Shv OD/Bore/PD</t>
        </is>
      </c>
      <c r="J3240" s="400" t="n"/>
      <c r="K3240" s="401" t="n"/>
      <c r="L3240">
        <f>IF('{Equipment Data Entry}'!J112="","",'{Equipment Data Entry}'!J112)</f>
        <v/>
      </c>
    </row>
    <row r="3241" ht="13.35" customHeight="1" s="162">
      <c r="B3241" s="198">
        <f>IF('{Equipment Data Entry}'!N112="","",'{Equipment Data Entry}'!N112)</f>
        <v/>
      </c>
      <c r="C3241" s="198">
        <f>IF('{Equipment Data Entry}'!O112="","",'{Equipment Data Entry}'!O112)</f>
        <v/>
      </c>
      <c r="D3241" s="21" t="inlineStr">
        <is>
          <t>FLA</t>
        </is>
      </c>
      <c r="E3241" s="67" t="n"/>
      <c r="F3241" s="21" t="inlineStr">
        <is>
          <t>Frame</t>
        </is>
      </c>
      <c r="G3241" s="208" t="n"/>
      <c r="H3241" s="13" t="n"/>
      <c r="I3241" s="199" t="inlineStr">
        <is>
          <t>Fan Sheave OD/Bore</t>
        </is>
      </c>
      <c r="J3241" s="400" t="n"/>
      <c r="K3241" s="401" t="n"/>
      <c r="L3241">
        <f>IF('{Equipment Data Entry}'!K112="","",'{Equipment Data Entry}'!K112)</f>
        <v/>
      </c>
    </row>
    <row r="3242" ht="13.35" customHeight="1" s="162">
      <c r="B3242" s="199" t="inlineStr">
        <is>
          <t>Corrected FLA</t>
        </is>
      </c>
      <c r="C3242" s="401" t="n"/>
      <c r="D3242" s="27">
        <f>IF(OR(E3243="",E3241="",B3241=""),"",B3241/AVERAGE(E3243:G3243)*E3241)</f>
        <v/>
      </c>
      <c r="E3242" s="199" t="inlineStr">
        <is>
          <t>Estimated BHP</t>
        </is>
      </c>
      <c r="F3242" s="401" t="n"/>
      <c r="G3242" s="27">
        <f>IF(OR(COUNT(E3243:G3243)=0,COUNT(E3244:G3244)=0),"",IF(C3241="1-phase", ((0.8*0.9*E3243*E3244)/746), AVERAGE(E3243:G3243)*AVERAGE(E3244:G3244)*0.8*0.9*1.732/746))</f>
        <v/>
      </c>
      <c r="H3242" s="13" t="n"/>
      <c r="I3242" s="199" t="inlineStr">
        <is>
          <t>Belt(s)</t>
        </is>
      </c>
      <c r="J3242" s="208">
        <f>IF('{Equipment Data Entry}'!L112="","",'{Equipment Data Entry}'!L112)</f>
        <v/>
      </c>
      <c r="K3242" s="199" t="inlineStr">
        <is>
          <t>C to C</t>
        </is>
      </c>
      <c r="L3242" s="64">
        <f>IF('{Equipment Data Entry}'!M112="","",'{Equipment Data Entry}'!M112)</f>
        <v/>
      </c>
      <c r="M3242" s="13" t="n"/>
    </row>
    <row r="3243" ht="13.35" customHeight="1" s="162">
      <c r="B3243" s="199" t="inlineStr">
        <is>
          <t>Measured Voltage</t>
        </is>
      </c>
      <c r="C3243" s="400" t="n"/>
      <c r="D3243" s="401" t="n"/>
      <c r="E3243" s="24" t="n"/>
      <c r="F3243" s="24" t="n"/>
      <c r="G3243" s="24" t="n"/>
      <c r="H3243" s="13" t="n"/>
      <c r="I3243" s="283" t="inlineStr">
        <is>
          <t>Final Settings</t>
        </is>
      </c>
      <c r="J3243" s="404" t="n"/>
      <c r="K3243" s="404" t="n"/>
      <c r="L3243" s="37" t="n"/>
      <c r="M3243" s="404" t="n"/>
    </row>
    <row r="3244" ht="13.35" customHeight="1" s="162">
      <c r="B3244" s="199" t="inlineStr">
        <is>
          <t>Measured Amperage</t>
        </is>
      </c>
      <c r="C3244" s="400" t="n"/>
      <c r="D3244" s="401" t="n"/>
      <c r="E3244" s="67" t="n"/>
      <c r="F3244" s="67" t="n"/>
      <c r="G3244" s="67" t="n"/>
      <c r="H3244" s="13" t="n"/>
      <c r="I3244" s="205" t="inlineStr">
        <is>
          <t>RPM Data</t>
        </is>
      </c>
      <c r="J3244" s="401" t="n"/>
      <c r="K3244" s="205" t="inlineStr">
        <is>
          <t>Initial</t>
        </is>
      </c>
      <c r="L3244" s="205" t="inlineStr">
        <is>
          <t>Final</t>
        </is>
      </c>
      <c r="M3244" s="13" t="n"/>
    </row>
    <row r="3245" ht="13.35" customHeight="1" s="162">
      <c r="B3245" s="13" t="n"/>
      <c r="C3245" s="13" t="n"/>
      <c r="D3245" s="13" t="n"/>
      <c r="E3245" s="13" t="n"/>
      <c r="F3245" s="13" t="n"/>
      <c r="G3245" s="13" t="n"/>
      <c r="H3245" s="13" t="n"/>
      <c r="I3245" s="199" t="inlineStr">
        <is>
          <t>Motor RPM</t>
        </is>
      </c>
      <c r="J3245" s="401" t="n"/>
      <c r="K3245" s="24" t="n"/>
      <c r="L3245" s="24" t="n"/>
      <c r="M3245" s="13" t="n"/>
    </row>
    <row r="3246" ht="13.35" customHeight="1" s="162">
      <c r="B3246" s="200" t="inlineStr">
        <is>
          <t xml:space="preserve">Static Pressures Profile </t>
        </is>
      </c>
      <c r="C3246" s="400" t="n"/>
      <c r="D3246" s="400" t="n"/>
      <c r="E3246" s="400" t="n"/>
      <c r="F3246" s="400" t="n"/>
      <c r="G3246" s="401" t="n"/>
      <c r="H3246" s="13" t="n"/>
      <c r="I3246" s="199" t="inlineStr">
        <is>
          <t>Fan RPM</t>
        </is>
      </c>
      <c r="J3246" s="401" t="n"/>
      <c r="K3246" s="24" t="n"/>
      <c r="L3246" s="24" t="n"/>
      <c r="M3246" s="13" t="n"/>
    </row>
    <row r="3247" ht="13.35" customHeight="1" s="162">
      <c r="B3247" s="432" t="n"/>
      <c r="C3247" s="401" t="n"/>
      <c r="D3247" s="205" t="inlineStr">
        <is>
          <t>Flt/Coil</t>
        </is>
      </c>
      <c r="E3247" s="205" t="inlineStr">
        <is>
          <t>Fan</t>
        </is>
      </c>
      <c r="F3247" s="432" t="n"/>
      <c r="G3247" s="401" t="n"/>
      <c r="H3247" s="13" t="n"/>
      <c r="I3247" s="246" t="inlineStr">
        <is>
          <t>VSD Frequency</t>
        </is>
      </c>
      <c r="J3247" s="403" t="n"/>
      <c r="K3247" s="65" t="n"/>
      <c r="L3247" s="65" t="n"/>
      <c r="M3247" s="13" t="n"/>
    </row>
    <row r="3248" ht="13.35" customHeight="1" s="162">
      <c r="B3248" s="198" t="inlineStr">
        <is>
          <t>Entering</t>
        </is>
      </c>
      <c r="C3248" s="401" t="n"/>
      <c r="D3248" s="19" t="n"/>
      <c r="E3248" s="19" t="n"/>
      <c r="F3248" s="19">
        <f>IF(E3248="", "", E3249-E3248)</f>
        <v/>
      </c>
      <c r="G3248" s="186" t="inlineStr">
        <is>
          <t>TSP</t>
        </is>
      </c>
      <c r="H3248" s="23" t="n"/>
      <c r="I3248" s="14" t="n"/>
      <c r="J3248" s="14" t="n"/>
      <c r="K3248" s="14" t="n"/>
      <c r="L3248" s="38" t="n"/>
      <c r="M3248" s="13" t="n"/>
    </row>
    <row r="3249" ht="13.35" customHeight="1" s="162">
      <c r="B3249" s="198" t="inlineStr">
        <is>
          <t>Exiting</t>
        </is>
      </c>
      <c r="C3249" s="401" t="n"/>
      <c r="D3249" s="55">
        <f>IF(E3248="", "", E3248)</f>
        <v/>
      </c>
      <c r="E3249" s="19" t="n"/>
      <c r="F3249" s="19">
        <f>IF(E3249="", "", E3249-D3248)</f>
        <v/>
      </c>
      <c r="G3249" s="186" t="inlineStr">
        <is>
          <t>ESP</t>
        </is>
      </c>
      <c r="H3249" s="23" t="n"/>
      <c r="I3249" s="13" t="n"/>
      <c r="J3249" s="13" t="n"/>
      <c r="K3249" s="13" t="n"/>
      <c r="L3249" s="13" t="n"/>
      <c r="M3249" s="13" t="n"/>
    </row>
    <row r="3250" ht="13.35" customHeight="1" s="162">
      <c r="B3250" s="453" t="inlineStr">
        <is>
          <t>Instrument:</t>
        </is>
      </c>
      <c r="C3250" s="5" t="n"/>
      <c r="D3250" s="493" t="n"/>
      <c r="E3250" s="414" t="n"/>
      <c r="F3250" s="414" t="n"/>
      <c r="G3250" s="425" t="inlineStr">
        <is>
          <t>Ak basis / notes:</t>
        </is>
      </c>
      <c r="I3250" s="494" t="n"/>
      <c r="J3250" s="414" t="n"/>
      <c r="K3250" s="414" t="n"/>
      <c r="L3250" s="414" t="n"/>
      <c r="M3250" s="414" t="n"/>
    </row>
    <row r="3251" ht="13.35" customHeight="1" s="162">
      <c r="B3251" s="188" t="inlineStr">
        <is>
          <t>Register / Grille / Diffuser Airflow</t>
        </is>
      </c>
      <c r="C3251" s="174" t="n"/>
      <c r="D3251" s="174" t="n"/>
      <c r="E3251" s="174" t="n"/>
      <c r="F3251" s="173" t="n"/>
      <c r="G3251" s="233" t="inlineStr">
        <is>
          <t>Design VEL</t>
        </is>
      </c>
      <c r="H3251" s="194" t="inlineStr">
        <is>
          <t>Design CFM</t>
        </is>
      </c>
      <c r="I3251" s="188" t="inlineStr">
        <is>
          <t>Initial</t>
        </is>
      </c>
      <c r="J3251" s="173" t="n"/>
      <c r="K3251" s="188" t="inlineStr">
        <is>
          <t>Final</t>
        </is>
      </c>
      <c r="L3251" s="173" t="n"/>
      <c r="M3251" s="188" t="inlineStr">
        <is>
          <t>%</t>
        </is>
      </c>
    </row>
    <row r="3252" ht="13.35" customHeight="1" s="162">
      <c r="B3252" s="153" t="inlineStr">
        <is>
          <t>No.</t>
        </is>
      </c>
      <c r="C3252" s="188" t="inlineStr">
        <is>
          <t>Area Served</t>
        </is>
      </c>
      <c r="D3252" s="188" t="inlineStr">
        <is>
          <t>Type</t>
        </is>
      </c>
      <c r="E3252" s="188" t="inlineStr">
        <is>
          <t>Size</t>
        </is>
      </c>
      <c r="F3252" s="188" t="inlineStr">
        <is>
          <t>Ak</t>
        </is>
      </c>
      <c r="G3252" s="440" t="n"/>
      <c r="H3252" s="440" t="n"/>
      <c r="I3252" s="188" t="inlineStr">
        <is>
          <t>VEL</t>
        </is>
      </c>
      <c r="J3252" s="188" t="inlineStr">
        <is>
          <t>CFM</t>
        </is>
      </c>
      <c r="K3252" s="188" t="inlineStr">
        <is>
          <t>VEL</t>
        </is>
      </c>
      <c r="L3252" s="188" t="inlineStr">
        <is>
          <t>CFM</t>
        </is>
      </c>
      <c r="M3252" s="440" t="n"/>
    </row>
    <row r="3253" ht="13.35" customHeight="1" s="162">
      <c r="B3253" s="307" t="n"/>
      <c r="C3253" s="307" t="n"/>
      <c r="E3253" s="307" t="n"/>
      <c r="F3253" s="32" t="n"/>
      <c r="G3253" s="33">
        <f>IF(F3253="", "", H3253/F3253)</f>
        <v/>
      </c>
      <c r="H3253" s="33" t="n"/>
      <c r="I3253" s="33" t="n"/>
      <c r="J3253" s="33">
        <f>IF(I3253="", "", I3253*$F3253)</f>
        <v/>
      </c>
      <c r="K3253" s="33" t="n"/>
      <c r="L3253" s="33">
        <f>IF(K3253="", "", K3253*$F3253)</f>
        <v/>
      </c>
      <c r="M3253" s="30">
        <f>IF(OR(H3253="",H3253=0),"",IF(K3253="",IF(J3253="","",J3253/H3253),L3253/H3253))</f>
        <v/>
      </c>
    </row>
    <row r="3254" ht="13.35" customHeight="1" s="162">
      <c r="B3254" s="307" t="n"/>
      <c r="C3254" s="307" t="n"/>
      <c r="E3254" s="307" t="n"/>
      <c r="F3254" s="32" t="n"/>
      <c r="G3254" s="33">
        <f>IF(F3254="", "", H3254/F3254)</f>
        <v/>
      </c>
      <c r="H3254" s="33" t="n"/>
      <c r="I3254" s="33" t="n"/>
      <c r="J3254" s="33">
        <f>IF(I3254="", "", I3254*$F3254)</f>
        <v/>
      </c>
      <c r="K3254" s="33" t="n"/>
      <c r="L3254" s="33">
        <f>IF(K3254="", "", K3254*$F3254)</f>
        <v/>
      </c>
      <c r="M3254" s="30">
        <f>IF(OR(H3254="",H3254=0),"",IF(K3254="",IF(J3254="","",J3254/H3254),L3254/H3254))</f>
        <v/>
      </c>
    </row>
    <row r="3255" ht="13.35" customHeight="1" s="162">
      <c r="B3255" s="307" t="n"/>
      <c r="C3255" s="307" t="n"/>
      <c r="E3255" s="307" t="n"/>
      <c r="F3255" s="32" t="n"/>
      <c r="G3255" s="33">
        <f>IF(F3255="", "", H3255/F3255)</f>
        <v/>
      </c>
      <c r="H3255" s="33" t="n"/>
      <c r="I3255" s="33" t="n"/>
      <c r="J3255" s="33">
        <f>IF(I3255="", "", I3255*$F3255)</f>
        <v/>
      </c>
      <c r="K3255" s="33" t="n"/>
      <c r="L3255" s="33">
        <f>IF(K3255="", "", K3255*$F3255)</f>
        <v/>
      </c>
      <c r="M3255" s="30">
        <f>IF(OR(H3255="",H3255=0),"",IF(K3255="",IF(J3255="","",J3255/H3255),L3255/H3255))</f>
        <v/>
      </c>
    </row>
    <row r="3256" ht="13.35" customHeight="1" s="162">
      <c r="B3256" s="307" t="n"/>
      <c r="C3256" s="307" t="n"/>
      <c r="E3256" s="307" t="n"/>
      <c r="F3256" s="32" t="n"/>
      <c r="G3256" s="33">
        <f>IF(F3256="", "", H3256/F3256)</f>
        <v/>
      </c>
      <c r="H3256" s="33" t="n"/>
      <c r="I3256" s="33" t="n"/>
      <c r="J3256" s="33">
        <f>IF(I3256="", "", I3256*$F3256)</f>
        <v/>
      </c>
      <c r="K3256" s="33" t="n"/>
      <c r="L3256" s="33">
        <f>IF(K3256="", "", K3256*$F3256)</f>
        <v/>
      </c>
      <c r="M3256" s="30">
        <f>IF(OR(H3256="",H3256=0),"",IF(K3256="",IF(J3256="","",J3256/H3256),L3256/H3256))</f>
        <v/>
      </c>
    </row>
    <row r="3257" ht="13.35" customHeight="1" s="162">
      <c r="B3257" s="307" t="n"/>
      <c r="C3257" s="307" t="n"/>
      <c r="E3257" s="307" t="n"/>
      <c r="F3257" s="32" t="n"/>
      <c r="G3257" s="33">
        <f>IF(F3257="", "", H3257/F3257)</f>
        <v/>
      </c>
      <c r="H3257" s="33" t="n"/>
      <c r="I3257" s="33" t="n"/>
      <c r="J3257" s="33">
        <f>IF(I3257="", "", I3257*$F3257)</f>
        <v/>
      </c>
      <c r="K3257" s="33" t="n"/>
      <c r="L3257" s="33">
        <f>IF(K3257="", "", K3257*$F3257)</f>
        <v/>
      </c>
      <c r="M3257" s="30">
        <f>IF(OR(H3257="",H3257=0),"",IF(K3257="",IF(J3257="","",J3257/H3257),L3257/H3257))</f>
        <v/>
      </c>
    </row>
    <row r="3258" ht="13.35" customHeight="1" s="162">
      <c r="B3258" s="307" t="n"/>
      <c r="C3258" s="307" t="n"/>
      <c r="E3258" s="307" t="n"/>
      <c r="F3258" s="32" t="n"/>
      <c r="G3258" s="33">
        <f>IF(F3258="", "", H3258/F3258)</f>
        <v/>
      </c>
      <c r="H3258" s="33" t="n"/>
      <c r="I3258" s="33" t="n"/>
      <c r="J3258" s="33">
        <f>IF(I3258="", "", I3258*$F3258)</f>
        <v/>
      </c>
      <c r="K3258" s="33" t="n"/>
      <c r="L3258" s="33">
        <f>IF(K3258="", "", K3258*$F3258)</f>
        <v/>
      </c>
      <c r="M3258" s="30">
        <f>IF(OR(H3258="",H3258=0),"",IF(K3258="",IF(J3258="","",J3258/H3258),L3258/H3258))</f>
        <v/>
      </c>
    </row>
    <row r="3259" ht="13.35" customHeight="1" s="162">
      <c r="B3259" s="307" t="n"/>
      <c r="C3259" s="307" t="n"/>
      <c r="E3259" s="307" t="n"/>
      <c r="F3259" s="32" t="n"/>
      <c r="G3259" s="33">
        <f>IF(F3259="", "", H3259/F3259)</f>
        <v/>
      </c>
      <c r="H3259" s="33" t="n"/>
      <c r="I3259" s="33" t="n"/>
      <c r="J3259" s="33">
        <f>IF(I3259="", "", I3259*$F3259)</f>
        <v/>
      </c>
      <c r="K3259" s="33" t="n"/>
      <c r="L3259" s="33">
        <f>IF(K3259="", "", K3259*$F3259)</f>
        <v/>
      </c>
      <c r="M3259" s="30">
        <f>IF(OR(H3259="",H3259=0),"",IF(K3259="",IF(J3259="","",J3259/H3259),L3259/H3259))</f>
        <v/>
      </c>
    </row>
    <row r="3260" ht="13.35" customHeight="1" s="162">
      <c r="B3260" s="307" t="n"/>
      <c r="C3260" s="307" t="n"/>
      <c r="E3260" s="307" t="n"/>
      <c r="F3260" s="32" t="n"/>
      <c r="G3260" s="33">
        <f>IF(F3260="", "", H3260/F3260)</f>
        <v/>
      </c>
      <c r="H3260" s="33" t="n"/>
      <c r="I3260" s="33" t="n"/>
      <c r="J3260" s="33">
        <f>IF(I3260="", "", I3260*$F3260)</f>
        <v/>
      </c>
      <c r="K3260" s="33" t="n"/>
      <c r="L3260" s="33">
        <f>IF(K3260="", "", K3260*$F3260)</f>
        <v/>
      </c>
      <c r="M3260" s="30">
        <f>IF(OR(H3260="",H3260=0),"",IF(K3260="",IF(J3260="","",J3260/H3260),L3260/H3260))</f>
        <v/>
      </c>
    </row>
    <row r="3261" ht="13.35" customHeight="1" s="162">
      <c r="B3261" s="307" t="n"/>
      <c r="C3261" s="307" t="n"/>
      <c r="E3261" s="307" t="n"/>
      <c r="F3261" s="32" t="n"/>
      <c r="G3261" s="33">
        <f>IF(F3261="", "", H3261/F3261)</f>
        <v/>
      </c>
      <c r="H3261" s="33" t="n"/>
      <c r="I3261" s="33" t="n"/>
      <c r="J3261" s="33">
        <f>IF(I3261="", "", I3261*$F3261)</f>
        <v/>
      </c>
      <c r="K3261" s="33" t="n"/>
      <c r="L3261" s="33">
        <f>IF(K3261="", "", K3261*$F3261)</f>
        <v/>
      </c>
      <c r="M3261" s="30">
        <f>IF(OR(H3261="",H3261=0),"",IF(K3261="",IF(J3261="","",J3261/H3261),L3261/H3261))</f>
        <v/>
      </c>
    </row>
    <row r="3262" ht="13.35" customHeight="1" s="162">
      <c r="B3262" s="307" t="n"/>
      <c r="C3262" s="307" t="n"/>
      <c r="E3262" s="307" t="n"/>
      <c r="F3262" s="32" t="n"/>
      <c r="G3262" s="33">
        <f>IF(F3262="", "", H3262/F3262)</f>
        <v/>
      </c>
      <c r="H3262" s="33" t="n"/>
      <c r="I3262" s="33" t="n"/>
      <c r="J3262" s="33">
        <f>IF(I3262="", "", I3262*$F3262)</f>
        <v/>
      </c>
      <c r="K3262" s="33" t="n"/>
      <c r="L3262" s="33">
        <f>IF(K3262="", "", K3262*$F3262)</f>
        <v/>
      </c>
      <c r="M3262" s="30">
        <f>IF(OR(H3262="",H3262=0),"",IF(K3262="",IF(J3262="","",J3262/H3262),L3262/H3262))</f>
        <v/>
      </c>
    </row>
    <row r="3263" ht="13.35" customHeight="1" s="162">
      <c r="B3263" s="307" t="n"/>
      <c r="C3263" s="307" t="n"/>
      <c r="E3263" s="307" t="n"/>
      <c r="F3263" s="32" t="n"/>
      <c r="G3263" s="33">
        <f>IF(F3263="", "", H3263/F3263)</f>
        <v/>
      </c>
      <c r="H3263" s="33" t="n"/>
      <c r="I3263" s="33" t="n"/>
      <c r="J3263" s="33">
        <f>IF(I3263="", "", I3263*$F3263)</f>
        <v/>
      </c>
      <c r="K3263" s="33" t="n"/>
      <c r="L3263" s="33">
        <f>IF(K3263="", "", K3263*$F3263)</f>
        <v/>
      </c>
      <c r="M3263" s="30">
        <f>IF(OR(H3263="",H3263=0),"",IF(K3263="",IF(J3263="","",J3263/H3263),L3263/H3263))</f>
        <v/>
      </c>
    </row>
    <row r="3264" ht="13.35" customHeight="1" s="162">
      <c r="B3264" s="307" t="n"/>
      <c r="C3264" s="307" t="n"/>
      <c r="E3264" s="307" t="n"/>
      <c r="F3264" s="32" t="n"/>
      <c r="G3264" s="33">
        <f>IF(F3264="", "", H3264/F3264)</f>
        <v/>
      </c>
      <c r="H3264" s="33" t="n"/>
      <c r="I3264" s="33" t="n"/>
      <c r="J3264" s="33">
        <f>IF(I3264="", "", I3264*$F3264)</f>
        <v/>
      </c>
      <c r="K3264" s="33" t="n"/>
      <c r="L3264" s="33">
        <f>IF(K3264="", "", K3264*$F3264)</f>
        <v/>
      </c>
      <c r="M3264" s="30">
        <f>IF(OR(H3264="",H3264=0),"",IF(K3264="",IF(J3264="","",J3264/H3264),L3264/H3264))</f>
        <v/>
      </c>
    </row>
    <row r="3265" ht="13.35" customHeight="1" s="162">
      <c r="B3265" s="307" t="n"/>
      <c r="C3265" s="307" t="n"/>
      <c r="E3265" s="307" t="n"/>
      <c r="F3265" s="32" t="n"/>
      <c r="G3265" s="33">
        <f>IF(F3265="", "", H3265/F3265)</f>
        <v/>
      </c>
      <c r="H3265" s="33" t="n"/>
      <c r="I3265" s="33" t="n"/>
      <c r="J3265" s="33">
        <f>IF(I3265="", "", I3265*$F3265)</f>
        <v/>
      </c>
      <c r="K3265" s="33" t="n"/>
      <c r="L3265" s="33">
        <f>IF(K3265="", "", K3265*$F3265)</f>
        <v/>
      </c>
      <c r="M3265" s="30">
        <f>IF(OR(H3265="",H3265=0),"",IF(K3265="",IF(J3265="","",J3265/H3265),L3265/H3265))</f>
        <v/>
      </c>
    </row>
    <row r="3266" ht="13.35" customHeight="1" s="162">
      <c r="B3266" s="307" t="n"/>
      <c r="C3266" s="307" t="n"/>
      <c r="E3266" s="307" t="n"/>
      <c r="F3266" s="32" t="n"/>
      <c r="G3266" s="33">
        <f>IF(F3266="", "", H3266/F3266)</f>
        <v/>
      </c>
      <c r="H3266" s="33" t="n"/>
      <c r="I3266" s="33" t="n"/>
      <c r="J3266" s="33">
        <f>IF(I3266="", "", I3266*$F3266)</f>
        <v/>
      </c>
      <c r="K3266" s="33" t="n"/>
      <c r="L3266" s="33">
        <f>IF(K3266="", "", K3266*$F3266)</f>
        <v/>
      </c>
      <c r="M3266" s="30">
        <f>IF(OR(H3266="",H3266=0),"",IF(K3266="",IF(J3266="","",J3266/H3266),L3266/H3266))</f>
        <v/>
      </c>
    </row>
    <row r="3267" ht="13.35" customHeight="1" s="162">
      <c r="B3267" s="307" t="n"/>
      <c r="C3267" s="307" t="n"/>
      <c r="E3267" s="307" t="n"/>
      <c r="F3267" s="32" t="n"/>
      <c r="G3267" s="33">
        <f>IF(F3267="", "", H3267/F3267)</f>
        <v/>
      </c>
      <c r="H3267" s="33" t="n"/>
      <c r="I3267" s="33" t="n"/>
      <c r="J3267" s="33">
        <f>IF(I3267="", "", I3267*$F3267)</f>
        <v/>
      </c>
      <c r="K3267" s="33" t="n"/>
      <c r="L3267" s="33">
        <f>IF(K3267="", "", K3267*$F3267)</f>
        <v/>
      </c>
      <c r="M3267" s="30">
        <f>IF(OR(H3267="",H3267=0),"",IF(K3267="",IF(J3267="","",J3267/H3267),L3267/H3267))</f>
        <v/>
      </c>
    </row>
    <row r="3268" ht="13.35" customHeight="1" s="162">
      <c r="B3268" s="307" t="n"/>
      <c r="C3268" s="307" t="n"/>
      <c r="E3268" s="307" t="n"/>
      <c r="F3268" s="32" t="n"/>
      <c r="G3268" s="33">
        <f>IF(F3268="", "", H3268/F3268)</f>
        <v/>
      </c>
      <c r="H3268" s="33" t="n"/>
      <c r="I3268" s="33" t="n"/>
      <c r="J3268" s="33">
        <f>IF(I3268="", "", I3268*$F3268)</f>
        <v/>
      </c>
      <c r="K3268" s="33" t="n"/>
      <c r="L3268" s="33">
        <f>IF(K3268="", "", K3268*$F3268)</f>
        <v/>
      </c>
      <c r="M3268" s="30">
        <f>IF(OR(H3268="",H3268=0),"",IF(K3268="",IF(J3268="","",J3268/H3268),L3268/H3268))</f>
        <v/>
      </c>
    </row>
    <row r="3269" ht="13.35" customHeight="1" s="162">
      <c r="B3269" s="307" t="n"/>
      <c r="C3269" s="307" t="n"/>
      <c r="E3269" s="307" t="n"/>
      <c r="F3269" s="32" t="n"/>
      <c r="G3269" s="33">
        <f>IF(F3269="", "", H3269/F3269)</f>
        <v/>
      </c>
      <c r="H3269" s="33" t="n"/>
      <c r="I3269" s="33" t="n"/>
      <c r="J3269" s="33">
        <f>IF(I3269="", "", I3269*$F3269)</f>
        <v/>
      </c>
      <c r="K3269" s="33" t="n"/>
      <c r="L3269" s="33">
        <f>IF(K3269="", "", K3269*$F3269)</f>
        <v/>
      </c>
      <c r="M3269" s="30">
        <f>IF(OR(H3269="",H3269=0),"",IF(K3269="",IF(J3269="","",J3269/H3269),L3269/H3269))</f>
        <v/>
      </c>
    </row>
    <row r="3270" ht="13.35" customHeight="1" s="162">
      <c r="B3270" s="307" t="n"/>
      <c r="C3270" s="307" t="n"/>
      <c r="E3270" s="307" t="n"/>
      <c r="F3270" s="32" t="n"/>
      <c r="G3270" s="33">
        <f>IF(F3270="", "", H3270/F3270)</f>
        <v/>
      </c>
      <c r="H3270" s="33" t="n"/>
      <c r="I3270" s="33" t="n"/>
      <c r="J3270" s="33">
        <f>IF(I3270="", "", I3270*$F3270)</f>
        <v/>
      </c>
      <c r="K3270" s="33" t="n"/>
      <c r="L3270" s="33">
        <f>IF(K3270="", "", K3270*$F3270)</f>
        <v/>
      </c>
      <c r="M3270" s="30">
        <f>IF(OR(H3270="",H3270=0),"",IF(K3270="",IF(J3270="","",J3270/H3270),L3270/H3270))</f>
        <v/>
      </c>
    </row>
    <row r="3271" ht="13.35" customHeight="1" s="162">
      <c r="B3271" s="307" t="n"/>
      <c r="C3271" s="307" t="n"/>
      <c r="E3271" s="307" t="n"/>
      <c r="F3271" s="32" t="n"/>
      <c r="G3271" s="33">
        <f>IF(F3271="", "", H3271/F3271)</f>
        <v/>
      </c>
      <c r="H3271" s="33" t="n"/>
      <c r="I3271" s="33" t="n"/>
      <c r="J3271" s="33">
        <f>IF(I3271="", "", I3271*$F3271)</f>
        <v/>
      </c>
      <c r="K3271" s="33" t="n"/>
      <c r="L3271" s="33">
        <f>IF(K3271="", "", K3271*$F3271)</f>
        <v/>
      </c>
      <c r="M3271" s="30">
        <f>IF(OR(H3271="",H3271=0),"",IF(K3271="",IF(J3271="","",J3271/H3271),L3271/H3271))</f>
        <v/>
      </c>
    </row>
    <row r="3272" ht="13.35" customHeight="1" s="162">
      <c r="B3272" s="307" t="n"/>
      <c r="C3272" s="307" t="n"/>
      <c r="E3272" s="307" t="n"/>
      <c r="F3272" s="32" t="n"/>
      <c r="G3272" s="33">
        <f>IF(F3272="", "", H3272/F3272)</f>
        <v/>
      </c>
      <c r="H3272" s="33" t="n"/>
      <c r="I3272" s="33" t="n"/>
      <c r="J3272" s="33">
        <f>IF(I3272="", "", I3272*$F3272)</f>
        <v/>
      </c>
      <c r="K3272" s="33" t="n"/>
      <c r="L3272" s="33">
        <f>IF(K3272="", "", K3272*$F3272)</f>
        <v/>
      </c>
      <c r="M3272" s="30">
        <f>IF(OR(H3272="",H3272=0),"",IF(K3272="",IF(J3272="","",J3272/H3272),L3272/H3272))</f>
        <v/>
      </c>
    </row>
    <row r="3273" ht="13.35" customHeight="1" s="162">
      <c r="B3273" s="42" t="n"/>
      <c r="C3273" s="231" t="inlineStr">
        <is>
          <t>Total</t>
        </is>
      </c>
      <c r="D3273" s="159" t="n"/>
      <c r="E3273" s="42" t="n"/>
      <c r="F3273" s="42" t="n"/>
      <c r="G3273" s="43" t="n"/>
      <c r="H3273" s="43">
        <f>IF(SUM(H3253:H3272)+SUM(H3284:H3323)=0,"",SUM(H3253:H3272)+SUM(H3284:H3323))</f>
        <v/>
      </c>
      <c r="I3273" s="43" t="n"/>
      <c r="J3273" s="43">
        <f>IF(SUM(J3253:J3272)+SUM(J3284:J3323)=0,"",SUM(J3253:J3272)+SUM(J3284:J3323))</f>
        <v/>
      </c>
      <c r="K3273" s="43" t="n"/>
      <c r="L3273" s="43">
        <f>IF(SUM(L3253:L3272)+SUM(L3284:L3323)=0,"",SUM(L3253:L3272)+SUM(L3284:L3323))</f>
        <v/>
      </c>
      <c r="M3273" s="35">
        <f>IF(OR(H3273="",H3273=0),"",IF(L3273="",IF(J3273="","",J3273/H3273),L3273/H3273))</f>
        <v/>
      </c>
    </row>
    <row r="3274" ht="13.35" customHeight="1" s="162"/>
    <row r="3275" ht="13.35" customHeight="1" s="162">
      <c r="B3275" s="188" t="inlineStr">
        <is>
          <t>Remarks</t>
        </is>
      </c>
      <c r="C3275" s="173" t="n"/>
      <c r="D3275" s="154" t="n"/>
      <c r="E3275" s="174" t="n"/>
      <c r="F3275" s="174" t="n"/>
      <c r="G3275" s="174" t="n"/>
      <c r="H3275" s="174" t="n"/>
      <c r="I3275" s="174" t="n"/>
      <c r="J3275" s="174" t="n"/>
      <c r="K3275" s="174" t="n"/>
      <c r="L3275" s="174" t="n"/>
      <c r="M3275" s="173" t="n"/>
    </row>
    <row r="3276" ht="13.35" customHeight="1" s="162">
      <c r="B3276" s="154" t="n"/>
      <c r="C3276" s="174" t="n"/>
      <c r="D3276" s="17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Entry}'!B112="","",'{Equipment Data Entry}'!B112)</f>
        <v/>
      </c>
      <c r="E3280" s="418" t="n"/>
      <c r="F3280" s="403" t="n"/>
      <c r="G3280" s="200" t="inlineStr">
        <is>
          <t>Service</t>
        </is>
      </c>
      <c r="H3280" s="403" t="n"/>
      <c r="I3280" s="210">
        <f>IF('{Equipment Data Entry}'!C112="","",'{Equipment Data Entry}'!C112)</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Registers / Grilles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H3284/F3284)</f>
        <v/>
      </c>
      <c r="H3284" s="33" t="n"/>
      <c r="I3284" s="33" t="n"/>
      <c r="J3284" s="33">
        <f>IF(I3284="", "", I3284*$F3284)</f>
        <v/>
      </c>
      <c r="K3284" s="33" t="n"/>
      <c r="L3284" s="33">
        <f>IF(K3284="", "", K3284*$F3284)</f>
        <v/>
      </c>
      <c r="M3284" s="30">
        <f>IF(OR(H3284="",H3284=0),"",IF(K3284="",IF(J3284="","",J3284/H3284),L3284/H3284))</f>
        <v/>
      </c>
    </row>
    <row r="3285" ht="13.35" customHeight="1" s="162">
      <c r="B3285" s="307" t="n"/>
      <c r="C3285" s="307" t="n"/>
      <c r="E3285" s="307" t="n"/>
      <c r="F3285" s="32" t="n"/>
      <c r="G3285" s="33">
        <f>IF(F3285="", "", H3285/F3285)</f>
        <v/>
      </c>
      <c r="H3285" s="33" t="n"/>
      <c r="I3285" s="33" t="n"/>
      <c r="J3285" s="33">
        <f>IF(I3285="", "", I3285*$F3285)</f>
        <v/>
      </c>
      <c r="K3285" s="33" t="n"/>
      <c r="L3285" s="33">
        <f>IF(K3285="", "", K3285*$F3285)</f>
        <v/>
      </c>
      <c r="M3285" s="30">
        <f>IF(OR(H3285="",H3285=0),"",IF(K3285="",IF(J3285="","",J3285/H3285),L3285/H3285))</f>
        <v/>
      </c>
    </row>
    <row r="3286" ht="13.35" customHeight="1" s="162">
      <c r="B3286" s="307" t="n"/>
      <c r="C3286" s="307" t="n"/>
      <c r="E3286" s="307" t="n"/>
      <c r="F3286" s="32" t="n"/>
      <c r="G3286" s="33">
        <f>IF(F3286="", "", H3286/F3286)</f>
        <v/>
      </c>
      <c r="H3286" s="33" t="n"/>
      <c r="I3286" s="33" t="n"/>
      <c r="J3286" s="33">
        <f>IF(I3286="", "", I3286*$F3286)</f>
        <v/>
      </c>
      <c r="K3286" s="33" t="n"/>
      <c r="L3286" s="33">
        <f>IF(K3286="", "", K3286*$F3286)</f>
        <v/>
      </c>
      <c r="M3286" s="30">
        <f>IF(OR(H3286="",H3286=0),"",IF(K3286="",IF(J3286="","",J3286/H3286),L3286/H3286))</f>
        <v/>
      </c>
    </row>
    <row r="3287" ht="13.35" customHeight="1" s="162">
      <c r="B3287" s="307" t="n"/>
      <c r="C3287" s="307" t="n"/>
      <c r="E3287" s="307" t="n"/>
      <c r="F3287" s="32" t="n"/>
      <c r="G3287" s="33">
        <f>IF(F3287="", "", H3287/F3287)</f>
        <v/>
      </c>
      <c r="H3287" s="33" t="n"/>
      <c r="I3287" s="33" t="n"/>
      <c r="J3287" s="33">
        <f>IF(I3287="", "", I3287*$F3287)</f>
        <v/>
      </c>
      <c r="K3287" s="33" t="n"/>
      <c r="L3287" s="33">
        <f>IF(K3287="", "", K3287*$F3287)</f>
        <v/>
      </c>
      <c r="M3287" s="30">
        <f>IF(OR(H3287="",H3287=0),"",IF(K3287="",IF(J3287="","",J3287/H3287),L3287/H3287))</f>
        <v/>
      </c>
    </row>
    <row r="3288" ht="13.35" customHeight="1" s="162">
      <c r="B3288" s="307" t="n"/>
      <c r="C3288" s="307" t="n"/>
      <c r="E3288" s="307" t="n"/>
      <c r="F3288" s="32" t="n"/>
      <c r="G3288" s="33">
        <f>IF(F3288="", "", H3288/F3288)</f>
        <v/>
      </c>
      <c r="H3288" s="33" t="n"/>
      <c r="I3288" s="33" t="n"/>
      <c r="J3288" s="33">
        <f>IF(I3288="", "", I3288*$F3288)</f>
        <v/>
      </c>
      <c r="K3288" s="33" t="n"/>
      <c r="L3288" s="33">
        <f>IF(K3288="", "", K3288*$F3288)</f>
        <v/>
      </c>
      <c r="M3288" s="30">
        <f>IF(OR(H3288="",H3288=0),"",IF(K3288="",IF(J3288="","",J3288/H3288),L3288/H3288))</f>
        <v/>
      </c>
    </row>
    <row r="3289" ht="13.35" customHeight="1" s="162">
      <c r="B3289" s="307" t="n"/>
      <c r="C3289" s="307" t="n"/>
      <c r="E3289" s="307" t="n"/>
      <c r="F3289" s="32" t="n"/>
      <c r="G3289" s="33">
        <f>IF(F3289="", "", H3289/F3289)</f>
        <v/>
      </c>
      <c r="H3289" s="33" t="n"/>
      <c r="I3289" s="33" t="n"/>
      <c r="J3289" s="33">
        <f>IF(I3289="", "", I3289*$F3289)</f>
        <v/>
      </c>
      <c r="K3289" s="33" t="n"/>
      <c r="L3289" s="33">
        <f>IF(K3289="", "", K3289*$F3289)</f>
        <v/>
      </c>
      <c r="M3289" s="30">
        <f>IF(OR(H3289="",H3289=0),"",IF(K3289="",IF(J3289="","",J3289/H3289),L3289/H3289))</f>
        <v/>
      </c>
    </row>
    <row r="3290" ht="13.35" customHeight="1" s="162">
      <c r="B3290" s="307" t="n"/>
      <c r="C3290" s="307" t="n"/>
      <c r="E3290" s="307" t="n"/>
      <c r="F3290" s="32" t="n"/>
      <c r="G3290" s="33">
        <f>IF(F3290="", "", H3290/F3290)</f>
        <v/>
      </c>
      <c r="H3290" s="33" t="n"/>
      <c r="I3290" s="33" t="n"/>
      <c r="J3290" s="33">
        <f>IF(I3290="", "", I3290*$F3290)</f>
        <v/>
      </c>
      <c r="K3290" s="33" t="n"/>
      <c r="L3290" s="33">
        <f>IF(K3290="", "", K3290*$F3290)</f>
        <v/>
      </c>
      <c r="M3290" s="30">
        <f>IF(OR(H3290="",H3290=0),"",IF(K3290="",IF(J3290="","",J3290/H3290),L3290/H3290))</f>
        <v/>
      </c>
    </row>
    <row r="3291" ht="13.35" customHeight="1" s="162">
      <c r="B3291" s="307" t="n"/>
      <c r="C3291" s="307" t="n"/>
      <c r="E3291" s="307" t="n"/>
      <c r="F3291" s="32" t="n"/>
      <c r="G3291" s="33">
        <f>IF(F3291="", "", H3291/F3291)</f>
        <v/>
      </c>
      <c r="H3291" s="33" t="n"/>
      <c r="I3291" s="33" t="n"/>
      <c r="J3291" s="33">
        <f>IF(I3291="", "", I3291*$F3291)</f>
        <v/>
      </c>
      <c r="K3291" s="33" t="n"/>
      <c r="L3291" s="33">
        <f>IF(K3291="", "", K3291*$F3291)</f>
        <v/>
      </c>
      <c r="M3291" s="30">
        <f>IF(OR(H3291="",H3291=0),"",IF(K3291="",IF(J3291="","",J3291/H3291),L3291/H3291))</f>
        <v/>
      </c>
    </row>
    <row r="3292" ht="13.35" customHeight="1" s="162">
      <c r="B3292" s="307" t="n"/>
      <c r="C3292" s="307" t="n"/>
      <c r="E3292" s="307" t="n"/>
      <c r="F3292" s="32" t="n"/>
      <c r="G3292" s="33">
        <f>IF(F3292="", "", H3292/F3292)</f>
        <v/>
      </c>
      <c r="H3292" s="33" t="n"/>
      <c r="I3292" s="33" t="n"/>
      <c r="J3292" s="33">
        <f>IF(I3292="", "", I3292*$F3292)</f>
        <v/>
      </c>
      <c r="K3292" s="33" t="n"/>
      <c r="L3292" s="33">
        <f>IF(K3292="", "", K3292*$F3292)</f>
        <v/>
      </c>
      <c r="M3292" s="30">
        <f>IF(OR(H3292="",H3292=0),"",IF(K3292="",IF(J3292="","",J3292/H3292),L3292/H3292))</f>
        <v/>
      </c>
    </row>
    <row r="3293" ht="13.35" customHeight="1" s="162">
      <c r="B3293" s="307" t="n"/>
      <c r="C3293" s="307" t="n"/>
      <c r="E3293" s="307" t="n"/>
      <c r="F3293" s="32" t="n"/>
      <c r="G3293" s="33">
        <f>IF(F3293="", "", H3293/F3293)</f>
        <v/>
      </c>
      <c r="H3293" s="33" t="n"/>
      <c r="I3293" s="33" t="n"/>
      <c r="J3293" s="33">
        <f>IF(I3293="", "", I3293*$F3293)</f>
        <v/>
      </c>
      <c r="K3293" s="33" t="n"/>
      <c r="L3293" s="33">
        <f>IF(K3293="", "", K3293*$F3293)</f>
        <v/>
      </c>
      <c r="M3293" s="30">
        <f>IF(OR(H3293="",H3293=0),"",IF(K3293="",IF(J3293="","",J3293/H3293),L3293/H3293))</f>
        <v/>
      </c>
    </row>
    <row r="3294" ht="13.35" customHeight="1" s="162">
      <c r="B3294" s="307" t="n"/>
      <c r="C3294" s="307" t="n"/>
      <c r="E3294" s="307" t="n"/>
      <c r="F3294" s="32" t="n"/>
      <c r="G3294" s="33">
        <f>IF(F3294="", "", H3294/F3294)</f>
        <v/>
      </c>
      <c r="H3294" s="33" t="n"/>
      <c r="I3294" s="33" t="n"/>
      <c r="J3294" s="33">
        <f>IF(I3294="", "", I3294*$F3294)</f>
        <v/>
      </c>
      <c r="K3294" s="33" t="n"/>
      <c r="L3294" s="33">
        <f>IF(K3294="", "", K3294*$F3294)</f>
        <v/>
      </c>
      <c r="M3294" s="30">
        <f>IF(OR(H3294="",H3294=0),"",IF(K3294="",IF(J3294="","",J3294/H3294),L3294/H3294))</f>
        <v/>
      </c>
    </row>
    <row r="3295" ht="13.35" customHeight="1" s="162">
      <c r="B3295" s="307" t="n"/>
      <c r="C3295" s="307" t="n"/>
      <c r="E3295" s="307" t="n"/>
      <c r="F3295" s="32" t="n"/>
      <c r="G3295" s="33">
        <f>IF(F3295="", "", H3295/F3295)</f>
        <v/>
      </c>
      <c r="H3295" s="33" t="n"/>
      <c r="I3295" s="33" t="n"/>
      <c r="J3295" s="33">
        <f>IF(I3295="", "", I3295*$F3295)</f>
        <v/>
      </c>
      <c r="K3295" s="33" t="n"/>
      <c r="L3295" s="33">
        <f>IF(K3295="", "", K3295*$F3295)</f>
        <v/>
      </c>
      <c r="M3295" s="30">
        <f>IF(OR(H3295="",H3295=0),"",IF(K3295="",IF(J3295="","",J3295/H3295),L3295/H3295))</f>
        <v/>
      </c>
    </row>
    <row r="3296" ht="13.35" customHeight="1" s="162">
      <c r="B3296" s="307" t="n"/>
      <c r="C3296" s="307" t="n"/>
      <c r="E3296" s="307" t="n"/>
      <c r="F3296" s="32" t="n"/>
      <c r="G3296" s="33">
        <f>IF(F3296="", "", H3296/F3296)</f>
        <v/>
      </c>
      <c r="H3296" s="33" t="n"/>
      <c r="I3296" s="33" t="n"/>
      <c r="J3296" s="33">
        <f>IF(I3296="", "", I3296*$F3296)</f>
        <v/>
      </c>
      <c r="K3296" s="33" t="n"/>
      <c r="L3296" s="33">
        <f>IF(K3296="", "", K3296*$F3296)</f>
        <v/>
      </c>
      <c r="M3296" s="30">
        <f>IF(OR(H3296="",H3296=0),"",IF(K3296="",IF(J3296="","",J3296/H3296),L3296/H3296))</f>
        <v/>
      </c>
    </row>
    <row r="3297" ht="13.35" customHeight="1" s="162">
      <c r="B3297" s="307" t="n"/>
      <c r="C3297" s="307" t="n"/>
      <c r="E3297" s="307" t="n"/>
      <c r="F3297" s="32" t="n"/>
      <c r="G3297" s="33">
        <f>IF(F3297="", "", H3297/F3297)</f>
        <v/>
      </c>
      <c r="H3297" s="33" t="n"/>
      <c r="I3297" s="33" t="n"/>
      <c r="J3297" s="33">
        <f>IF(I3297="", "", I3297*$F3297)</f>
        <v/>
      </c>
      <c r="K3297" s="33" t="n"/>
      <c r="L3297" s="33">
        <f>IF(K3297="", "", K3297*$F3297)</f>
        <v/>
      </c>
      <c r="M3297" s="30">
        <f>IF(OR(H3297="",H3297=0),"",IF(K3297="",IF(J3297="","",J3297/H3297),L3297/H3297))</f>
        <v/>
      </c>
    </row>
    <row r="3298" ht="13.35" customHeight="1" s="162">
      <c r="B3298" s="307" t="n"/>
      <c r="C3298" s="307" t="n"/>
      <c r="E3298" s="307" t="n"/>
      <c r="F3298" s="32" t="n"/>
      <c r="G3298" s="33">
        <f>IF(F3298="", "", H3298/F3298)</f>
        <v/>
      </c>
      <c r="H3298" s="33" t="n"/>
      <c r="I3298" s="33" t="n"/>
      <c r="J3298" s="33">
        <f>IF(I3298="", "", I3298*$F3298)</f>
        <v/>
      </c>
      <c r="K3298" s="33" t="n"/>
      <c r="L3298" s="33">
        <f>IF(K3298="", "", K3298*$F3298)</f>
        <v/>
      </c>
      <c r="M3298" s="30">
        <f>IF(OR(H3298="",H3298=0),"",IF(K3298="",IF(J3298="","",J3298/H3298),L3298/H3298))</f>
        <v/>
      </c>
    </row>
    <row r="3299" ht="13.35" customHeight="1" s="162">
      <c r="B3299" s="307" t="n"/>
      <c r="C3299" s="307" t="n"/>
      <c r="E3299" s="307" t="n"/>
      <c r="F3299" s="32" t="n"/>
      <c r="G3299" s="33">
        <f>IF(F3299="", "", H3299/F3299)</f>
        <v/>
      </c>
      <c r="H3299" s="33" t="n"/>
      <c r="I3299" s="33" t="n"/>
      <c r="J3299" s="33">
        <f>IF(I3299="", "", I3299*$F3299)</f>
        <v/>
      </c>
      <c r="K3299" s="33" t="n"/>
      <c r="L3299" s="33">
        <f>IF(K3299="", "", K3299*$F3299)</f>
        <v/>
      </c>
      <c r="M3299" s="30">
        <f>IF(OR(H3299="",H3299=0),"",IF(K3299="",IF(J3299="","",J3299/H3299),L3299/H3299))</f>
        <v/>
      </c>
    </row>
    <row r="3300" ht="13.35" customHeight="1" s="162">
      <c r="B3300" s="307" t="n"/>
      <c r="C3300" s="307" t="n"/>
      <c r="E3300" s="307" t="n"/>
      <c r="F3300" s="32" t="n"/>
      <c r="G3300" s="33">
        <f>IF(F3300="", "", H3300/F3300)</f>
        <v/>
      </c>
      <c r="H3300" s="33" t="n"/>
      <c r="I3300" s="33" t="n"/>
      <c r="J3300" s="33">
        <f>IF(I3300="", "", I3300*$F3300)</f>
        <v/>
      </c>
      <c r="K3300" s="33" t="n"/>
      <c r="L3300" s="33">
        <f>IF(K3300="", "", K3300*$F3300)</f>
        <v/>
      </c>
      <c r="M3300" s="30">
        <f>IF(OR(H3300="",H3300=0),"",IF(K3300="",IF(J3300="","",J3300/H3300),L3300/H3300))</f>
        <v/>
      </c>
    </row>
    <row r="3301" ht="13.35" customHeight="1" s="162">
      <c r="B3301" s="307" t="n"/>
      <c r="C3301" s="307" t="n"/>
      <c r="E3301" s="307" t="n"/>
      <c r="F3301" s="32" t="n"/>
      <c r="G3301" s="33">
        <f>IF(F3301="", "", H3301/F3301)</f>
        <v/>
      </c>
      <c r="H3301" s="33" t="n"/>
      <c r="I3301" s="33" t="n"/>
      <c r="J3301" s="33">
        <f>IF(I3301="", "", I3301*$F3301)</f>
        <v/>
      </c>
      <c r="K3301" s="33" t="n"/>
      <c r="L3301" s="33">
        <f>IF(K3301="", "", K3301*$F3301)</f>
        <v/>
      </c>
      <c r="M3301" s="30">
        <f>IF(OR(H3301="",H3301=0),"",IF(K3301="",IF(J3301="","",J3301/H3301),L3301/H3301))</f>
        <v/>
      </c>
    </row>
    <row r="3302" ht="13.35" customHeight="1" s="162">
      <c r="B3302" s="307" t="n"/>
      <c r="C3302" s="307" t="n"/>
      <c r="E3302" s="307" t="n"/>
      <c r="F3302" s="32" t="n"/>
      <c r="G3302" s="33">
        <f>IF(F3302="", "", H3302/F3302)</f>
        <v/>
      </c>
      <c r="H3302" s="33" t="n"/>
      <c r="I3302" s="33" t="n"/>
      <c r="J3302" s="33">
        <f>IF(I3302="", "", I3302*$F3302)</f>
        <v/>
      </c>
      <c r="K3302" s="33" t="n"/>
      <c r="L3302" s="33">
        <f>IF(K3302="", "", K3302*$F3302)</f>
        <v/>
      </c>
      <c r="M3302" s="30">
        <f>IF(OR(H3302="",H3302=0),"",IF(K3302="",IF(J3302="","",J3302/H3302),L3302/H3302))</f>
        <v/>
      </c>
    </row>
    <row r="3303" ht="13.35" customHeight="1" s="162">
      <c r="B3303" s="307" t="n"/>
      <c r="C3303" s="307" t="n"/>
      <c r="E3303" s="307" t="n"/>
      <c r="F3303" s="32" t="n"/>
      <c r="G3303" s="33">
        <f>IF(F3303="", "", H3303/F3303)</f>
        <v/>
      </c>
      <c r="H3303" s="33" t="n"/>
      <c r="I3303" s="33" t="n"/>
      <c r="J3303" s="33">
        <f>IF(I3303="", "", I3303*$F3303)</f>
        <v/>
      </c>
      <c r="K3303" s="33" t="n"/>
      <c r="L3303" s="33">
        <f>IF(K3303="", "", K3303*$F3303)</f>
        <v/>
      </c>
      <c r="M3303" s="30">
        <f>IF(OR(H3303="",H3303=0),"",IF(K3303="",IF(J3303="","",J3303/H3303),L3303/H3303))</f>
        <v/>
      </c>
    </row>
    <row r="3304" ht="13.35" customHeight="1" s="162">
      <c r="B3304" s="307" t="n"/>
      <c r="C3304" s="307" t="n"/>
      <c r="E3304" s="307" t="n"/>
      <c r="F3304" s="32" t="n"/>
      <c r="G3304" s="33">
        <f>IF(F3304="", "", H3304/F3304)</f>
        <v/>
      </c>
      <c r="H3304" s="33" t="n"/>
      <c r="I3304" s="33" t="n"/>
      <c r="J3304" s="33">
        <f>IF(I3304="", "", I3304*$F3304)</f>
        <v/>
      </c>
      <c r="K3304" s="33" t="n"/>
      <c r="L3304" s="33">
        <f>IF(K3304="", "", K3304*$F3304)</f>
        <v/>
      </c>
      <c r="M3304" s="30">
        <f>IF(OR(H3304="",H3304=0),"",IF(K3304="",IF(J3304="","",J3304/H3304),L3304/H3304))</f>
        <v/>
      </c>
    </row>
    <row r="3305" ht="13.35" customHeight="1" s="162">
      <c r="B3305" s="307" t="n"/>
      <c r="C3305" s="307" t="n"/>
      <c r="E3305" s="307" t="n"/>
      <c r="F3305" s="32" t="n"/>
      <c r="G3305" s="33">
        <f>IF(F3305="", "", H3305/F3305)</f>
        <v/>
      </c>
      <c r="H3305" s="33" t="n"/>
      <c r="I3305" s="33" t="n"/>
      <c r="J3305" s="33">
        <f>IF(I3305="", "", I3305*$F3305)</f>
        <v/>
      </c>
      <c r="K3305" s="33" t="n"/>
      <c r="L3305" s="33">
        <f>IF(K3305="", "", K3305*$F3305)</f>
        <v/>
      </c>
      <c r="M3305" s="30">
        <f>IF(OR(H3305="",H3305=0),"",IF(K3305="",IF(J3305="","",J3305/H3305),L3305/H3305))</f>
        <v/>
      </c>
    </row>
    <row r="3306" ht="13.35" customHeight="1" s="162">
      <c r="B3306" s="307" t="n"/>
      <c r="C3306" s="307" t="n"/>
      <c r="E3306" s="307" t="n"/>
      <c r="F3306" s="32" t="n"/>
      <c r="G3306" s="33">
        <f>IF(F3306="", "", H3306/F3306)</f>
        <v/>
      </c>
      <c r="H3306" s="33" t="n"/>
      <c r="I3306" s="33" t="n"/>
      <c r="J3306" s="33">
        <f>IF(I3306="", "", I3306*$F3306)</f>
        <v/>
      </c>
      <c r="K3306" s="33" t="n"/>
      <c r="L3306" s="33">
        <f>IF(K3306="", "", K3306*$F3306)</f>
        <v/>
      </c>
      <c r="M3306" s="30">
        <f>IF(OR(H3306="",H3306=0),"",IF(K3306="",IF(J3306="","",J3306/H3306),L3306/H3306))</f>
        <v/>
      </c>
    </row>
    <row r="3307" ht="13.35" customHeight="1" s="162">
      <c r="B3307" s="307" t="n"/>
      <c r="C3307" s="307" t="n"/>
      <c r="E3307" s="307" t="n"/>
      <c r="F3307" s="32" t="n"/>
      <c r="G3307" s="33">
        <f>IF(F3307="", "", H3307/F3307)</f>
        <v/>
      </c>
      <c r="H3307" s="33" t="n"/>
      <c r="I3307" s="33" t="n"/>
      <c r="J3307" s="33">
        <f>IF(I3307="", "", I3307*$F3307)</f>
        <v/>
      </c>
      <c r="K3307" s="33" t="n"/>
      <c r="L3307" s="33">
        <f>IF(K3307="", "", K3307*$F3307)</f>
        <v/>
      </c>
      <c r="M3307" s="30">
        <f>IF(OR(H3307="",H3307=0),"",IF(K3307="",IF(J3307="","",J3307/H3307),L3307/H3307))</f>
        <v/>
      </c>
    </row>
    <row r="3308" ht="13.35" customHeight="1" s="162">
      <c r="B3308" s="307" t="n"/>
      <c r="C3308" s="307" t="n"/>
      <c r="E3308" s="307" t="n"/>
      <c r="F3308" s="32" t="n"/>
      <c r="G3308" s="33">
        <f>IF(F3308="", "", H3308/F3308)</f>
        <v/>
      </c>
      <c r="H3308" s="33" t="n"/>
      <c r="I3308" s="33" t="n"/>
      <c r="J3308" s="33">
        <f>IF(I3308="", "", I3308*$F3308)</f>
        <v/>
      </c>
      <c r="K3308" s="33" t="n"/>
      <c r="L3308" s="33">
        <f>IF(K3308="", "", K3308*$F3308)</f>
        <v/>
      </c>
      <c r="M3308" s="30">
        <f>IF(OR(H3308="",H3308=0),"",IF(K3308="",IF(J3308="","",J3308/H3308),L3308/H3308))</f>
        <v/>
      </c>
    </row>
    <row r="3309" ht="13.35" customHeight="1" s="162">
      <c r="B3309" s="307" t="n"/>
      <c r="C3309" s="307" t="n"/>
      <c r="E3309" s="307" t="n"/>
      <c r="F3309" s="32" t="n"/>
      <c r="G3309" s="33">
        <f>IF(F3309="", "", H3309/F3309)</f>
        <v/>
      </c>
      <c r="H3309" s="33" t="n"/>
      <c r="I3309" s="33" t="n"/>
      <c r="J3309" s="33">
        <f>IF(I3309="", "", I3309*$F3309)</f>
        <v/>
      </c>
      <c r="K3309" s="33" t="n"/>
      <c r="L3309" s="33">
        <f>IF(K3309="", "", K3309*$F3309)</f>
        <v/>
      </c>
      <c r="M3309" s="30">
        <f>IF(OR(H3309="",H3309=0),"",IF(K3309="",IF(J3309="","",J3309/H3309),L3309/H3309))</f>
        <v/>
      </c>
    </row>
    <row r="3310" ht="13.35" customHeight="1" s="162">
      <c r="B3310" s="307" t="n"/>
      <c r="C3310" s="307" t="n"/>
      <c r="E3310" s="307" t="n"/>
      <c r="F3310" s="32" t="n"/>
      <c r="G3310" s="33">
        <f>IF(F3310="", "", H3310/F3310)</f>
        <v/>
      </c>
      <c r="H3310" s="33" t="n"/>
      <c r="I3310" s="33" t="n"/>
      <c r="J3310" s="33">
        <f>IF(I3310="", "", I3310*$F3310)</f>
        <v/>
      </c>
      <c r="K3310" s="33" t="n"/>
      <c r="L3310" s="33">
        <f>IF(K3310="", "", K3310*$F3310)</f>
        <v/>
      </c>
      <c r="M3310" s="30">
        <f>IF(OR(H3310="",H3310=0),"",IF(K3310="",IF(J3310="","",J3310/H3310),L3310/H3310))</f>
        <v/>
      </c>
    </row>
    <row r="3311" ht="13.35" customHeight="1" s="162">
      <c r="B3311" s="307" t="n"/>
      <c r="C3311" s="307" t="n"/>
      <c r="E3311" s="307" t="n"/>
      <c r="F3311" s="32" t="n"/>
      <c r="G3311" s="33">
        <f>IF(F3311="", "", H3311/F3311)</f>
        <v/>
      </c>
      <c r="H3311" s="33" t="n"/>
      <c r="I3311" s="33" t="n"/>
      <c r="J3311" s="33">
        <f>IF(I3311="", "", I3311*$F3311)</f>
        <v/>
      </c>
      <c r="K3311" s="33" t="n"/>
      <c r="L3311" s="33">
        <f>IF(K3311="", "", K3311*$F3311)</f>
        <v/>
      </c>
      <c r="M3311" s="30">
        <f>IF(OR(H3311="",H3311=0),"",IF(K3311="",IF(J3311="","",J3311/H3311),L3311/H3311))</f>
        <v/>
      </c>
    </row>
    <row r="3312" ht="13.35" customHeight="1" s="162">
      <c r="B3312" s="307" t="n"/>
      <c r="C3312" s="307" t="n"/>
      <c r="E3312" s="307" t="n"/>
      <c r="F3312" s="32" t="n"/>
      <c r="G3312" s="33">
        <f>IF(F3312="", "", H3312/F3312)</f>
        <v/>
      </c>
      <c r="H3312" s="33" t="n"/>
      <c r="I3312" s="33" t="n"/>
      <c r="J3312" s="33">
        <f>IF(I3312="", "", I3312*$F3312)</f>
        <v/>
      </c>
      <c r="K3312" s="33" t="n"/>
      <c r="L3312" s="33">
        <f>IF(K3312="", "", K3312*$F3312)</f>
        <v/>
      </c>
      <c r="M3312" s="30">
        <f>IF(OR(H3312="",H3312=0),"",IF(K3312="",IF(J3312="","",J3312/H3312),L3312/H3312))</f>
        <v/>
      </c>
    </row>
    <row r="3313" ht="13.35" customHeight="1" s="162">
      <c r="B3313" s="307" t="n"/>
      <c r="C3313" s="307" t="n"/>
      <c r="E3313" s="307" t="n"/>
      <c r="F3313" s="32" t="n"/>
      <c r="G3313" s="33">
        <f>IF(F3313="", "", H3313/F3313)</f>
        <v/>
      </c>
      <c r="H3313" s="33" t="n"/>
      <c r="I3313" s="33" t="n"/>
      <c r="J3313" s="33">
        <f>IF(I3313="", "", I3313*$F3313)</f>
        <v/>
      </c>
      <c r="K3313" s="33" t="n"/>
      <c r="L3313" s="33">
        <f>IF(K3313="", "", K3313*$F3313)</f>
        <v/>
      </c>
      <c r="M3313" s="30">
        <f>IF(OR(H3313="",H3313=0),"",IF(K3313="",IF(J3313="","",J3313/H3313),L3313/H3313))</f>
        <v/>
      </c>
    </row>
    <row r="3314" ht="13.35" customHeight="1" s="162">
      <c r="B3314" s="307" t="n"/>
      <c r="C3314" s="307" t="n"/>
      <c r="E3314" s="307" t="n"/>
      <c r="F3314" s="32" t="n"/>
      <c r="G3314" s="33">
        <f>IF(F3314="", "", H3314/F3314)</f>
        <v/>
      </c>
      <c r="H3314" s="33" t="n"/>
      <c r="I3314" s="33" t="n"/>
      <c r="J3314" s="33">
        <f>IF(I3314="", "", I3314*$F3314)</f>
        <v/>
      </c>
      <c r="K3314" s="33" t="n"/>
      <c r="L3314" s="33">
        <f>IF(K3314="", "", K3314*$F3314)</f>
        <v/>
      </c>
      <c r="M3314" s="30">
        <f>IF(OR(H3314="",H3314=0),"",IF(K3314="",IF(J3314="","",J3314/H3314),L3314/H3314))</f>
        <v/>
      </c>
    </row>
    <row r="3315" ht="13.35" customHeight="1" s="162">
      <c r="B3315" s="307" t="n"/>
      <c r="C3315" s="307" t="n"/>
      <c r="E3315" s="307" t="n"/>
      <c r="F3315" s="32" t="n"/>
      <c r="G3315" s="33">
        <f>IF(F3315="", "", H3315/F3315)</f>
        <v/>
      </c>
      <c r="H3315" s="33" t="n"/>
      <c r="I3315" s="33" t="n"/>
      <c r="J3315" s="33">
        <f>IF(I3315="", "", I3315*$F3315)</f>
        <v/>
      </c>
      <c r="K3315" s="33" t="n"/>
      <c r="L3315" s="33">
        <f>IF(K3315="", "", K3315*$F3315)</f>
        <v/>
      </c>
      <c r="M3315" s="30">
        <f>IF(OR(H3315="",H3315=0),"",IF(K3315="",IF(J3315="","",J3315/H3315),L3315/H3315))</f>
        <v/>
      </c>
    </row>
    <row r="3316" ht="13.35" customHeight="1" s="162">
      <c r="B3316" s="307" t="n"/>
      <c r="C3316" s="307" t="n"/>
      <c r="E3316" s="307" t="n"/>
      <c r="F3316" s="32" t="n"/>
      <c r="G3316" s="33">
        <f>IF(F3316="", "", H3316/F3316)</f>
        <v/>
      </c>
      <c r="H3316" s="33" t="n"/>
      <c r="I3316" s="33" t="n"/>
      <c r="J3316" s="33">
        <f>IF(I3316="", "", I3316*$F3316)</f>
        <v/>
      </c>
      <c r="K3316" s="33" t="n"/>
      <c r="L3316" s="33">
        <f>IF(K3316="", "", K3316*$F3316)</f>
        <v/>
      </c>
      <c r="M3316" s="30">
        <f>IF(OR(H3316="",H3316=0),"",IF(K3316="",IF(J3316="","",J3316/H3316),L3316/H3316))</f>
        <v/>
      </c>
    </row>
    <row r="3317" ht="13.35" customHeight="1" s="162">
      <c r="B3317" s="307" t="n"/>
      <c r="C3317" s="307" t="n"/>
      <c r="E3317" s="307" t="n"/>
      <c r="F3317" s="32" t="n"/>
      <c r="G3317" s="33">
        <f>IF(F3317="", "", H3317/F3317)</f>
        <v/>
      </c>
      <c r="H3317" s="33" t="n"/>
      <c r="I3317" s="33" t="n"/>
      <c r="J3317" s="33">
        <f>IF(I3317="", "", I3317*$F3317)</f>
        <v/>
      </c>
      <c r="K3317" s="33" t="n"/>
      <c r="L3317" s="33">
        <f>IF(K3317="", "", K3317*$F3317)</f>
        <v/>
      </c>
      <c r="M3317" s="30">
        <f>IF(OR(H3317="",H3317=0),"",IF(K3317="",IF(J3317="","",J3317/H3317),L3317/H3317))</f>
        <v/>
      </c>
    </row>
    <row r="3318" ht="13.35" customHeight="1" s="162">
      <c r="B3318" s="307" t="n"/>
      <c r="C3318" s="307" t="n"/>
      <c r="E3318" s="307" t="n"/>
      <c r="F3318" s="32" t="n"/>
      <c r="G3318" s="33">
        <f>IF(F3318="", "", H3318/F3318)</f>
        <v/>
      </c>
      <c r="H3318" s="33" t="n"/>
      <c r="I3318" s="33" t="n"/>
      <c r="J3318" s="33">
        <f>IF(I3318="", "", I3318*$F3318)</f>
        <v/>
      </c>
      <c r="K3318" s="33" t="n"/>
      <c r="L3318" s="33">
        <f>IF(K3318="", "", K3318*$F3318)</f>
        <v/>
      </c>
      <c r="M3318" s="30">
        <f>IF(OR(H3318="",H3318=0),"",IF(K3318="",IF(J3318="","",J3318/H3318),L3318/H3318))</f>
        <v/>
      </c>
    </row>
    <row r="3319" ht="13.35" customHeight="1" s="162">
      <c r="B3319" s="307" t="n"/>
      <c r="C3319" s="307" t="n"/>
      <c r="E3319" s="307" t="n"/>
      <c r="F3319" s="32" t="n"/>
      <c r="G3319" s="33">
        <f>IF(F3319="", "", H3319/F3319)</f>
        <v/>
      </c>
      <c r="H3319" s="33" t="n"/>
      <c r="I3319" s="33" t="n"/>
      <c r="J3319" s="33">
        <f>IF(I3319="", "", I3319*$F3319)</f>
        <v/>
      </c>
      <c r="K3319" s="33" t="n"/>
      <c r="L3319" s="33">
        <f>IF(K3319="", "", K3319*$F3319)</f>
        <v/>
      </c>
      <c r="M3319" s="30">
        <f>IF(OR(H3319="",H3319=0),"",IF(K3319="",IF(J3319="","",J3319/H3319),L3319/H3319))</f>
        <v/>
      </c>
    </row>
    <row r="3320" ht="13.35" customHeight="1" s="162">
      <c r="B3320" s="307" t="n"/>
      <c r="C3320" s="307" t="n"/>
      <c r="E3320" s="307" t="n"/>
      <c r="F3320" s="32" t="n"/>
      <c r="G3320" s="33">
        <f>IF(F3320="", "", H3320/F3320)</f>
        <v/>
      </c>
      <c r="H3320" s="33" t="n"/>
      <c r="I3320" s="33" t="n"/>
      <c r="J3320" s="33">
        <f>IF(I3320="", "", I3320*$F3320)</f>
        <v/>
      </c>
      <c r="K3320" s="33" t="n"/>
      <c r="L3320" s="33">
        <f>IF(K3320="", "", K3320*$F3320)</f>
        <v/>
      </c>
      <c r="M3320" s="30">
        <f>IF(OR(H3320="",H3320=0),"",IF(K3320="",IF(J3320="","",J3320/H3320),L3320/H3320))</f>
        <v/>
      </c>
    </row>
    <row r="3321" ht="13.35" customHeight="1" s="162">
      <c r="B3321" s="307" t="n"/>
      <c r="C3321" s="307" t="n"/>
      <c r="E3321" s="307" t="n"/>
      <c r="F3321" s="32" t="n"/>
      <c r="G3321" s="33">
        <f>IF(F3321="", "", H3321/F3321)</f>
        <v/>
      </c>
      <c r="H3321" s="33" t="n"/>
      <c r="I3321" s="33" t="n"/>
      <c r="J3321" s="33">
        <f>IF(I3321="", "", I3321*$F3321)</f>
        <v/>
      </c>
      <c r="K3321" s="33" t="n"/>
      <c r="L3321" s="33">
        <f>IF(K3321="", "", K3321*$F3321)</f>
        <v/>
      </c>
      <c r="M3321" s="30">
        <f>IF(OR(H3321="",H3321=0),"",IF(K3321="",IF(J3321="","",J3321/H3321),L3321/H3321))</f>
        <v/>
      </c>
    </row>
    <row r="3322" ht="13.35" customHeight="1" s="162">
      <c r="B3322" s="307" t="n"/>
      <c r="C3322" s="307" t="n"/>
      <c r="E3322" s="307" t="n"/>
      <c r="F3322" s="32" t="n"/>
      <c r="G3322" s="33">
        <f>IF(F3322="", "", H3322/F3322)</f>
        <v/>
      </c>
      <c r="H3322" s="33" t="n"/>
      <c r="I3322" s="33" t="n"/>
      <c r="J3322" s="33">
        <f>IF(I3322="", "", I3322*$F3322)</f>
        <v/>
      </c>
      <c r="K3322" s="33" t="n"/>
      <c r="L3322" s="33">
        <f>IF(K3322="", "", K3322*$F3322)</f>
        <v/>
      </c>
      <c r="M3322" s="30">
        <f>IF(OR(H3322="",H3322=0),"",IF(K3322="",IF(J3322="","",J3322/H3322),L3322/H3322))</f>
        <v/>
      </c>
    </row>
    <row r="3323" ht="13.35" customHeight="1" s="162">
      <c r="B3323" s="307" t="n"/>
      <c r="C3323" s="307" t="n"/>
      <c r="E3323" s="307" t="n"/>
      <c r="F3323" s="32" t="n"/>
      <c r="G3323" s="33">
        <f>IF(F3323="", "", H3323/F3323)</f>
        <v/>
      </c>
      <c r="H3323" s="33" t="n"/>
      <c r="I3323" s="33" t="n"/>
      <c r="J3323" s="33">
        <f>IF(I3323="", "", I3323*$F3323)</f>
        <v/>
      </c>
      <c r="K3323" s="33" t="n"/>
      <c r="L3323" s="33">
        <f>IF(K3323="", "", K3323*$F3323)</f>
        <v/>
      </c>
      <c r="M3323" s="30">
        <f>IF(OR(H3323="",H3323=0),"",IF(K3323="",IF(J3323="","",J3323/H3323),L3323/H3323))</f>
        <v/>
      </c>
    </row>
    <row r="3324" ht="13.35" customHeight="1" s="162">
      <c r="B3324" s="42" t="n"/>
      <c r="C3324" s="231" t="inlineStr">
        <is>
          <t>Subtotal (this page)</t>
        </is>
      </c>
      <c r="D3324" s="159" t="n"/>
      <c r="E3324" s="42" t="n"/>
      <c r="F3324" s="42" t="n"/>
      <c r="G3324" s="43" t="n"/>
      <c r="H3324" s="43">
        <f>IF(SUM(H3284:H3323)=0,"",SUM(H3284:H3323))</f>
        <v/>
      </c>
      <c r="I3324" s="43" t="n"/>
      <c r="J3324" s="43">
        <f>IF(SUM(J3284:J3323)=0,"",SUM(J3284:J3323))</f>
        <v/>
      </c>
      <c r="K3324" s="43" t="n"/>
      <c r="L3324" s="43">
        <f>IF(SUM(L3284:L3323)=0,"",SUM(L3284:L3323))</f>
        <v/>
      </c>
      <c r="M3324" s="35">
        <f>IF(OR(H3324="",H3324=0),"",IF(L3324="",IF(J3324="","",J3324/H3324),L3324/H3324))</f>
        <v/>
      </c>
    </row>
    <row r="3325" ht="13.35" customHeight="1" s="162"/>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Entry}'!B113="","",'{Equipment Data Entry}'!B113)</f>
        <v/>
      </c>
      <c r="E3332" s="418" t="n"/>
      <c r="F3332" s="403" t="n"/>
      <c r="G3332" s="200" t="inlineStr">
        <is>
          <t>Service</t>
        </is>
      </c>
      <c r="H3332" s="403" t="n"/>
      <c r="I3332" s="210">
        <f>IF('{Equipment Data Entry}'!C113="","",'{Equipment Data Entry}'!C113)</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37" t="inlineStr">
        <is>
          <t>Drive Type:</t>
        </is>
      </c>
      <c r="C3334" s="13" t="n"/>
      <c r="D3334" s="438" t="n"/>
      <c r="E3334" s="437" t="inlineStr">
        <is>
          <t>Rotation – Design:</t>
        </is>
      </c>
      <c r="F3334" s="13" t="n"/>
      <c r="G3334" s="438" t="n"/>
      <c r="H3334" s="13" t="n"/>
      <c r="I3334" s="437" t="inlineStr">
        <is>
          <t>Actual:</t>
        </is>
      </c>
      <c r="J3334" s="438" t="n"/>
      <c r="K3334" s="437" t="inlineStr">
        <is>
          <t>Shv Bore M/F:</t>
        </is>
      </c>
      <c r="L3334" s="13" t="n"/>
      <c r="M3334" s="438" t="n"/>
    </row>
    <row r="3335" ht="13.35" customHeight="1" s="162">
      <c r="B3335" s="200" t="inlineStr">
        <is>
          <t>Unit Data</t>
        </is>
      </c>
      <c r="C3335" s="400" t="n"/>
      <c r="D3335" s="400" t="n"/>
      <c r="E3335" s="400" t="n"/>
      <c r="F3335" s="400" t="n"/>
      <c r="G3335" s="401" t="n"/>
      <c r="H3335" s="13" t="n"/>
      <c r="I3335" s="200" t="inlineStr">
        <is>
          <t>Design and Performance Data</t>
        </is>
      </c>
      <c r="J3335" s="400" t="n"/>
      <c r="K3335" s="400" t="n"/>
      <c r="L3335" s="401" t="n"/>
      <c r="M3335" s="283" t="n"/>
    </row>
    <row r="3336" ht="13.35" customHeight="1" s="162">
      <c r="B3336" s="199" t="inlineStr">
        <is>
          <t>Manufacturer</t>
        </is>
      </c>
      <c r="C3336" s="401" t="n"/>
      <c r="D3336" s="204">
        <f>IF('{Equipment Data Entry}'!E113="","",'{Equipment Data Entry}'!E113)</f>
        <v/>
      </c>
      <c r="E3336" s="400" t="n"/>
      <c r="F3336" s="400" t="n"/>
      <c r="G3336" s="401" t="n"/>
      <c r="H3336" s="13" t="n"/>
      <c r="I3336" s="199" t="inlineStr">
        <is>
          <t>Design Criteria</t>
        </is>
      </c>
      <c r="J3336" s="401" t="n"/>
      <c r="K3336" s="199" t="inlineStr">
        <is>
          <t>Design</t>
        </is>
      </c>
      <c r="L3336" s="199" t="inlineStr">
        <is>
          <t>Actual</t>
        </is>
      </c>
      <c r="M3336" s="13" t="n"/>
    </row>
    <row r="3337" ht="13.35" customHeight="1" s="162">
      <c r="B3337" s="199" t="inlineStr">
        <is>
          <t>Model Number</t>
        </is>
      </c>
      <c r="C3337" s="401" t="n"/>
      <c r="D3337" s="204">
        <f>IF('{Equipment Data Entry}'!F113="","",'{Equipment Data Entry}'!F113)</f>
        <v/>
      </c>
      <c r="E3337" s="400" t="n"/>
      <c r="F3337" s="400" t="n"/>
      <c r="G3337" s="401" t="n"/>
      <c r="H3337" s="13" t="n"/>
      <c r="I3337" s="199" t="inlineStr">
        <is>
          <t>Total Airflow</t>
        </is>
      </c>
      <c r="J3337" s="401" t="n"/>
      <c r="K3337" s="24">
        <f>H3377</f>
        <v/>
      </c>
      <c r="L3337" s="24">
        <f>L3377</f>
        <v/>
      </c>
      <c r="M3337" s="22">
        <f>IF(OR(L3337="",K3337="",K3337=0),"",L3337/K3337)</f>
        <v/>
      </c>
    </row>
    <row r="3338" ht="13.35" customHeight="1" s="162">
      <c r="B3338" s="199" t="inlineStr">
        <is>
          <t>Serial Number</t>
        </is>
      </c>
      <c r="C3338" s="401" t="n"/>
      <c r="D3338" s="204" t="n"/>
      <c r="E3338" s="400" t="n"/>
      <c r="F3338" s="400" t="n"/>
      <c r="G3338" s="401" t="n"/>
      <c r="H3338" s="13" t="n"/>
      <c r="I3338" s="199" t="inlineStr">
        <is>
          <t>Unit ESP</t>
        </is>
      </c>
      <c r="J3338" s="401" t="n"/>
      <c r="K3338" s="71">
        <f>IF('{Equipment Data Entry}'!H113="","",'{Equipment Data Entry}'!H113)</f>
        <v/>
      </c>
      <c r="L3338" s="64">
        <f>F3353</f>
        <v/>
      </c>
      <c r="M3338" s="22" t="n"/>
    </row>
    <row r="3339" ht="13.35" customHeight="1" s="162">
      <c r="B3339" s="199" t="inlineStr">
        <is>
          <t>Area Served</t>
        </is>
      </c>
      <c r="C3339" s="401" t="n"/>
      <c r="D3339" s="204">
        <f>I3332</f>
        <v/>
      </c>
      <c r="E3339" s="400" t="n"/>
      <c r="F3339" s="400" t="n"/>
      <c r="G3339" s="401" t="n"/>
      <c r="H3339" s="13" t="n"/>
      <c r="I3339" s="199" t="inlineStr">
        <is>
          <t>Fan RPMs</t>
        </is>
      </c>
      <c r="J3339" s="401" t="n"/>
      <c r="K3339" s="24">
        <f>IF('{Equipment Data Entry}'!I113="","",'{Equipment Data Entry}'!I113)</f>
        <v/>
      </c>
      <c r="L3339" s="24">
        <f>IF(L3350="","",L3350)</f>
        <v/>
      </c>
      <c r="M3339" s="13" t="n"/>
    </row>
    <row r="3340" ht="13.35" customHeight="1" s="162">
      <c r="B3340" s="199" t="inlineStr">
        <is>
          <t>Location</t>
        </is>
      </c>
      <c r="C3340" s="401" t="n"/>
      <c r="D3340" s="204">
        <f>IF('{Equipment Data Entry}'!D113="","",'{Equipment Data Entry}'!D113)</f>
        <v/>
      </c>
      <c r="E3340" s="400" t="n"/>
      <c r="F3340" s="400" t="n"/>
      <c r="G3340" s="401" t="n"/>
      <c r="H3340" s="13" t="n"/>
      <c r="I3340" s="283" t="n"/>
      <c r="J3340" s="283" t="n"/>
      <c r="K3340" s="36" t="n"/>
      <c r="L3340" s="36" t="n"/>
      <c r="M3340" s="13" t="n"/>
    </row>
    <row r="3341" ht="13.35" customHeight="1" s="162">
      <c r="B3341" s="13" t="n"/>
      <c r="C3341" s="13" t="n"/>
      <c r="D3341" s="13" t="n"/>
      <c r="E3341" s="13" t="n"/>
      <c r="F3341" s="13" t="n"/>
      <c r="G3341" s="13" t="n"/>
      <c r="H3341" s="13" t="n"/>
      <c r="I3341" s="283" t="n"/>
      <c r="J3341" s="283" t="n"/>
      <c r="K3341" s="37" t="n"/>
      <c r="L3341" s="37" t="n"/>
      <c r="M3341" s="13" t="n"/>
    </row>
    <row r="3342" ht="13.35" customHeight="1" s="162">
      <c r="B3342" s="200" t="inlineStr">
        <is>
          <t>Motor Data</t>
        </is>
      </c>
      <c r="C3342" s="400" t="n"/>
      <c r="D3342" s="400" t="n"/>
      <c r="E3342" s="400" t="n"/>
      <c r="F3342" s="400" t="n"/>
      <c r="G3342" s="401" t="n"/>
      <c r="H3342" s="13" t="n"/>
      <c r="I3342" s="283" t="inlineStr">
        <is>
          <t>Filter Type/Size/Qty</t>
        </is>
      </c>
      <c r="J3342" s="404" t="n"/>
      <c r="K3342" s="404" t="n"/>
      <c r="L3342" s="37" t="n"/>
      <c r="M3342" s="404" t="n"/>
    </row>
    <row r="3343" ht="13.35" customHeight="1" s="162">
      <c r="B3343" s="199" t="inlineStr">
        <is>
          <t>Manufacturer</t>
        </is>
      </c>
      <c r="C3343" s="401" t="n"/>
      <c r="D3343" s="203" t="n"/>
      <c r="E3343" s="400" t="n"/>
      <c r="F3343" s="400" t="n"/>
      <c r="G3343" s="401" t="n"/>
      <c r="H3343" s="13" t="n"/>
      <c r="I3343" s="200" t="inlineStr">
        <is>
          <t>Drive Data</t>
        </is>
      </c>
      <c r="J3343" s="400" t="n"/>
      <c r="K3343" s="400" t="n"/>
      <c r="L3343" s="401" t="n"/>
      <c r="M3343" s="13" t="n"/>
    </row>
    <row r="3344" ht="13.35" customHeight="1" s="162">
      <c r="B3344" s="199" t="inlineStr">
        <is>
          <t>Horsepower</t>
        </is>
      </c>
      <c r="C3344" s="401" t="n"/>
      <c r="D3344" s="28">
        <f>IF('{Equipment Data Entry}'!G113="","",'{Equipment Data Entry}'!G113)</f>
        <v/>
      </c>
      <c r="E3344" s="21" t="inlineStr">
        <is>
          <t>RPM</t>
        </is>
      </c>
      <c r="F3344" s="24" t="n"/>
      <c r="G3344" s="199" t="inlineStr">
        <is>
          <t>SF</t>
        </is>
      </c>
      <c r="H3344" s="13" t="n"/>
      <c r="I3344" s="199" t="inlineStr">
        <is>
          <t>Motor Shv OD/Bore/PD</t>
        </is>
      </c>
      <c r="J3344" s="400" t="n"/>
      <c r="K3344" s="401" t="n"/>
      <c r="L3344">
        <f>IF('{Equipment Data Entry}'!J113="","",'{Equipment Data Entry}'!J113)</f>
        <v/>
      </c>
    </row>
    <row r="3345" ht="13.35" customHeight="1" s="162">
      <c r="B3345" s="198">
        <f>IF('{Equipment Data Entry}'!N113="","",'{Equipment Data Entry}'!N113)</f>
        <v/>
      </c>
      <c r="C3345" s="198">
        <f>IF('{Equipment Data Entry}'!O113="","",'{Equipment Data Entry}'!O113)</f>
        <v/>
      </c>
      <c r="D3345" s="21" t="inlineStr">
        <is>
          <t>FLA</t>
        </is>
      </c>
      <c r="E3345" s="67" t="n"/>
      <c r="F3345" s="21" t="inlineStr">
        <is>
          <t>Frame</t>
        </is>
      </c>
      <c r="G3345" s="208" t="n"/>
      <c r="H3345" s="13" t="n"/>
      <c r="I3345" s="199" t="inlineStr">
        <is>
          <t>Fan Sheave OD/Bore</t>
        </is>
      </c>
      <c r="J3345" s="400" t="n"/>
      <c r="K3345" s="401" t="n"/>
      <c r="L3345">
        <f>IF('{Equipment Data Entry}'!K113="","",'{Equipment Data Entry}'!K113)</f>
        <v/>
      </c>
    </row>
    <row r="3346" ht="13.35" customHeight="1" s="162">
      <c r="B3346" s="199" t="inlineStr">
        <is>
          <t>Corrected FLA</t>
        </is>
      </c>
      <c r="C3346" s="401" t="n"/>
      <c r="D3346" s="27">
        <f>IF(OR(E3347="",E3345="",B3345=""),"",B3345/AVERAGE(E3347:G3347)*E3345)</f>
        <v/>
      </c>
      <c r="E3346" s="199" t="inlineStr">
        <is>
          <t>Estimated BHP</t>
        </is>
      </c>
      <c r="F3346" s="401" t="n"/>
      <c r="G3346" s="27">
        <f>IF(OR(COUNT(E3347:G3347)=0,COUNT(E3348:G3348)=0),"",IF(C3345="1-phase", ((0.8*0.9*E3347*E3348)/746), AVERAGE(E3347:G3347)*AVERAGE(E3348:G3348)*0.8*0.9*1.732/746))</f>
        <v/>
      </c>
      <c r="H3346" s="13" t="n"/>
      <c r="I3346" s="199" t="inlineStr">
        <is>
          <t>Belt(s)</t>
        </is>
      </c>
      <c r="J3346" s="208">
        <f>IF('{Equipment Data Entry}'!L113="","",'{Equipment Data Entry}'!L113)</f>
        <v/>
      </c>
      <c r="K3346" s="199" t="inlineStr">
        <is>
          <t>C to C</t>
        </is>
      </c>
      <c r="L3346" s="64">
        <f>IF('{Equipment Data Entry}'!M113="","",'{Equipment Data Entry}'!M113)</f>
        <v/>
      </c>
      <c r="M3346" s="13" t="n"/>
    </row>
    <row r="3347" ht="13.35" customHeight="1" s="162">
      <c r="B3347" s="199" t="inlineStr">
        <is>
          <t>Measured Voltage</t>
        </is>
      </c>
      <c r="C3347" s="400" t="n"/>
      <c r="D3347" s="401" t="n"/>
      <c r="E3347" s="24" t="n"/>
      <c r="F3347" s="24" t="n"/>
      <c r="G3347" s="24" t="n"/>
      <c r="H3347" s="13" t="n"/>
      <c r="I3347" s="283" t="inlineStr">
        <is>
          <t>Final Settings</t>
        </is>
      </c>
      <c r="J3347" s="404" t="n"/>
      <c r="K3347" s="404" t="n"/>
      <c r="L3347" s="37" t="n"/>
      <c r="M3347" s="404" t="n"/>
    </row>
    <row r="3348" ht="13.35" customHeight="1" s="162">
      <c r="B3348" s="199" t="inlineStr">
        <is>
          <t>Measured Amperage</t>
        </is>
      </c>
      <c r="C3348" s="400" t="n"/>
      <c r="D3348" s="401" t="n"/>
      <c r="E3348" s="67" t="n"/>
      <c r="F3348" s="67" t="n"/>
      <c r="G3348" s="67" t="n"/>
      <c r="H3348" s="13" t="n"/>
      <c r="I3348" s="205" t="inlineStr">
        <is>
          <t>RPM Data</t>
        </is>
      </c>
      <c r="J3348" s="401" t="n"/>
      <c r="K3348" s="205" t="inlineStr">
        <is>
          <t>Initial</t>
        </is>
      </c>
      <c r="L3348" s="205" t="inlineStr">
        <is>
          <t>Final</t>
        </is>
      </c>
      <c r="M3348" s="13" t="n"/>
    </row>
    <row r="3349" ht="13.35" customHeight="1" s="162">
      <c r="B3349" s="13" t="n"/>
      <c r="C3349" s="13" t="n"/>
      <c r="D3349" s="13" t="n"/>
      <c r="E3349" s="13" t="n"/>
      <c r="F3349" s="13" t="n"/>
      <c r="G3349" s="13" t="n"/>
      <c r="H3349" s="13" t="n"/>
      <c r="I3349" s="199" t="inlineStr">
        <is>
          <t>Motor RPM</t>
        </is>
      </c>
      <c r="J3349" s="401" t="n"/>
      <c r="K3349" s="24" t="n"/>
      <c r="L3349" s="24" t="n"/>
      <c r="M3349" s="13" t="n"/>
    </row>
    <row r="3350" ht="13.35" customHeight="1" s="162">
      <c r="B3350" s="200" t="inlineStr">
        <is>
          <t xml:space="preserve">Static Pressures Profile </t>
        </is>
      </c>
      <c r="C3350" s="400" t="n"/>
      <c r="D3350" s="400" t="n"/>
      <c r="E3350" s="400" t="n"/>
      <c r="F3350" s="400" t="n"/>
      <c r="G3350" s="401" t="n"/>
      <c r="H3350" s="13" t="n"/>
      <c r="I3350" s="199" t="inlineStr">
        <is>
          <t>Fan RPM</t>
        </is>
      </c>
      <c r="J3350" s="401" t="n"/>
      <c r="K3350" s="24" t="n"/>
      <c r="L3350" s="24" t="n"/>
      <c r="M3350" s="13" t="n"/>
    </row>
    <row r="3351" ht="13.35" customHeight="1" s="162">
      <c r="B3351" s="432" t="n"/>
      <c r="C3351" s="401" t="n"/>
      <c r="D3351" s="205" t="inlineStr">
        <is>
          <t>Flt/Coil</t>
        </is>
      </c>
      <c r="E3351" s="205" t="inlineStr">
        <is>
          <t>Fan</t>
        </is>
      </c>
      <c r="F3351" s="432" t="n"/>
      <c r="G3351" s="401" t="n"/>
      <c r="H3351" s="13" t="n"/>
      <c r="I3351" s="246" t="inlineStr">
        <is>
          <t>VSD Frequency</t>
        </is>
      </c>
      <c r="J3351" s="403" t="n"/>
      <c r="K3351" s="65" t="n"/>
      <c r="L3351" s="65" t="n"/>
      <c r="M3351" s="13" t="n"/>
    </row>
    <row r="3352" ht="13.35" customHeight="1" s="162">
      <c r="B3352" s="198" t="inlineStr">
        <is>
          <t>Entering</t>
        </is>
      </c>
      <c r="C3352" s="401" t="n"/>
      <c r="D3352" s="19" t="n"/>
      <c r="E3352" s="19" t="n"/>
      <c r="F3352" s="19">
        <f>IF(E3352="", "", E3353-E3352)</f>
        <v/>
      </c>
      <c r="G3352" s="186" t="inlineStr">
        <is>
          <t>TSP</t>
        </is>
      </c>
      <c r="H3352" s="23" t="n"/>
      <c r="I3352" s="14" t="n"/>
      <c r="J3352" s="14" t="n"/>
      <c r="K3352" s="14" t="n"/>
      <c r="L3352" s="38" t="n"/>
      <c r="M3352" s="13" t="n"/>
    </row>
    <row r="3353" ht="13.35" customHeight="1" s="162">
      <c r="B3353" s="198" t="inlineStr">
        <is>
          <t>Exiting</t>
        </is>
      </c>
      <c r="C3353" s="401" t="n"/>
      <c r="D3353" s="55">
        <f>IF(E3352="", "", E3352)</f>
        <v/>
      </c>
      <c r="E3353" s="19" t="n"/>
      <c r="F3353" s="19">
        <f>IF(E3353="", "", E3353-D3352)</f>
        <v/>
      </c>
      <c r="G3353" s="186" t="inlineStr">
        <is>
          <t>ESP</t>
        </is>
      </c>
      <c r="H3353" s="23" t="n"/>
      <c r="I3353" s="13" t="n"/>
      <c r="J3353" s="13" t="n"/>
      <c r="K3353" s="13" t="n"/>
      <c r="L3353" s="13" t="n"/>
      <c r="M3353" s="13" t="n"/>
    </row>
    <row r="3354" ht="13.35" customHeight="1" s="162">
      <c r="B3354" s="453" t="inlineStr">
        <is>
          <t>Instrument:</t>
        </is>
      </c>
      <c r="C3354" s="5" t="n"/>
      <c r="D3354" s="493" t="n"/>
      <c r="E3354" s="414" t="n"/>
      <c r="F3354" s="414" t="n"/>
      <c r="G3354" s="425" t="inlineStr">
        <is>
          <t>Ak basis / notes:</t>
        </is>
      </c>
      <c r="I3354" s="494" t="n"/>
      <c r="J3354" s="414" t="n"/>
      <c r="K3354" s="414" t="n"/>
      <c r="L3354" s="414" t="n"/>
      <c r="M3354" s="414" t="n"/>
    </row>
    <row r="3355" ht="13.35" customHeight="1" s="162">
      <c r="B3355" s="188" t="inlineStr">
        <is>
          <t>Register / Grille / Diffuser Airflow</t>
        </is>
      </c>
      <c r="C3355" s="174" t="n"/>
      <c r="D3355" s="174" t="n"/>
      <c r="E3355" s="174" t="n"/>
      <c r="F3355" s="173" t="n"/>
      <c r="G3355" s="233" t="inlineStr">
        <is>
          <t>Design VEL</t>
        </is>
      </c>
      <c r="H3355" s="194" t="inlineStr">
        <is>
          <t>Design CFM</t>
        </is>
      </c>
      <c r="I3355" s="188" t="inlineStr">
        <is>
          <t>Initial</t>
        </is>
      </c>
      <c r="J3355" s="173" t="n"/>
      <c r="K3355" s="188" t="inlineStr">
        <is>
          <t>Final</t>
        </is>
      </c>
      <c r="L3355" s="173" t="n"/>
      <c r="M3355" s="188" t="inlineStr">
        <is>
          <t>%</t>
        </is>
      </c>
    </row>
    <row r="3356" ht="13.35" customHeight="1" s="162">
      <c r="B3356" s="153" t="inlineStr">
        <is>
          <t>No.</t>
        </is>
      </c>
      <c r="C3356" s="188" t="inlineStr">
        <is>
          <t>Area Served</t>
        </is>
      </c>
      <c r="D3356" s="188" t="inlineStr">
        <is>
          <t>Type</t>
        </is>
      </c>
      <c r="E3356" s="188" t="inlineStr">
        <is>
          <t>Size</t>
        </is>
      </c>
      <c r="F3356" s="188" t="inlineStr">
        <is>
          <t>Ak</t>
        </is>
      </c>
      <c r="G3356" s="440" t="n"/>
      <c r="H3356" s="440" t="n"/>
      <c r="I3356" s="188" t="inlineStr">
        <is>
          <t>VEL</t>
        </is>
      </c>
      <c r="J3356" s="188" t="inlineStr">
        <is>
          <t>CFM</t>
        </is>
      </c>
      <c r="K3356" s="188" t="inlineStr">
        <is>
          <t>VEL</t>
        </is>
      </c>
      <c r="L3356" s="188" t="inlineStr">
        <is>
          <t>CFM</t>
        </is>
      </c>
      <c r="M3356" s="440" t="n"/>
    </row>
    <row r="3357" ht="13.35" customHeight="1" s="162">
      <c r="B3357" s="307" t="n"/>
      <c r="C3357" s="307" t="n"/>
      <c r="E3357" s="307" t="n"/>
      <c r="F3357" s="32" t="n"/>
      <c r="G3357" s="33">
        <f>IF(F3357="", "", H3357/F3357)</f>
        <v/>
      </c>
      <c r="H3357" s="33" t="n"/>
      <c r="I3357" s="33" t="n"/>
      <c r="J3357" s="33">
        <f>IF(I3357="", "", I3357*$F3357)</f>
        <v/>
      </c>
      <c r="K3357" s="33" t="n"/>
      <c r="L3357" s="33">
        <f>IF(K3357="", "", K3357*$F3357)</f>
        <v/>
      </c>
      <c r="M3357" s="30">
        <f>IF(OR(H3357="",H3357=0),"",IF(K3357="",IF(J3357="","",J3357/H3357),L3357/H3357))</f>
        <v/>
      </c>
    </row>
    <row r="3358" ht="13.35" customHeight="1" s="162">
      <c r="B3358" s="307" t="n"/>
      <c r="C3358" s="307" t="n"/>
      <c r="E3358" s="307" t="n"/>
      <c r="F3358" s="32" t="n"/>
      <c r="G3358" s="33">
        <f>IF(F3358="", "", H3358/F3358)</f>
        <v/>
      </c>
      <c r="H3358" s="33" t="n"/>
      <c r="I3358" s="33" t="n"/>
      <c r="J3358" s="33">
        <f>IF(I3358="", "", I3358*$F3358)</f>
        <v/>
      </c>
      <c r="K3358" s="33" t="n"/>
      <c r="L3358" s="33">
        <f>IF(K3358="", "", K3358*$F3358)</f>
        <v/>
      </c>
      <c r="M3358" s="30">
        <f>IF(OR(H3358="",H3358=0),"",IF(K3358="",IF(J3358="","",J3358/H3358),L3358/H3358))</f>
        <v/>
      </c>
    </row>
    <row r="3359" ht="13.35" customHeight="1" s="162">
      <c r="B3359" s="307" t="n"/>
      <c r="C3359" s="307" t="n"/>
      <c r="E3359" s="307" t="n"/>
      <c r="F3359" s="32" t="n"/>
      <c r="G3359" s="33">
        <f>IF(F3359="", "", H3359/F3359)</f>
        <v/>
      </c>
      <c r="H3359" s="33" t="n"/>
      <c r="I3359" s="33" t="n"/>
      <c r="J3359" s="33">
        <f>IF(I3359="", "", I3359*$F3359)</f>
        <v/>
      </c>
      <c r="K3359" s="33" t="n"/>
      <c r="L3359" s="33">
        <f>IF(K3359="", "", K3359*$F3359)</f>
        <v/>
      </c>
      <c r="M3359" s="30">
        <f>IF(OR(H3359="",H3359=0),"",IF(K3359="",IF(J3359="","",J3359/H3359),L3359/H3359))</f>
        <v/>
      </c>
    </row>
    <row r="3360" ht="13.35" customHeight="1" s="162">
      <c r="B3360" s="307" t="n"/>
      <c r="C3360" s="307" t="n"/>
      <c r="E3360" s="307" t="n"/>
      <c r="F3360" s="32" t="n"/>
      <c r="G3360" s="33">
        <f>IF(F3360="", "", H3360/F3360)</f>
        <v/>
      </c>
      <c r="H3360" s="33" t="n"/>
      <c r="I3360" s="33" t="n"/>
      <c r="J3360" s="33">
        <f>IF(I3360="", "", I3360*$F3360)</f>
        <v/>
      </c>
      <c r="K3360" s="33" t="n"/>
      <c r="L3360" s="33">
        <f>IF(K3360="", "", K3360*$F3360)</f>
        <v/>
      </c>
      <c r="M3360" s="30">
        <f>IF(OR(H3360="",H3360=0),"",IF(K3360="",IF(J3360="","",J3360/H3360),L3360/H3360))</f>
        <v/>
      </c>
    </row>
    <row r="3361" ht="13.35" customHeight="1" s="162">
      <c r="B3361" s="307" t="n"/>
      <c r="C3361" s="307" t="n"/>
      <c r="E3361" s="307" t="n"/>
      <c r="F3361" s="32" t="n"/>
      <c r="G3361" s="33">
        <f>IF(F3361="", "", H3361/F3361)</f>
        <v/>
      </c>
      <c r="H3361" s="33" t="n"/>
      <c r="I3361" s="33" t="n"/>
      <c r="J3361" s="33">
        <f>IF(I3361="", "", I3361*$F3361)</f>
        <v/>
      </c>
      <c r="K3361" s="33" t="n"/>
      <c r="L3361" s="33">
        <f>IF(K3361="", "", K3361*$F3361)</f>
        <v/>
      </c>
      <c r="M3361" s="30">
        <f>IF(OR(H3361="",H3361=0),"",IF(K3361="",IF(J3361="","",J3361/H3361),L3361/H3361))</f>
        <v/>
      </c>
    </row>
    <row r="3362" ht="13.35" customHeight="1" s="162">
      <c r="B3362" s="307" t="n"/>
      <c r="C3362" s="307" t="n"/>
      <c r="E3362" s="307" t="n"/>
      <c r="F3362" s="32" t="n"/>
      <c r="G3362" s="33">
        <f>IF(F3362="", "", H3362/F3362)</f>
        <v/>
      </c>
      <c r="H3362" s="33" t="n"/>
      <c r="I3362" s="33" t="n"/>
      <c r="J3362" s="33">
        <f>IF(I3362="", "", I3362*$F3362)</f>
        <v/>
      </c>
      <c r="K3362" s="33" t="n"/>
      <c r="L3362" s="33">
        <f>IF(K3362="", "", K3362*$F3362)</f>
        <v/>
      </c>
      <c r="M3362" s="30">
        <f>IF(OR(H3362="",H3362=0),"",IF(K3362="",IF(J3362="","",J3362/H3362),L3362/H3362))</f>
        <v/>
      </c>
    </row>
    <row r="3363" ht="13.35" customHeight="1" s="162">
      <c r="B3363" s="307" t="n"/>
      <c r="C3363" s="307" t="n"/>
      <c r="E3363" s="307" t="n"/>
      <c r="F3363" s="32" t="n"/>
      <c r="G3363" s="33">
        <f>IF(F3363="", "", H3363/F3363)</f>
        <v/>
      </c>
      <c r="H3363" s="33" t="n"/>
      <c r="I3363" s="33" t="n"/>
      <c r="J3363" s="33">
        <f>IF(I3363="", "", I3363*$F3363)</f>
        <v/>
      </c>
      <c r="K3363" s="33" t="n"/>
      <c r="L3363" s="33">
        <f>IF(K3363="", "", K3363*$F3363)</f>
        <v/>
      </c>
      <c r="M3363" s="30">
        <f>IF(OR(H3363="",H3363=0),"",IF(K3363="",IF(J3363="","",J3363/H3363),L3363/H3363))</f>
        <v/>
      </c>
    </row>
    <row r="3364" ht="13.35" customHeight="1" s="162">
      <c r="B3364" s="307" t="n"/>
      <c r="C3364" s="307" t="n"/>
      <c r="E3364" s="307" t="n"/>
      <c r="F3364" s="32" t="n"/>
      <c r="G3364" s="33">
        <f>IF(F3364="", "", H3364/F3364)</f>
        <v/>
      </c>
      <c r="H3364" s="33" t="n"/>
      <c r="I3364" s="33" t="n"/>
      <c r="J3364" s="33">
        <f>IF(I3364="", "", I3364*$F3364)</f>
        <v/>
      </c>
      <c r="K3364" s="33" t="n"/>
      <c r="L3364" s="33">
        <f>IF(K3364="", "", K3364*$F3364)</f>
        <v/>
      </c>
      <c r="M3364" s="30">
        <f>IF(OR(H3364="",H3364=0),"",IF(K3364="",IF(J3364="","",J3364/H3364),L3364/H3364))</f>
        <v/>
      </c>
    </row>
    <row r="3365" ht="13.35" customHeight="1" s="162">
      <c r="B3365" s="307" t="n"/>
      <c r="C3365" s="307" t="n"/>
      <c r="E3365" s="307" t="n"/>
      <c r="F3365" s="32" t="n"/>
      <c r="G3365" s="33">
        <f>IF(F3365="", "", H3365/F3365)</f>
        <v/>
      </c>
      <c r="H3365" s="33" t="n"/>
      <c r="I3365" s="33" t="n"/>
      <c r="J3365" s="33">
        <f>IF(I3365="", "", I3365*$F3365)</f>
        <v/>
      </c>
      <c r="K3365" s="33" t="n"/>
      <c r="L3365" s="33">
        <f>IF(K3365="", "", K3365*$F3365)</f>
        <v/>
      </c>
      <c r="M3365" s="30">
        <f>IF(OR(H3365="",H3365=0),"",IF(K3365="",IF(J3365="","",J3365/H3365),L3365/H3365))</f>
        <v/>
      </c>
    </row>
    <row r="3366" ht="13.35" customHeight="1" s="162">
      <c r="B3366" s="307" t="n"/>
      <c r="C3366" s="307" t="n"/>
      <c r="E3366" s="307" t="n"/>
      <c r="F3366" s="32" t="n"/>
      <c r="G3366" s="33">
        <f>IF(F3366="", "", H3366/F3366)</f>
        <v/>
      </c>
      <c r="H3366" s="33" t="n"/>
      <c r="I3366" s="33" t="n"/>
      <c r="J3366" s="33">
        <f>IF(I3366="", "", I3366*$F3366)</f>
        <v/>
      </c>
      <c r="K3366" s="33" t="n"/>
      <c r="L3366" s="33">
        <f>IF(K3366="", "", K3366*$F3366)</f>
        <v/>
      </c>
      <c r="M3366" s="30">
        <f>IF(OR(H3366="",H3366=0),"",IF(K3366="",IF(J3366="","",J3366/H3366),L3366/H3366))</f>
        <v/>
      </c>
    </row>
    <row r="3367" ht="13.35" customHeight="1" s="162">
      <c r="B3367" s="307" t="n"/>
      <c r="C3367" s="307" t="n"/>
      <c r="E3367" s="307" t="n"/>
      <c r="F3367" s="32" t="n"/>
      <c r="G3367" s="33">
        <f>IF(F3367="", "", H3367/F3367)</f>
        <v/>
      </c>
      <c r="H3367" s="33" t="n"/>
      <c r="I3367" s="33" t="n"/>
      <c r="J3367" s="33">
        <f>IF(I3367="", "", I3367*$F3367)</f>
        <v/>
      </c>
      <c r="K3367" s="33" t="n"/>
      <c r="L3367" s="33">
        <f>IF(K3367="", "", K3367*$F3367)</f>
        <v/>
      </c>
      <c r="M3367" s="30">
        <f>IF(OR(H3367="",H3367=0),"",IF(K3367="",IF(J3367="","",J3367/H3367),L3367/H3367))</f>
        <v/>
      </c>
    </row>
    <row r="3368" ht="13.35" customHeight="1" s="162">
      <c r="B3368" s="307" t="n"/>
      <c r="C3368" s="307" t="n"/>
      <c r="E3368" s="307" t="n"/>
      <c r="F3368" s="32" t="n"/>
      <c r="G3368" s="33">
        <f>IF(F3368="", "", H3368/F3368)</f>
        <v/>
      </c>
      <c r="H3368" s="33" t="n"/>
      <c r="I3368" s="33" t="n"/>
      <c r="J3368" s="33">
        <f>IF(I3368="", "", I3368*$F3368)</f>
        <v/>
      </c>
      <c r="K3368" s="33" t="n"/>
      <c r="L3368" s="33">
        <f>IF(K3368="", "", K3368*$F3368)</f>
        <v/>
      </c>
      <c r="M3368" s="30">
        <f>IF(OR(H3368="",H3368=0),"",IF(K3368="",IF(J3368="","",J3368/H3368),L3368/H3368))</f>
        <v/>
      </c>
    </row>
    <row r="3369" ht="13.35" customHeight="1" s="162">
      <c r="B3369" s="307" t="n"/>
      <c r="C3369" s="307" t="n"/>
      <c r="E3369" s="307" t="n"/>
      <c r="F3369" s="32" t="n"/>
      <c r="G3369" s="33">
        <f>IF(F3369="", "", H3369/F3369)</f>
        <v/>
      </c>
      <c r="H3369" s="33" t="n"/>
      <c r="I3369" s="33" t="n"/>
      <c r="J3369" s="33">
        <f>IF(I3369="", "", I3369*$F3369)</f>
        <v/>
      </c>
      <c r="K3369" s="33" t="n"/>
      <c r="L3369" s="33">
        <f>IF(K3369="", "", K3369*$F3369)</f>
        <v/>
      </c>
      <c r="M3369" s="30">
        <f>IF(OR(H3369="",H3369=0),"",IF(K3369="",IF(J3369="","",J3369/H3369),L3369/H3369))</f>
        <v/>
      </c>
    </row>
    <row r="3370" ht="13.35" customHeight="1" s="162">
      <c r="B3370" s="307" t="n"/>
      <c r="C3370" s="307" t="n"/>
      <c r="E3370" s="307" t="n"/>
      <c r="F3370" s="32" t="n"/>
      <c r="G3370" s="33">
        <f>IF(F3370="", "", H3370/F3370)</f>
        <v/>
      </c>
      <c r="H3370" s="33" t="n"/>
      <c r="I3370" s="33" t="n"/>
      <c r="J3370" s="33">
        <f>IF(I3370="", "", I3370*$F3370)</f>
        <v/>
      </c>
      <c r="K3370" s="33" t="n"/>
      <c r="L3370" s="33">
        <f>IF(K3370="", "", K3370*$F3370)</f>
        <v/>
      </c>
      <c r="M3370" s="30">
        <f>IF(OR(H3370="",H3370=0),"",IF(K3370="",IF(J3370="","",J3370/H3370),L3370/H3370))</f>
        <v/>
      </c>
    </row>
    <row r="3371" ht="13.35" customHeight="1" s="162">
      <c r="B3371" s="307" t="n"/>
      <c r="C3371" s="307" t="n"/>
      <c r="E3371" s="307" t="n"/>
      <c r="F3371" s="32" t="n"/>
      <c r="G3371" s="33">
        <f>IF(F3371="", "", H3371/F3371)</f>
        <v/>
      </c>
      <c r="H3371" s="33" t="n"/>
      <c r="I3371" s="33" t="n"/>
      <c r="J3371" s="33">
        <f>IF(I3371="", "", I3371*$F3371)</f>
        <v/>
      </c>
      <c r="K3371" s="33" t="n"/>
      <c r="L3371" s="33">
        <f>IF(K3371="", "", K3371*$F3371)</f>
        <v/>
      </c>
      <c r="M3371" s="30">
        <f>IF(OR(H3371="",H3371=0),"",IF(K3371="",IF(J3371="","",J3371/H3371),L3371/H3371))</f>
        <v/>
      </c>
    </row>
    <row r="3372" ht="13.35" customHeight="1" s="162">
      <c r="B3372" s="307" t="n"/>
      <c r="C3372" s="307" t="n"/>
      <c r="E3372" s="307" t="n"/>
      <c r="F3372" s="32" t="n"/>
      <c r="G3372" s="33">
        <f>IF(F3372="", "", H3372/F3372)</f>
        <v/>
      </c>
      <c r="H3372" s="33" t="n"/>
      <c r="I3372" s="33" t="n"/>
      <c r="J3372" s="33">
        <f>IF(I3372="", "", I3372*$F3372)</f>
        <v/>
      </c>
      <c r="K3372" s="33" t="n"/>
      <c r="L3372" s="33">
        <f>IF(K3372="", "", K3372*$F3372)</f>
        <v/>
      </c>
      <c r="M3372" s="30">
        <f>IF(OR(H3372="",H3372=0),"",IF(K3372="",IF(J3372="","",J3372/H3372),L3372/H3372))</f>
        <v/>
      </c>
    </row>
    <row r="3373" ht="13.35" customHeight="1" s="162">
      <c r="B3373" s="307" t="n"/>
      <c r="C3373" s="307" t="n"/>
      <c r="E3373" s="307" t="n"/>
      <c r="F3373" s="32" t="n"/>
      <c r="G3373" s="33">
        <f>IF(F3373="", "", H3373/F3373)</f>
        <v/>
      </c>
      <c r="H3373" s="33" t="n"/>
      <c r="I3373" s="33" t="n"/>
      <c r="J3373" s="33">
        <f>IF(I3373="", "", I3373*$F3373)</f>
        <v/>
      </c>
      <c r="K3373" s="33" t="n"/>
      <c r="L3373" s="33">
        <f>IF(K3373="", "", K3373*$F3373)</f>
        <v/>
      </c>
      <c r="M3373" s="30">
        <f>IF(OR(H3373="",H3373=0),"",IF(K3373="",IF(J3373="","",J3373/H3373),L3373/H3373))</f>
        <v/>
      </c>
    </row>
    <row r="3374" ht="13.35" customHeight="1" s="162">
      <c r="B3374" s="307" t="n"/>
      <c r="C3374" s="307" t="n"/>
      <c r="E3374" s="307" t="n"/>
      <c r="F3374" s="32" t="n"/>
      <c r="G3374" s="33">
        <f>IF(F3374="", "", H3374/F3374)</f>
        <v/>
      </c>
      <c r="H3374" s="33" t="n"/>
      <c r="I3374" s="33" t="n"/>
      <c r="J3374" s="33">
        <f>IF(I3374="", "", I3374*$F3374)</f>
        <v/>
      </c>
      <c r="K3374" s="33" t="n"/>
      <c r="L3374" s="33">
        <f>IF(K3374="", "", K3374*$F3374)</f>
        <v/>
      </c>
      <c r="M3374" s="30">
        <f>IF(OR(H3374="",H3374=0),"",IF(K3374="",IF(J3374="","",J3374/H3374),L3374/H3374))</f>
        <v/>
      </c>
    </row>
    <row r="3375" ht="13.35" customHeight="1" s="162">
      <c r="B3375" s="307" t="n"/>
      <c r="C3375" s="307" t="n"/>
      <c r="E3375" s="307" t="n"/>
      <c r="F3375" s="32" t="n"/>
      <c r="G3375" s="33">
        <f>IF(F3375="", "", H3375/F3375)</f>
        <v/>
      </c>
      <c r="H3375" s="33" t="n"/>
      <c r="I3375" s="33" t="n"/>
      <c r="J3375" s="33">
        <f>IF(I3375="", "", I3375*$F3375)</f>
        <v/>
      </c>
      <c r="K3375" s="33" t="n"/>
      <c r="L3375" s="33">
        <f>IF(K3375="", "", K3375*$F3375)</f>
        <v/>
      </c>
      <c r="M3375" s="30">
        <f>IF(OR(H3375="",H3375=0),"",IF(K3375="",IF(J3375="","",J3375/H3375),L3375/H3375))</f>
        <v/>
      </c>
    </row>
    <row r="3376" ht="13.35" customHeight="1" s="162">
      <c r="B3376" s="307" t="n"/>
      <c r="C3376" s="307" t="n"/>
      <c r="E3376" s="307" t="n"/>
      <c r="F3376" s="32" t="n"/>
      <c r="G3376" s="33">
        <f>IF(F3376="", "", H3376/F3376)</f>
        <v/>
      </c>
      <c r="H3376" s="33" t="n"/>
      <c r="I3376" s="33" t="n"/>
      <c r="J3376" s="33">
        <f>IF(I3376="", "", I3376*$F3376)</f>
        <v/>
      </c>
      <c r="K3376" s="33" t="n"/>
      <c r="L3376" s="33">
        <f>IF(K3376="", "", K3376*$F3376)</f>
        <v/>
      </c>
      <c r="M3376" s="30">
        <f>IF(OR(H3376="",H3376=0),"",IF(K3376="",IF(J3376="","",J3376/H3376),L3376/H3376))</f>
        <v/>
      </c>
    </row>
    <row r="3377" ht="13.35" customHeight="1" s="162">
      <c r="B3377" s="42" t="n"/>
      <c r="C3377" s="231" t="inlineStr">
        <is>
          <t>Total</t>
        </is>
      </c>
      <c r="D3377" s="159" t="n"/>
      <c r="E3377" s="42" t="n"/>
      <c r="F3377" s="42" t="n"/>
      <c r="G3377" s="43" t="n"/>
      <c r="H3377" s="43">
        <f>IF(SUM(H3357:H3376)+SUM(H3388:H3427)=0,"",SUM(H3357:H3376)+SUM(H3388:H3427))</f>
        <v/>
      </c>
      <c r="I3377" s="43" t="n"/>
      <c r="J3377" s="43">
        <f>IF(SUM(J3357:J3376)+SUM(J3388:J3427)=0,"",SUM(J3357:J3376)+SUM(J3388:J3427))</f>
        <v/>
      </c>
      <c r="K3377" s="43" t="n"/>
      <c r="L3377" s="43">
        <f>IF(SUM(L3357:L3376)+SUM(L3388:L3427)=0,"",SUM(L3357:L3376)+SUM(L3388:L3427))</f>
        <v/>
      </c>
      <c r="M3377" s="35">
        <f>IF(OR(H3377="",H3377=0),"",IF(L3377="",IF(J3377="","",J3377/H3377),L3377/H3377))</f>
        <v/>
      </c>
    </row>
    <row r="3378" ht="13.35" customHeight="1" s="162"/>
    <row r="3379" ht="13.35" customHeight="1" s="162">
      <c r="B3379" s="188" t="inlineStr">
        <is>
          <t>Remarks</t>
        </is>
      </c>
      <c r="C3379" s="173" t="n"/>
      <c r="D3379" s="154" t="n"/>
      <c r="E3379" s="174" t="n"/>
      <c r="F3379" s="174" t="n"/>
      <c r="G3379" s="174" t="n"/>
      <c r="H3379" s="174" t="n"/>
      <c r="I3379" s="174" t="n"/>
      <c r="J3379" s="174" t="n"/>
      <c r="K3379" s="174" t="n"/>
      <c r="L3379" s="174" t="n"/>
      <c r="M3379" s="173" t="n"/>
    </row>
    <row r="3380" ht="13.35" customHeight="1" s="162">
      <c r="B3380" s="154" t="n"/>
      <c r="C3380" s="174" t="n"/>
      <c r="D3380" s="17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Entry}'!B113="","",'{Equipment Data Entry}'!B113)</f>
        <v/>
      </c>
      <c r="E3384" s="418" t="n"/>
      <c r="F3384" s="403" t="n"/>
      <c r="G3384" s="200" t="inlineStr">
        <is>
          <t>Service</t>
        </is>
      </c>
      <c r="H3384" s="403" t="n"/>
      <c r="I3384" s="210">
        <f>IF('{Equipment Data Entry}'!C113="","",'{Equipment Data Entry}'!C113)</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Registers / Grilles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H3388/F3388)</f>
        <v/>
      </c>
      <c r="H3388" s="33" t="n"/>
      <c r="I3388" s="33" t="n"/>
      <c r="J3388" s="33">
        <f>IF(I3388="", "", I3388*$F3388)</f>
        <v/>
      </c>
      <c r="K3388" s="33" t="n"/>
      <c r="L3388" s="33">
        <f>IF(K3388="", "", K3388*$F3388)</f>
        <v/>
      </c>
      <c r="M3388" s="30">
        <f>IF(OR(H3388="",H3388=0),"",IF(K3388="",IF(J3388="","",J3388/H3388),L3388/H3388))</f>
        <v/>
      </c>
    </row>
    <row r="3389" ht="13.35" customHeight="1" s="162">
      <c r="B3389" s="307" t="n"/>
      <c r="C3389" s="307" t="n"/>
      <c r="E3389" s="307" t="n"/>
      <c r="F3389" s="32" t="n"/>
      <c r="G3389" s="33">
        <f>IF(F3389="", "", H3389/F3389)</f>
        <v/>
      </c>
      <c r="H3389" s="33" t="n"/>
      <c r="I3389" s="33" t="n"/>
      <c r="J3389" s="33">
        <f>IF(I3389="", "", I3389*$F3389)</f>
        <v/>
      </c>
      <c r="K3389" s="33" t="n"/>
      <c r="L3389" s="33">
        <f>IF(K3389="", "", K3389*$F3389)</f>
        <v/>
      </c>
      <c r="M3389" s="30">
        <f>IF(OR(H3389="",H3389=0),"",IF(K3389="",IF(J3389="","",J3389/H3389),L3389/H3389))</f>
        <v/>
      </c>
    </row>
    <row r="3390" ht="13.35" customHeight="1" s="162">
      <c r="B3390" s="307" t="n"/>
      <c r="C3390" s="307" t="n"/>
      <c r="E3390" s="307" t="n"/>
      <c r="F3390" s="32" t="n"/>
      <c r="G3390" s="33">
        <f>IF(F3390="", "", H3390/F3390)</f>
        <v/>
      </c>
      <c r="H3390" s="33" t="n"/>
      <c r="I3390" s="33" t="n"/>
      <c r="J3390" s="33">
        <f>IF(I3390="", "", I3390*$F3390)</f>
        <v/>
      </c>
      <c r="K3390" s="33" t="n"/>
      <c r="L3390" s="33">
        <f>IF(K3390="", "", K3390*$F3390)</f>
        <v/>
      </c>
      <c r="M3390" s="30">
        <f>IF(OR(H3390="",H3390=0),"",IF(K3390="",IF(J3390="","",J3390/H3390),L3390/H3390))</f>
        <v/>
      </c>
    </row>
    <row r="3391" ht="13.35" customHeight="1" s="162">
      <c r="B3391" s="307" t="n"/>
      <c r="C3391" s="307" t="n"/>
      <c r="E3391" s="307" t="n"/>
      <c r="F3391" s="32" t="n"/>
      <c r="G3391" s="33">
        <f>IF(F3391="", "", H3391/F3391)</f>
        <v/>
      </c>
      <c r="H3391" s="33" t="n"/>
      <c r="I3391" s="33" t="n"/>
      <c r="J3391" s="33">
        <f>IF(I3391="", "", I3391*$F3391)</f>
        <v/>
      </c>
      <c r="K3391" s="33" t="n"/>
      <c r="L3391" s="33">
        <f>IF(K3391="", "", K3391*$F3391)</f>
        <v/>
      </c>
      <c r="M3391" s="30">
        <f>IF(OR(H3391="",H3391=0),"",IF(K3391="",IF(J3391="","",J3391/H3391),L3391/H3391))</f>
        <v/>
      </c>
    </row>
    <row r="3392" ht="13.35" customHeight="1" s="162">
      <c r="B3392" s="307" t="n"/>
      <c r="C3392" s="307" t="n"/>
      <c r="E3392" s="307" t="n"/>
      <c r="F3392" s="32" t="n"/>
      <c r="G3392" s="33">
        <f>IF(F3392="", "", H3392/F3392)</f>
        <v/>
      </c>
      <c r="H3392" s="33" t="n"/>
      <c r="I3392" s="33" t="n"/>
      <c r="J3392" s="33">
        <f>IF(I3392="", "", I3392*$F3392)</f>
        <v/>
      </c>
      <c r="K3392" s="33" t="n"/>
      <c r="L3392" s="33">
        <f>IF(K3392="", "", K3392*$F3392)</f>
        <v/>
      </c>
      <c r="M3392" s="30">
        <f>IF(OR(H3392="",H3392=0),"",IF(K3392="",IF(J3392="","",J3392/H3392),L3392/H3392))</f>
        <v/>
      </c>
    </row>
    <row r="3393" ht="13.35" customHeight="1" s="162">
      <c r="B3393" s="307" t="n"/>
      <c r="C3393" s="307" t="n"/>
      <c r="E3393" s="307" t="n"/>
      <c r="F3393" s="32" t="n"/>
      <c r="G3393" s="33">
        <f>IF(F3393="", "", H3393/F3393)</f>
        <v/>
      </c>
      <c r="H3393" s="33" t="n"/>
      <c r="I3393" s="33" t="n"/>
      <c r="J3393" s="33">
        <f>IF(I3393="", "", I3393*$F3393)</f>
        <v/>
      </c>
      <c r="K3393" s="33" t="n"/>
      <c r="L3393" s="33">
        <f>IF(K3393="", "", K3393*$F3393)</f>
        <v/>
      </c>
      <c r="M3393" s="30">
        <f>IF(OR(H3393="",H3393=0),"",IF(K3393="",IF(J3393="","",J3393/H3393),L3393/H3393))</f>
        <v/>
      </c>
    </row>
    <row r="3394" ht="13.35" customHeight="1" s="162">
      <c r="B3394" s="307" t="n"/>
      <c r="C3394" s="307" t="n"/>
      <c r="E3394" s="307" t="n"/>
      <c r="F3394" s="32" t="n"/>
      <c r="G3394" s="33">
        <f>IF(F3394="", "", H3394/F3394)</f>
        <v/>
      </c>
      <c r="H3394" s="33" t="n"/>
      <c r="I3394" s="33" t="n"/>
      <c r="J3394" s="33">
        <f>IF(I3394="", "", I3394*$F3394)</f>
        <v/>
      </c>
      <c r="K3394" s="33" t="n"/>
      <c r="L3394" s="33">
        <f>IF(K3394="", "", K3394*$F3394)</f>
        <v/>
      </c>
      <c r="M3394" s="30">
        <f>IF(OR(H3394="",H3394=0),"",IF(K3394="",IF(J3394="","",J3394/H3394),L3394/H3394))</f>
        <v/>
      </c>
    </row>
    <row r="3395" ht="13.35" customHeight="1" s="162">
      <c r="B3395" s="307" t="n"/>
      <c r="C3395" s="307" t="n"/>
      <c r="E3395" s="307" t="n"/>
      <c r="F3395" s="32" t="n"/>
      <c r="G3395" s="33">
        <f>IF(F3395="", "", H3395/F3395)</f>
        <v/>
      </c>
      <c r="H3395" s="33" t="n"/>
      <c r="I3395" s="33" t="n"/>
      <c r="J3395" s="33">
        <f>IF(I3395="", "", I3395*$F3395)</f>
        <v/>
      </c>
      <c r="K3395" s="33" t="n"/>
      <c r="L3395" s="33">
        <f>IF(K3395="", "", K3395*$F3395)</f>
        <v/>
      </c>
      <c r="M3395" s="30">
        <f>IF(OR(H3395="",H3395=0),"",IF(K3395="",IF(J3395="","",J3395/H3395),L3395/H3395))</f>
        <v/>
      </c>
    </row>
    <row r="3396" ht="13.35" customHeight="1" s="162">
      <c r="B3396" s="307" t="n"/>
      <c r="C3396" s="307" t="n"/>
      <c r="E3396" s="307" t="n"/>
      <c r="F3396" s="32" t="n"/>
      <c r="G3396" s="33">
        <f>IF(F3396="", "", H3396/F3396)</f>
        <v/>
      </c>
      <c r="H3396" s="33" t="n"/>
      <c r="I3396" s="33" t="n"/>
      <c r="J3396" s="33">
        <f>IF(I3396="", "", I3396*$F3396)</f>
        <v/>
      </c>
      <c r="K3396" s="33" t="n"/>
      <c r="L3396" s="33">
        <f>IF(K3396="", "", K3396*$F3396)</f>
        <v/>
      </c>
      <c r="M3396" s="30">
        <f>IF(OR(H3396="",H3396=0),"",IF(K3396="",IF(J3396="","",J3396/H3396),L3396/H3396))</f>
        <v/>
      </c>
    </row>
    <row r="3397" ht="13.35" customHeight="1" s="162">
      <c r="B3397" s="307" t="n"/>
      <c r="C3397" s="307" t="n"/>
      <c r="E3397" s="307" t="n"/>
      <c r="F3397" s="32" t="n"/>
      <c r="G3397" s="33">
        <f>IF(F3397="", "", H3397/F3397)</f>
        <v/>
      </c>
      <c r="H3397" s="33" t="n"/>
      <c r="I3397" s="33" t="n"/>
      <c r="J3397" s="33">
        <f>IF(I3397="", "", I3397*$F3397)</f>
        <v/>
      </c>
      <c r="K3397" s="33" t="n"/>
      <c r="L3397" s="33">
        <f>IF(K3397="", "", K3397*$F3397)</f>
        <v/>
      </c>
      <c r="M3397" s="30">
        <f>IF(OR(H3397="",H3397=0),"",IF(K3397="",IF(J3397="","",J3397/H3397),L3397/H3397))</f>
        <v/>
      </c>
    </row>
    <row r="3398" ht="13.35" customHeight="1" s="162">
      <c r="B3398" s="307" t="n"/>
      <c r="C3398" s="307" t="n"/>
      <c r="E3398" s="307" t="n"/>
      <c r="F3398" s="32" t="n"/>
      <c r="G3398" s="33">
        <f>IF(F3398="", "", H3398/F3398)</f>
        <v/>
      </c>
      <c r="H3398" s="33" t="n"/>
      <c r="I3398" s="33" t="n"/>
      <c r="J3398" s="33">
        <f>IF(I3398="", "", I3398*$F3398)</f>
        <v/>
      </c>
      <c r="K3398" s="33" t="n"/>
      <c r="L3398" s="33">
        <f>IF(K3398="", "", K3398*$F3398)</f>
        <v/>
      </c>
      <c r="M3398" s="30">
        <f>IF(OR(H3398="",H3398=0),"",IF(K3398="",IF(J3398="","",J3398/H3398),L3398/H3398))</f>
        <v/>
      </c>
    </row>
    <row r="3399" ht="13.35" customHeight="1" s="162">
      <c r="B3399" s="307" t="n"/>
      <c r="C3399" s="307" t="n"/>
      <c r="E3399" s="307" t="n"/>
      <c r="F3399" s="32" t="n"/>
      <c r="G3399" s="33">
        <f>IF(F3399="", "", H3399/F3399)</f>
        <v/>
      </c>
      <c r="H3399" s="33" t="n"/>
      <c r="I3399" s="33" t="n"/>
      <c r="J3399" s="33">
        <f>IF(I3399="", "", I3399*$F3399)</f>
        <v/>
      </c>
      <c r="K3399" s="33" t="n"/>
      <c r="L3399" s="33">
        <f>IF(K3399="", "", K3399*$F3399)</f>
        <v/>
      </c>
      <c r="M3399" s="30">
        <f>IF(OR(H3399="",H3399=0),"",IF(K3399="",IF(J3399="","",J3399/H3399),L3399/H3399))</f>
        <v/>
      </c>
    </row>
    <row r="3400" ht="13.35" customHeight="1" s="162">
      <c r="B3400" s="307" t="n"/>
      <c r="C3400" s="307" t="n"/>
      <c r="E3400" s="307" t="n"/>
      <c r="F3400" s="32" t="n"/>
      <c r="G3400" s="33">
        <f>IF(F3400="", "", H3400/F3400)</f>
        <v/>
      </c>
      <c r="H3400" s="33" t="n"/>
      <c r="I3400" s="33" t="n"/>
      <c r="J3400" s="33">
        <f>IF(I3400="", "", I3400*$F3400)</f>
        <v/>
      </c>
      <c r="K3400" s="33" t="n"/>
      <c r="L3400" s="33">
        <f>IF(K3400="", "", K3400*$F3400)</f>
        <v/>
      </c>
      <c r="M3400" s="30">
        <f>IF(OR(H3400="",H3400=0),"",IF(K3400="",IF(J3400="","",J3400/H3400),L3400/H3400))</f>
        <v/>
      </c>
    </row>
    <row r="3401" ht="13.35" customHeight="1" s="162">
      <c r="B3401" s="307" t="n"/>
      <c r="C3401" s="307" t="n"/>
      <c r="E3401" s="307" t="n"/>
      <c r="F3401" s="32" t="n"/>
      <c r="G3401" s="33">
        <f>IF(F3401="", "", H3401/F3401)</f>
        <v/>
      </c>
      <c r="H3401" s="33" t="n"/>
      <c r="I3401" s="33" t="n"/>
      <c r="J3401" s="33">
        <f>IF(I3401="", "", I3401*$F3401)</f>
        <v/>
      </c>
      <c r="K3401" s="33" t="n"/>
      <c r="L3401" s="33">
        <f>IF(K3401="", "", K3401*$F3401)</f>
        <v/>
      </c>
      <c r="M3401" s="30">
        <f>IF(OR(H3401="",H3401=0),"",IF(K3401="",IF(J3401="","",J3401/H3401),L3401/H3401))</f>
        <v/>
      </c>
    </row>
    <row r="3402" ht="13.35" customHeight="1" s="162">
      <c r="B3402" s="307" t="n"/>
      <c r="C3402" s="307" t="n"/>
      <c r="E3402" s="307" t="n"/>
      <c r="F3402" s="32" t="n"/>
      <c r="G3402" s="33">
        <f>IF(F3402="", "", H3402/F3402)</f>
        <v/>
      </c>
      <c r="H3402" s="33" t="n"/>
      <c r="I3402" s="33" t="n"/>
      <c r="J3402" s="33">
        <f>IF(I3402="", "", I3402*$F3402)</f>
        <v/>
      </c>
      <c r="K3402" s="33" t="n"/>
      <c r="L3402" s="33">
        <f>IF(K3402="", "", K3402*$F3402)</f>
        <v/>
      </c>
      <c r="M3402" s="30">
        <f>IF(OR(H3402="",H3402=0),"",IF(K3402="",IF(J3402="","",J3402/H3402),L3402/H3402))</f>
        <v/>
      </c>
    </row>
    <row r="3403" ht="13.35" customHeight="1" s="162">
      <c r="B3403" s="307" t="n"/>
      <c r="C3403" s="307" t="n"/>
      <c r="E3403" s="307" t="n"/>
      <c r="F3403" s="32" t="n"/>
      <c r="G3403" s="33">
        <f>IF(F3403="", "", H3403/F3403)</f>
        <v/>
      </c>
      <c r="H3403" s="33" t="n"/>
      <c r="I3403" s="33" t="n"/>
      <c r="J3403" s="33">
        <f>IF(I3403="", "", I3403*$F3403)</f>
        <v/>
      </c>
      <c r="K3403" s="33" t="n"/>
      <c r="L3403" s="33">
        <f>IF(K3403="", "", K3403*$F3403)</f>
        <v/>
      </c>
      <c r="M3403" s="30">
        <f>IF(OR(H3403="",H3403=0),"",IF(K3403="",IF(J3403="","",J3403/H3403),L3403/H3403))</f>
        <v/>
      </c>
    </row>
    <row r="3404" ht="13.35" customHeight="1" s="162">
      <c r="B3404" s="307" t="n"/>
      <c r="C3404" s="307" t="n"/>
      <c r="E3404" s="307" t="n"/>
      <c r="F3404" s="32" t="n"/>
      <c r="G3404" s="33">
        <f>IF(F3404="", "", H3404/F3404)</f>
        <v/>
      </c>
      <c r="H3404" s="33" t="n"/>
      <c r="I3404" s="33" t="n"/>
      <c r="J3404" s="33">
        <f>IF(I3404="", "", I3404*$F3404)</f>
        <v/>
      </c>
      <c r="K3404" s="33" t="n"/>
      <c r="L3404" s="33">
        <f>IF(K3404="", "", K3404*$F3404)</f>
        <v/>
      </c>
      <c r="M3404" s="30">
        <f>IF(OR(H3404="",H3404=0),"",IF(K3404="",IF(J3404="","",J3404/H3404),L3404/H3404))</f>
        <v/>
      </c>
    </row>
    <row r="3405" ht="13.35" customHeight="1" s="162">
      <c r="B3405" s="307" t="n"/>
      <c r="C3405" s="307" t="n"/>
      <c r="E3405" s="307" t="n"/>
      <c r="F3405" s="32" t="n"/>
      <c r="G3405" s="33">
        <f>IF(F3405="", "", H3405/F3405)</f>
        <v/>
      </c>
      <c r="H3405" s="33" t="n"/>
      <c r="I3405" s="33" t="n"/>
      <c r="J3405" s="33">
        <f>IF(I3405="", "", I3405*$F3405)</f>
        <v/>
      </c>
      <c r="K3405" s="33" t="n"/>
      <c r="L3405" s="33">
        <f>IF(K3405="", "", K3405*$F3405)</f>
        <v/>
      </c>
      <c r="M3405" s="30">
        <f>IF(OR(H3405="",H3405=0),"",IF(K3405="",IF(J3405="","",J3405/H3405),L3405/H3405))</f>
        <v/>
      </c>
    </row>
    <row r="3406" ht="13.35" customHeight="1" s="162">
      <c r="B3406" s="307" t="n"/>
      <c r="C3406" s="307" t="n"/>
      <c r="E3406" s="307" t="n"/>
      <c r="F3406" s="32" t="n"/>
      <c r="G3406" s="33">
        <f>IF(F3406="", "", H3406/F3406)</f>
        <v/>
      </c>
      <c r="H3406" s="33" t="n"/>
      <c r="I3406" s="33" t="n"/>
      <c r="J3406" s="33">
        <f>IF(I3406="", "", I3406*$F3406)</f>
        <v/>
      </c>
      <c r="K3406" s="33" t="n"/>
      <c r="L3406" s="33">
        <f>IF(K3406="", "", K3406*$F3406)</f>
        <v/>
      </c>
      <c r="M3406" s="30">
        <f>IF(OR(H3406="",H3406=0),"",IF(K3406="",IF(J3406="","",J3406/H3406),L3406/H3406))</f>
        <v/>
      </c>
    </row>
    <row r="3407" ht="13.35" customHeight="1" s="162">
      <c r="B3407" s="307" t="n"/>
      <c r="C3407" s="307" t="n"/>
      <c r="E3407" s="307" t="n"/>
      <c r="F3407" s="32" t="n"/>
      <c r="G3407" s="33">
        <f>IF(F3407="", "", H3407/F3407)</f>
        <v/>
      </c>
      <c r="H3407" s="33" t="n"/>
      <c r="I3407" s="33" t="n"/>
      <c r="J3407" s="33">
        <f>IF(I3407="", "", I3407*$F3407)</f>
        <v/>
      </c>
      <c r="K3407" s="33" t="n"/>
      <c r="L3407" s="33">
        <f>IF(K3407="", "", K3407*$F3407)</f>
        <v/>
      </c>
      <c r="M3407" s="30">
        <f>IF(OR(H3407="",H3407=0),"",IF(K3407="",IF(J3407="","",J3407/H3407),L3407/H3407))</f>
        <v/>
      </c>
    </row>
    <row r="3408" ht="13.35" customHeight="1" s="162">
      <c r="B3408" s="307" t="n"/>
      <c r="C3408" s="307" t="n"/>
      <c r="E3408" s="307" t="n"/>
      <c r="F3408" s="32" t="n"/>
      <c r="G3408" s="33">
        <f>IF(F3408="", "", H3408/F3408)</f>
        <v/>
      </c>
      <c r="H3408" s="33" t="n"/>
      <c r="I3408" s="33" t="n"/>
      <c r="J3408" s="33">
        <f>IF(I3408="", "", I3408*$F3408)</f>
        <v/>
      </c>
      <c r="K3408" s="33" t="n"/>
      <c r="L3408" s="33">
        <f>IF(K3408="", "", K3408*$F3408)</f>
        <v/>
      </c>
      <c r="M3408" s="30">
        <f>IF(OR(H3408="",H3408=0),"",IF(K3408="",IF(J3408="","",J3408/H3408),L3408/H3408))</f>
        <v/>
      </c>
    </row>
    <row r="3409" ht="13.35" customHeight="1" s="162">
      <c r="B3409" s="307" t="n"/>
      <c r="C3409" s="307" t="n"/>
      <c r="E3409" s="307" t="n"/>
      <c r="F3409" s="32" t="n"/>
      <c r="G3409" s="33">
        <f>IF(F3409="", "", H3409/F3409)</f>
        <v/>
      </c>
      <c r="H3409" s="33" t="n"/>
      <c r="I3409" s="33" t="n"/>
      <c r="J3409" s="33">
        <f>IF(I3409="", "", I3409*$F3409)</f>
        <v/>
      </c>
      <c r="K3409" s="33" t="n"/>
      <c r="L3409" s="33">
        <f>IF(K3409="", "", K3409*$F3409)</f>
        <v/>
      </c>
      <c r="M3409" s="30">
        <f>IF(OR(H3409="",H3409=0),"",IF(K3409="",IF(J3409="","",J3409/H3409),L3409/H3409))</f>
        <v/>
      </c>
    </row>
    <row r="3410" ht="13.35" customHeight="1" s="162">
      <c r="B3410" s="307" t="n"/>
      <c r="C3410" s="307" t="n"/>
      <c r="E3410" s="307" t="n"/>
      <c r="F3410" s="32" t="n"/>
      <c r="G3410" s="33">
        <f>IF(F3410="", "", H3410/F3410)</f>
        <v/>
      </c>
      <c r="H3410" s="33" t="n"/>
      <c r="I3410" s="33" t="n"/>
      <c r="J3410" s="33">
        <f>IF(I3410="", "", I3410*$F3410)</f>
        <v/>
      </c>
      <c r="K3410" s="33" t="n"/>
      <c r="L3410" s="33">
        <f>IF(K3410="", "", K3410*$F3410)</f>
        <v/>
      </c>
      <c r="M3410" s="30">
        <f>IF(OR(H3410="",H3410=0),"",IF(K3410="",IF(J3410="","",J3410/H3410),L3410/H3410))</f>
        <v/>
      </c>
    </row>
    <row r="3411" ht="13.35" customHeight="1" s="162">
      <c r="B3411" s="307" t="n"/>
      <c r="C3411" s="307" t="n"/>
      <c r="E3411" s="307" t="n"/>
      <c r="F3411" s="32" t="n"/>
      <c r="G3411" s="33">
        <f>IF(F3411="", "", H3411/F3411)</f>
        <v/>
      </c>
      <c r="H3411" s="33" t="n"/>
      <c r="I3411" s="33" t="n"/>
      <c r="J3411" s="33">
        <f>IF(I3411="", "", I3411*$F3411)</f>
        <v/>
      </c>
      <c r="K3411" s="33" t="n"/>
      <c r="L3411" s="33">
        <f>IF(K3411="", "", K3411*$F3411)</f>
        <v/>
      </c>
      <c r="M3411" s="30">
        <f>IF(OR(H3411="",H3411=0),"",IF(K3411="",IF(J3411="","",J3411/H3411),L3411/H3411))</f>
        <v/>
      </c>
    </row>
    <row r="3412" ht="13.35" customHeight="1" s="162">
      <c r="B3412" s="307" t="n"/>
      <c r="C3412" s="307" t="n"/>
      <c r="E3412" s="307" t="n"/>
      <c r="F3412" s="32" t="n"/>
      <c r="G3412" s="33">
        <f>IF(F3412="", "", H3412/F3412)</f>
        <v/>
      </c>
      <c r="H3412" s="33" t="n"/>
      <c r="I3412" s="33" t="n"/>
      <c r="J3412" s="33">
        <f>IF(I3412="", "", I3412*$F3412)</f>
        <v/>
      </c>
      <c r="K3412" s="33" t="n"/>
      <c r="L3412" s="33">
        <f>IF(K3412="", "", K3412*$F3412)</f>
        <v/>
      </c>
      <c r="M3412" s="30">
        <f>IF(OR(H3412="",H3412=0),"",IF(K3412="",IF(J3412="","",J3412/H3412),L3412/H3412))</f>
        <v/>
      </c>
    </row>
    <row r="3413" ht="13.35" customHeight="1" s="162">
      <c r="B3413" s="307" t="n"/>
      <c r="C3413" s="307" t="n"/>
      <c r="E3413" s="307" t="n"/>
      <c r="F3413" s="32" t="n"/>
      <c r="G3413" s="33">
        <f>IF(F3413="", "", H3413/F3413)</f>
        <v/>
      </c>
      <c r="H3413" s="33" t="n"/>
      <c r="I3413" s="33" t="n"/>
      <c r="J3413" s="33">
        <f>IF(I3413="", "", I3413*$F3413)</f>
        <v/>
      </c>
      <c r="K3413" s="33" t="n"/>
      <c r="L3413" s="33">
        <f>IF(K3413="", "", K3413*$F3413)</f>
        <v/>
      </c>
      <c r="M3413" s="30">
        <f>IF(OR(H3413="",H3413=0),"",IF(K3413="",IF(J3413="","",J3413/H3413),L3413/H3413))</f>
        <v/>
      </c>
    </row>
    <row r="3414" ht="13.35" customHeight="1" s="162">
      <c r="B3414" s="307" t="n"/>
      <c r="C3414" s="307" t="n"/>
      <c r="E3414" s="307" t="n"/>
      <c r="F3414" s="32" t="n"/>
      <c r="G3414" s="33">
        <f>IF(F3414="", "", H3414/F3414)</f>
        <v/>
      </c>
      <c r="H3414" s="33" t="n"/>
      <c r="I3414" s="33" t="n"/>
      <c r="J3414" s="33">
        <f>IF(I3414="", "", I3414*$F3414)</f>
        <v/>
      </c>
      <c r="K3414" s="33" t="n"/>
      <c r="L3414" s="33">
        <f>IF(K3414="", "", K3414*$F3414)</f>
        <v/>
      </c>
      <c r="M3414" s="30">
        <f>IF(OR(H3414="",H3414=0),"",IF(K3414="",IF(J3414="","",J3414/H3414),L3414/H3414))</f>
        <v/>
      </c>
    </row>
    <row r="3415" ht="13.35" customHeight="1" s="162">
      <c r="B3415" s="307" t="n"/>
      <c r="C3415" s="307" t="n"/>
      <c r="E3415" s="307" t="n"/>
      <c r="F3415" s="32" t="n"/>
      <c r="G3415" s="33">
        <f>IF(F3415="", "", H3415/F3415)</f>
        <v/>
      </c>
      <c r="H3415" s="33" t="n"/>
      <c r="I3415" s="33" t="n"/>
      <c r="J3415" s="33">
        <f>IF(I3415="", "", I3415*$F3415)</f>
        <v/>
      </c>
      <c r="K3415" s="33" t="n"/>
      <c r="L3415" s="33">
        <f>IF(K3415="", "", K3415*$F3415)</f>
        <v/>
      </c>
      <c r="M3415" s="30">
        <f>IF(OR(H3415="",H3415=0),"",IF(K3415="",IF(J3415="","",J3415/H3415),L3415/H3415))</f>
        <v/>
      </c>
    </row>
    <row r="3416" ht="13.35" customHeight="1" s="162">
      <c r="B3416" s="307" t="n"/>
      <c r="C3416" s="307" t="n"/>
      <c r="E3416" s="307" t="n"/>
      <c r="F3416" s="32" t="n"/>
      <c r="G3416" s="33">
        <f>IF(F3416="", "", H3416/F3416)</f>
        <v/>
      </c>
      <c r="H3416" s="33" t="n"/>
      <c r="I3416" s="33" t="n"/>
      <c r="J3416" s="33">
        <f>IF(I3416="", "", I3416*$F3416)</f>
        <v/>
      </c>
      <c r="K3416" s="33" t="n"/>
      <c r="L3416" s="33">
        <f>IF(K3416="", "", K3416*$F3416)</f>
        <v/>
      </c>
      <c r="M3416" s="30">
        <f>IF(OR(H3416="",H3416=0),"",IF(K3416="",IF(J3416="","",J3416/H3416),L3416/H3416))</f>
        <v/>
      </c>
    </row>
    <row r="3417" ht="13.35" customHeight="1" s="162">
      <c r="B3417" s="307" t="n"/>
      <c r="C3417" s="307" t="n"/>
      <c r="E3417" s="307" t="n"/>
      <c r="F3417" s="32" t="n"/>
      <c r="G3417" s="33">
        <f>IF(F3417="", "", H3417/F3417)</f>
        <v/>
      </c>
      <c r="H3417" s="33" t="n"/>
      <c r="I3417" s="33" t="n"/>
      <c r="J3417" s="33">
        <f>IF(I3417="", "", I3417*$F3417)</f>
        <v/>
      </c>
      <c r="K3417" s="33" t="n"/>
      <c r="L3417" s="33">
        <f>IF(K3417="", "", K3417*$F3417)</f>
        <v/>
      </c>
      <c r="M3417" s="30">
        <f>IF(OR(H3417="",H3417=0),"",IF(K3417="",IF(J3417="","",J3417/H3417),L3417/H3417))</f>
        <v/>
      </c>
    </row>
    <row r="3418" ht="13.35" customHeight="1" s="162">
      <c r="B3418" s="307" t="n"/>
      <c r="C3418" s="307" t="n"/>
      <c r="E3418" s="307" t="n"/>
      <c r="F3418" s="32" t="n"/>
      <c r="G3418" s="33">
        <f>IF(F3418="", "", H3418/F3418)</f>
        <v/>
      </c>
      <c r="H3418" s="33" t="n"/>
      <c r="I3418" s="33" t="n"/>
      <c r="J3418" s="33">
        <f>IF(I3418="", "", I3418*$F3418)</f>
        <v/>
      </c>
      <c r="K3418" s="33" t="n"/>
      <c r="L3418" s="33">
        <f>IF(K3418="", "", K3418*$F3418)</f>
        <v/>
      </c>
      <c r="M3418" s="30">
        <f>IF(OR(H3418="",H3418=0),"",IF(K3418="",IF(J3418="","",J3418/H3418),L3418/H3418))</f>
        <v/>
      </c>
    </row>
    <row r="3419" ht="13.35" customHeight="1" s="162">
      <c r="B3419" s="307" t="n"/>
      <c r="C3419" s="307" t="n"/>
      <c r="E3419" s="307" t="n"/>
      <c r="F3419" s="32" t="n"/>
      <c r="G3419" s="33">
        <f>IF(F3419="", "", H3419/F3419)</f>
        <v/>
      </c>
      <c r="H3419" s="33" t="n"/>
      <c r="I3419" s="33" t="n"/>
      <c r="J3419" s="33">
        <f>IF(I3419="", "", I3419*$F3419)</f>
        <v/>
      </c>
      <c r="K3419" s="33" t="n"/>
      <c r="L3419" s="33">
        <f>IF(K3419="", "", K3419*$F3419)</f>
        <v/>
      </c>
      <c r="M3419" s="30">
        <f>IF(OR(H3419="",H3419=0),"",IF(K3419="",IF(J3419="","",J3419/H3419),L3419/H3419))</f>
        <v/>
      </c>
    </row>
    <row r="3420" ht="13.35" customHeight="1" s="162">
      <c r="B3420" s="307" t="n"/>
      <c r="C3420" s="307" t="n"/>
      <c r="E3420" s="307" t="n"/>
      <c r="F3420" s="32" t="n"/>
      <c r="G3420" s="33">
        <f>IF(F3420="", "", H3420/F3420)</f>
        <v/>
      </c>
      <c r="H3420" s="33" t="n"/>
      <c r="I3420" s="33" t="n"/>
      <c r="J3420" s="33">
        <f>IF(I3420="", "", I3420*$F3420)</f>
        <v/>
      </c>
      <c r="K3420" s="33" t="n"/>
      <c r="L3420" s="33">
        <f>IF(K3420="", "", K3420*$F3420)</f>
        <v/>
      </c>
      <c r="M3420" s="30">
        <f>IF(OR(H3420="",H3420=0),"",IF(K3420="",IF(J3420="","",J3420/H3420),L3420/H3420))</f>
        <v/>
      </c>
    </row>
    <row r="3421" ht="13.35" customHeight="1" s="162">
      <c r="B3421" s="307" t="n"/>
      <c r="C3421" s="307" t="n"/>
      <c r="E3421" s="307" t="n"/>
      <c r="F3421" s="32" t="n"/>
      <c r="G3421" s="33">
        <f>IF(F3421="", "", H3421/F3421)</f>
        <v/>
      </c>
      <c r="H3421" s="33" t="n"/>
      <c r="I3421" s="33" t="n"/>
      <c r="J3421" s="33">
        <f>IF(I3421="", "", I3421*$F3421)</f>
        <v/>
      </c>
      <c r="K3421" s="33" t="n"/>
      <c r="L3421" s="33">
        <f>IF(K3421="", "", K3421*$F3421)</f>
        <v/>
      </c>
      <c r="M3421" s="30">
        <f>IF(OR(H3421="",H3421=0),"",IF(K3421="",IF(J3421="","",J3421/H3421),L3421/H3421))</f>
        <v/>
      </c>
    </row>
    <row r="3422" ht="13.35" customHeight="1" s="162">
      <c r="B3422" s="307" t="n"/>
      <c r="C3422" s="307" t="n"/>
      <c r="E3422" s="307" t="n"/>
      <c r="F3422" s="32" t="n"/>
      <c r="G3422" s="33">
        <f>IF(F3422="", "", H3422/F3422)</f>
        <v/>
      </c>
      <c r="H3422" s="33" t="n"/>
      <c r="I3422" s="33" t="n"/>
      <c r="J3422" s="33">
        <f>IF(I3422="", "", I3422*$F3422)</f>
        <v/>
      </c>
      <c r="K3422" s="33" t="n"/>
      <c r="L3422" s="33">
        <f>IF(K3422="", "", K3422*$F3422)</f>
        <v/>
      </c>
      <c r="M3422" s="30">
        <f>IF(OR(H3422="",H3422=0),"",IF(K3422="",IF(J3422="","",J3422/H3422),L3422/H3422))</f>
        <v/>
      </c>
    </row>
    <row r="3423" ht="13.35" customHeight="1" s="162">
      <c r="B3423" s="307" t="n"/>
      <c r="C3423" s="307" t="n"/>
      <c r="E3423" s="307" t="n"/>
      <c r="F3423" s="32" t="n"/>
      <c r="G3423" s="33">
        <f>IF(F3423="", "", H3423/F3423)</f>
        <v/>
      </c>
      <c r="H3423" s="33" t="n"/>
      <c r="I3423" s="33" t="n"/>
      <c r="J3423" s="33">
        <f>IF(I3423="", "", I3423*$F3423)</f>
        <v/>
      </c>
      <c r="K3423" s="33" t="n"/>
      <c r="L3423" s="33">
        <f>IF(K3423="", "", K3423*$F3423)</f>
        <v/>
      </c>
      <c r="M3423" s="30">
        <f>IF(OR(H3423="",H3423=0),"",IF(K3423="",IF(J3423="","",J3423/H3423),L3423/H3423))</f>
        <v/>
      </c>
    </row>
    <row r="3424" ht="13.35" customHeight="1" s="162">
      <c r="B3424" s="307" t="n"/>
      <c r="C3424" s="307" t="n"/>
      <c r="E3424" s="307" t="n"/>
      <c r="F3424" s="32" t="n"/>
      <c r="G3424" s="33">
        <f>IF(F3424="", "", H3424/F3424)</f>
        <v/>
      </c>
      <c r="H3424" s="33" t="n"/>
      <c r="I3424" s="33" t="n"/>
      <c r="J3424" s="33">
        <f>IF(I3424="", "", I3424*$F3424)</f>
        <v/>
      </c>
      <c r="K3424" s="33" t="n"/>
      <c r="L3424" s="33">
        <f>IF(K3424="", "", K3424*$F3424)</f>
        <v/>
      </c>
      <c r="M3424" s="30">
        <f>IF(OR(H3424="",H3424=0),"",IF(K3424="",IF(J3424="","",J3424/H3424),L3424/H3424))</f>
        <v/>
      </c>
    </row>
    <row r="3425" ht="13.35" customHeight="1" s="162">
      <c r="B3425" s="307" t="n"/>
      <c r="C3425" s="307" t="n"/>
      <c r="E3425" s="307" t="n"/>
      <c r="F3425" s="32" t="n"/>
      <c r="G3425" s="33">
        <f>IF(F3425="", "", H3425/F3425)</f>
        <v/>
      </c>
      <c r="H3425" s="33" t="n"/>
      <c r="I3425" s="33" t="n"/>
      <c r="J3425" s="33">
        <f>IF(I3425="", "", I3425*$F3425)</f>
        <v/>
      </c>
      <c r="K3425" s="33" t="n"/>
      <c r="L3425" s="33">
        <f>IF(K3425="", "", K3425*$F3425)</f>
        <v/>
      </c>
      <c r="M3425" s="30">
        <f>IF(OR(H3425="",H3425=0),"",IF(K3425="",IF(J3425="","",J3425/H3425),L3425/H3425))</f>
        <v/>
      </c>
    </row>
    <row r="3426" ht="13.35" customHeight="1" s="162">
      <c r="B3426" s="307" t="n"/>
      <c r="C3426" s="307" t="n"/>
      <c r="E3426" s="307" t="n"/>
      <c r="F3426" s="32" t="n"/>
      <c r="G3426" s="33">
        <f>IF(F3426="", "", H3426/F3426)</f>
        <v/>
      </c>
      <c r="H3426" s="33" t="n"/>
      <c r="I3426" s="33" t="n"/>
      <c r="J3426" s="33">
        <f>IF(I3426="", "", I3426*$F3426)</f>
        <v/>
      </c>
      <c r="K3426" s="33" t="n"/>
      <c r="L3426" s="33">
        <f>IF(K3426="", "", K3426*$F3426)</f>
        <v/>
      </c>
      <c r="M3426" s="30">
        <f>IF(OR(H3426="",H3426=0),"",IF(K3426="",IF(J3426="","",J3426/H3426),L3426/H3426))</f>
        <v/>
      </c>
    </row>
    <row r="3427" ht="13.35" customHeight="1" s="162">
      <c r="B3427" s="307" t="n"/>
      <c r="C3427" s="307" t="n"/>
      <c r="E3427" s="307" t="n"/>
      <c r="F3427" s="32" t="n"/>
      <c r="G3427" s="33">
        <f>IF(F3427="", "", H3427/F3427)</f>
        <v/>
      </c>
      <c r="H3427" s="33" t="n"/>
      <c r="I3427" s="33" t="n"/>
      <c r="J3427" s="33">
        <f>IF(I3427="", "", I3427*$F3427)</f>
        <v/>
      </c>
      <c r="K3427" s="33" t="n"/>
      <c r="L3427" s="33">
        <f>IF(K3427="", "", K3427*$F3427)</f>
        <v/>
      </c>
      <c r="M3427" s="30">
        <f>IF(OR(H3427="",H3427=0),"",IF(K3427="",IF(J3427="","",J3427/H3427),L3427/H3427))</f>
        <v/>
      </c>
    </row>
    <row r="3428" ht="13.35" customHeight="1" s="162">
      <c r="B3428" s="42" t="n"/>
      <c r="C3428" s="231" t="inlineStr">
        <is>
          <t>Subtotal (this page)</t>
        </is>
      </c>
      <c r="D3428" s="159" t="n"/>
      <c r="E3428" s="42" t="n"/>
      <c r="F3428" s="42" t="n"/>
      <c r="G3428" s="43" t="n"/>
      <c r="H3428" s="43">
        <f>IF(SUM(H3388:H3427)=0,"",SUM(H3388:H3427))</f>
        <v/>
      </c>
      <c r="I3428" s="43" t="n"/>
      <c r="J3428" s="43">
        <f>IF(SUM(J3388:J3427)=0,"",SUM(J3388:J3427))</f>
        <v/>
      </c>
      <c r="K3428" s="43" t="n"/>
      <c r="L3428" s="43">
        <f>IF(SUM(L3388:L3427)=0,"",SUM(L3388:L3427))</f>
        <v/>
      </c>
      <c r="M3428" s="35">
        <f>IF(OR(H3428="",H3428=0),"",IF(L3428="",IF(J3428="","",J3428/H3428),L3428/H3428))</f>
        <v/>
      </c>
    </row>
    <row r="3429" ht="13.35" customHeight="1" s="162"/>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Entry}'!B114="","",'{Equipment Data Entry}'!B114)</f>
        <v/>
      </c>
      <c r="E3436" s="418" t="n"/>
      <c r="F3436" s="403" t="n"/>
      <c r="G3436" s="200" t="inlineStr">
        <is>
          <t>Service</t>
        </is>
      </c>
      <c r="H3436" s="403" t="n"/>
      <c r="I3436" s="210">
        <f>IF('{Equipment Data Entry}'!C114="","",'{Equipment Data Entry}'!C114)</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37" t="inlineStr">
        <is>
          <t>Drive Type:</t>
        </is>
      </c>
      <c r="C3438" s="13" t="n"/>
      <c r="D3438" s="438" t="n"/>
      <c r="E3438" s="437" t="inlineStr">
        <is>
          <t>Rotation – Design:</t>
        </is>
      </c>
      <c r="F3438" s="13" t="n"/>
      <c r="G3438" s="438" t="n"/>
      <c r="H3438" s="13" t="n"/>
      <c r="I3438" s="437" t="inlineStr">
        <is>
          <t>Actual:</t>
        </is>
      </c>
      <c r="J3438" s="438" t="n"/>
      <c r="K3438" s="437" t="inlineStr">
        <is>
          <t>Shv Bore M/F:</t>
        </is>
      </c>
      <c r="L3438" s="13" t="n"/>
      <c r="M3438" s="438" t="n"/>
    </row>
    <row r="3439" ht="13.35" customHeight="1" s="162">
      <c r="B3439" s="200" t="inlineStr">
        <is>
          <t>Unit Data</t>
        </is>
      </c>
      <c r="C3439" s="400" t="n"/>
      <c r="D3439" s="400" t="n"/>
      <c r="E3439" s="400" t="n"/>
      <c r="F3439" s="400" t="n"/>
      <c r="G3439" s="401" t="n"/>
      <c r="H3439" s="13" t="n"/>
      <c r="I3439" s="200" t="inlineStr">
        <is>
          <t>Design and Performance Data</t>
        </is>
      </c>
      <c r="J3439" s="400" t="n"/>
      <c r="K3439" s="400" t="n"/>
      <c r="L3439" s="401" t="n"/>
      <c r="M3439" s="283" t="n"/>
    </row>
    <row r="3440" ht="13.35" customHeight="1" s="162">
      <c r="B3440" s="199" t="inlineStr">
        <is>
          <t>Manufacturer</t>
        </is>
      </c>
      <c r="C3440" s="401" t="n"/>
      <c r="D3440" s="204">
        <f>IF('{Equipment Data Entry}'!E114="","",'{Equipment Data Entry}'!E114)</f>
        <v/>
      </c>
      <c r="E3440" s="400" t="n"/>
      <c r="F3440" s="400" t="n"/>
      <c r="G3440" s="401" t="n"/>
      <c r="H3440" s="13" t="n"/>
      <c r="I3440" s="199" t="inlineStr">
        <is>
          <t>Design Criteria</t>
        </is>
      </c>
      <c r="J3440" s="401" t="n"/>
      <c r="K3440" s="199" t="inlineStr">
        <is>
          <t>Design</t>
        </is>
      </c>
      <c r="L3440" s="199" t="inlineStr">
        <is>
          <t>Actual</t>
        </is>
      </c>
      <c r="M3440" s="13" t="n"/>
    </row>
    <row r="3441" ht="13.35" customHeight="1" s="162">
      <c r="B3441" s="199" t="inlineStr">
        <is>
          <t>Model Number</t>
        </is>
      </c>
      <c r="C3441" s="401" t="n"/>
      <c r="D3441" s="204">
        <f>IF('{Equipment Data Entry}'!F114="","",'{Equipment Data Entry}'!F114)</f>
        <v/>
      </c>
      <c r="E3441" s="400" t="n"/>
      <c r="F3441" s="400" t="n"/>
      <c r="G3441" s="401" t="n"/>
      <c r="H3441" s="13" t="n"/>
      <c r="I3441" s="199" t="inlineStr">
        <is>
          <t>Total Airflow</t>
        </is>
      </c>
      <c r="J3441" s="401" t="n"/>
      <c r="K3441" s="24">
        <f>H3481</f>
        <v/>
      </c>
      <c r="L3441" s="24">
        <f>L3481</f>
        <v/>
      </c>
      <c r="M3441" s="22">
        <f>IF(OR(L3441="",K3441="",K3441=0),"",L3441/K3441)</f>
        <v/>
      </c>
    </row>
    <row r="3442" ht="13.35" customHeight="1" s="162">
      <c r="B3442" s="199" t="inlineStr">
        <is>
          <t>Serial Number</t>
        </is>
      </c>
      <c r="C3442" s="401" t="n"/>
      <c r="D3442" s="204" t="n"/>
      <c r="E3442" s="400" t="n"/>
      <c r="F3442" s="400" t="n"/>
      <c r="G3442" s="401" t="n"/>
      <c r="H3442" s="13" t="n"/>
      <c r="I3442" s="199" t="inlineStr">
        <is>
          <t>Unit ESP</t>
        </is>
      </c>
      <c r="J3442" s="401" t="n"/>
      <c r="K3442" s="71">
        <f>IF('{Equipment Data Entry}'!H114="","",'{Equipment Data Entry}'!H114)</f>
        <v/>
      </c>
      <c r="L3442" s="64">
        <f>F3457</f>
        <v/>
      </c>
      <c r="M3442" s="22" t="n"/>
    </row>
    <row r="3443" ht="13.35" customHeight="1" s="162">
      <c r="B3443" s="199" t="inlineStr">
        <is>
          <t>Area Served</t>
        </is>
      </c>
      <c r="C3443" s="401" t="n"/>
      <c r="D3443" s="204">
        <f>I3436</f>
        <v/>
      </c>
      <c r="E3443" s="400" t="n"/>
      <c r="F3443" s="400" t="n"/>
      <c r="G3443" s="401" t="n"/>
      <c r="H3443" s="13" t="n"/>
      <c r="I3443" s="199" t="inlineStr">
        <is>
          <t>Fan RPMs</t>
        </is>
      </c>
      <c r="J3443" s="401" t="n"/>
      <c r="K3443" s="24">
        <f>IF('{Equipment Data Entry}'!I114="","",'{Equipment Data Entry}'!I114)</f>
        <v/>
      </c>
      <c r="L3443" s="24">
        <f>IF(L3454="","",L3454)</f>
        <v/>
      </c>
      <c r="M3443" s="13" t="n"/>
    </row>
    <row r="3444" ht="13.35" customHeight="1" s="162">
      <c r="B3444" s="199" t="inlineStr">
        <is>
          <t>Location</t>
        </is>
      </c>
      <c r="C3444" s="401" t="n"/>
      <c r="D3444" s="204">
        <f>IF('{Equipment Data Entry}'!D114="","",'{Equipment Data Entry}'!D114)</f>
        <v/>
      </c>
      <c r="E3444" s="400" t="n"/>
      <c r="F3444" s="400" t="n"/>
      <c r="G3444" s="401" t="n"/>
      <c r="H3444" s="13" t="n"/>
      <c r="I3444" s="283" t="n"/>
      <c r="J3444" s="283" t="n"/>
      <c r="K3444" s="36" t="n"/>
      <c r="L3444" s="36" t="n"/>
      <c r="M3444" s="13" t="n"/>
    </row>
    <row r="3445" ht="13.35" customHeight="1" s="162">
      <c r="B3445" s="13" t="n"/>
      <c r="C3445" s="13" t="n"/>
      <c r="D3445" s="13" t="n"/>
      <c r="E3445" s="13" t="n"/>
      <c r="F3445" s="13" t="n"/>
      <c r="G3445" s="13" t="n"/>
      <c r="H3445" s="13" t="n"/>
      <c r="I3445" s="283" t="n"/>
      <c r="J3445" s="283" t="n"/>
      <c r="K3445" s="37" t="n"/>
      <c r="L3445" s="37" t="n"/>
      <c r="M3445" s="13" t="n"/>
    </row>
    <row r="3446" ht="13.35" customHeight="1" s="162">
      <c r="B3446" s="200" t="inlineStr">
        <is>
          <t>Motor Data</t>
        </is>
      </c>
      <c r="C3446" s="400" t="n"/>
      <c r="D3446" s="400" t="n"/>
      <c r="E3446" s="400" t="n"/>
      <c r="F3446" s="400" t="n"/>
      <c r="G3446" s="401" t="n"/>
      <c r="H3446" s="13" t="n"/>
      <c r="I3446" s="283" t="inlineStr">
        <is>
          <t>Filter Type/Size/Qty</t>
        </is>
      </c>
      <c r="J3446" s="404" t="n"/>
      <c r="K3446" s="404" t="n"/>
      <c r="L3446" s="37" t="n"/>
      <c r="M3446" s="404" t="n"/>
    </row>
    <row r="3447" ht="13.35" customHeight="1" s="162">
      <c r="B3447" s="199" t="inlineStr">
        <is>
          <t>Manufacturer</t>
        </is>
      </c>
      <c r="C3447" s="401" t="n"/>
      <c r="D3447" s="203" t="n"/>
      <c r="E3447" s="400" t="n"/>
      <c r="F3447" s="400" t="n"/>
      <c r="G3447" s="401" t="n"/>
      <c r="H3447" s="13" t="n"/>
      <c r="I3447" s="200" t="inlineStr">
        <is>
          <t>Drive Data</t>
        </is>
      </c>
      <c r="J3447" s="400" t="n"/>
      <c r="K3447" s="400" t="n"/>
      <c r="L3447" s="401" t="n"/>
      <c r="M3447" s="13" t="n"/>
    </row>
    <row r="3448" ht="13.35" customHeight="1" s="162">
      <c r="B3448" s="199" t="inlineStr">
        <is>
          <t>Horsepower</t>
        </is>
      </c>
      <c r="C3448" s="401" t="n"/>
      <c r="D3448" s="28">
        <f>IF('{Equipment Data Entry}'!G114="","",'{Equipment Data Entry}'!G114)</f>
        <v/>
      </c>
      <c r="E3448" s="21" t="inlineStr">
        <is>
          <t>RPM</t>
        </is>
      </c>
      <c r="F3448" s="24" t="n"/>
      <c r="G3448" s="199" t="inlineStr">
        <is>
          <t>SF</t>
        </is>
      </c>
      <c r="H3448" s="13" t="n"/>
      <c r="I3448" s="199" t="inlineStr">
        <is>
          <t>Motor Shv OD/Bore/PD</t>
        </is>
      </c>
      <c r="J3448" s="400" t="n"/>
      <c r="K3448" s="401" t="n"/>
      <c r="L3448">
        <f>IF('{Equipment Data Entry}'!J114="","",'{Equipment Data Entry}'!J114)</f>
        <v/>
      </c>
    </row>
    <row r="3449" ht="13.35" customHeight="1" s="162">
      <c r="B3449" s="198">
        <f>IF('{Equipment Data Entry}'!N114="","",'{Equipment Data Entry}'!N114)</f>
        <v/>
      </c>
      <c r="C3449" s="198">
        <f>IF('{Equipment Data Entry}'!O114="","",'{Equipment Data Entry}'!O114)</f>
        <v/>
      </c>
      <c r="D3449" s="21" t="inlineStr">
        <is>
          <t>FLA</t>
        </is>
      </c>
      <c r="E3449" s="67" t="n"/>
      <c r="F3449" s="21" t="inlineStr">
        <is>
          <t>Frame</t>
        </is>
      </c>
      <c r="G3449" s="208" t="n"/>
      <c r="H3449" s="13" t="n"/>
      <c r="I3449" s="199" t="inlineStr">
        <is>
          <t>Fan Sheave OD/Bore</t>
        </is>
      </c>
      <c r="J3449" s="400" t="n"/>
      <c r="K3449" s="401" t="n"/>
      <c r="L3449">
        <f>IF('{Equipment Data Entry}'!K114="","",'{Equipment Data Entry}'!K114)</f>
        <v/>
      </c>
    </row>
    <row r="3450" ht="13.35" customHeight="1" s="162">
      <c r="B3450" s="199" t="inlineStr">
        <is>
          <t>Corrected FLA</t>
        </is>
      </c>
      <c r="C3450" s="401" t="n"/>
      <c r="D3450" s="27">
        <f>IF(OR(E3451="",E3449="",B3449=""),"",B3449/AVERAGE(E3451:G3451)*E3449)</f>
        <v/>
      </c>
      <c r="E3450" s="199" t="inlineStr">
        <is>
          <t>Estimated BHP</t>
        </is>
      </c>
      <c r="F3450" s="401" t="n"/>
      <c r="G3450" s="27">
        <f>IF(OR(COUNT(E3451:G3451)=0,COUNT(E3452:G3452)=0),"",IF(C3449="1-phase", ((0.8*0.9*E3451*E3452)/746), AVERAGE(E3451:G3451)*AVERAGE(E3452:G3452)*0.8*0.9*1.732/746))</f>
        <v/>
      </c>
      <c r="H3450" s="13" t="n"/>
      <c r="I3450" s="199" t="inlineStr">
        <is>
          <t>Belt(s)</t>
        </is>
      </c>
      <c r="J3450" s="208">
        <f>IF('{Equipment Data Entry}'!L114="","",'{Equipment Data Entry}'!L114)</f>
        <v/>
      </c>
      <c r="K3450" s="199" t="inlineStr">
        <is>
          <t>C to C</t>
        </is>
      </c>
      <c r="L3450" s="64">
        <f>IF('{Equipment Data Entry}'!M114="","",'{Equipment Data Entry}'!M114)</f>
        <v/>
      </c>
      <c r="M3450" s="13" t="n"/>
    </row>
    <row r="3451" ht="13.35" customHeight="1" s="162">
      <c r="B3451" s="199" t="inlineStr">
        <is>
          <t>Measured Voltage</t>
        </is>
      </c>
      <c r="C3451" s="400" t="n"/>
      <c r="D3451" s="401" t="n"/>
      <c r="E3451" s="24" t="n"/>
      <c r="F3451" s="24" t="n"/>
      <c r="G3451" s="24" t="n"/>
      <c r="H3451" s="13" t="n"/>
      <c r="I3451" s="283" t="inlineStr">
        <is>
          <t>Final Settings</t>
        </is>
      </c>
      <c r="J3451" s="404" t="n"/>
      <c r="K3451" s="404" t="n"/>
      <c r="L3451" s="37" t="n"/>
      <c r="M3451" s="404" t="n"/>
    </row>
    <row r="3452" ht="13.35" customHeight="1" s="162">
      <c r="B3452" s="199" t="inlineStr">
        <is>
          <t>Measured Amperage</t>
        </is>
      </c>
      <c r="C3452" s="400" t="n"/>
      <c r="D3452" s="401" t="n"/>
      <c r="E3452" s="67" t="n"/>
      <c r="F3452" s="67" t="n"/>
      <c r="G3452" s="67" t="n"/>
      <c r="H3452" s="13" t="n"/>
      <c r="I3452" s="205" t="inlineStr">
        <is>
          <t>RPM Data</t>
        </is>
      </c>
      <c r="J3452" s="401" t="n"/>
      <c r="K3452" s="205" t="inlineStr">
        <is>
          <t>Initial</t>
        </is>
      </c>
      <c r="L3452" s="205" t="inlineStr">
        <is>
          <t>Final</t>
        </is>
      </c>
      <c r="M3452" s="13" t="n"/>
    </row>
    <row r="3453" ht="13.35" customHeight="1" s="162">
      <c r="B3453" s="13" t="n"/>
      <c r="C3453" s="13" t="n"/>
      <c r="D3453" s="13" t="n"/>
      <c r="E3453" s="13" t="n"/>
      <c r="F3453" s="13" t="n"/>
      <c r="G3453" s="13" t="n"/>
      <c r="H3453" s="13" t="n"/>
      <c r="I3453" s="199" t="inlineStr">
        <is>
          <t>Motor RPM</t>
        </is>
      </c>
      <c r="J3453" s="401" t="n"/>
      <c r="K3453" s="24" t="n"/>
      <c r="L3453" s="24" t="n"/>
      <c r="M3453" s="13" t="n"/>
    </row>
    <row r="3454" ht="13.35" customHeight="1" s="162">
      <c r="B3454" s="200" t="inlineStr">
        <is>
          <t xml:space="preserve">Static Pressures Profile </t>
        </is>
      </c>
      <c r="C3454" s="400" t="n"/>
      <c r="D3454" s="400" t="n"/>
      <c r="E3454" s="400" t="n"/>
      <c r="F3454" s="400" t="n"/>
      <c r="G3454" s="401" t="n"/>
      <c r="H3454" s="13" t="n"/>
      <c r="I3454" s="199" t="inlineStr">
        <is>
          <t>Fan RPM</t>
        </is>
      </c>
      <c r="J3454" s="401" t="n"/>
      <c r="K3454" s="24" t="n"/>
      <c r="L3454" s="24" t="n"/>
      <c r="M3454" s="13" t="n"/>
    </row>
    <row r="3455" ht="13.35" customHeight="1" s="162">
      <c r="B3455" s="432" t="n"/>
      <c r="C3455" s="401" t="n"/>
      <c r="D3455" s="205" t="inlineStr">
        <is>
          <t>Flt/Coil</t>
        </is>
      </c>
      <c r="E3455" s="205" t="inlineStr">
        <is>
          <t>Fan</t>
        </is>
      </c>
      <c r="F3455" s="432" t="n"/>
      <c r="G3455" s="401" t="n"/>
      <c r="H3455" s="13" t="n"/>
      <c r="I3455" s="246" t="inlineStr">
        <is>
          <t>VSD Frequency</t>
        </is>
      </c>
      <c r="J3455" s="403" t="n"/>
      <c r="K3455" s="65" t="n"/>
      <c r="L3455" s="65" t="n"/>
      <c r="M3455" s="13" t="n"/>
    </row>
    <row r="3456" ht="13.35" customHeight="1" s="162">
      <c r="B3456" s="198" t="inlineStr">
        <is>
          <t>Entering</t>
        </is>
      </c>
      <c r="C3456" s="401" t="n"/>
      <c r="D3456" s="19" t="n"/>
      <c r="E3456" s="19" t="n"/>
      <c r="F3456" s="19">
        <f>IF(E3456="", "", E3457-E3456)</f>
        <v/>
      </c>
      <c r="G3456" s="186" t="inlineStr">
        <is>
          <t>TSP</t>
        </is>
      </c>
      <c r="H3456" s="23" t="n"/>
      <c r="I3456" s="14" t="n"/>
      <c r="J3456" s="14" t="n"/>
      <c r="K3456" s="14" t="n"/>
      <c r="L3456" s="38" t="n"/>
      <c r="M3456" s="13" t="n"/>
    </row>
    <row r="3457" ht="13.35" customHeight="1" s="162">
      <c r="B3457" s="198" t="inlineStr">
        <is>
          <t>Exiting</t>
        </is>
      </c>
      <c r="C3457" s="401" t="n"/>
      <c r="D3457" s="55">
        <f>IF(E3456="", "", E3456)</f>
        <v/>
      </c>
      <c r="E3457" s="19" t="n"/>
      <c r="F3457" s="19">
        <f>IF(E3457="", "", E3457-D3456)</f>
        <v/>
      </c>
      <c r="G3457" s="186" t="inlineStr">
        <is>
          <t>ESP</t>
        </is>
      </c>
      <c r="H3457" s="23" t="n"/>
      <c r="I3457" s="13" t="n"/>
      <c r="J3457" s="13" t="n"/>
      <c r="K3457" s="13" t="n"/>
      <c r="L3457" s="13" t="n"/>
      <c r="M3457" s="13" t="n"/>
    </row>
    <row r="3458" ht="13.35" customHeight="1" s="162">
      <c r="B3458" s="453" t="inlineStr">
        <is>
          <t>Instrument:</t>
        </is>
      </c>
      <c r="C3458" s="5" t="n"/>
      <c r="D3458" s="493" t="n"/>
      <c r="E3458" s="414" t="n"/>
      <c r="F3458" s="414" t="n"/>
      <c r="G3458" s="425" t="inlineStr">
        <is>
          <t>Ak basis / notes:</t>
        </is>
      </c>
      <c r="I3458" s="494" t="n"/>
      <c r="J3458" s="414" t="n"/>
      <c r="K3458" s="414" t="n"/>
      <c r="L3458" s="414" t="n"/>
      <c r="M3458" s="414" t="n"/>
    </row>
    <row r="3459" ht="13.35" customHeight="1" s="162">
      <c r="B3459" s="188" t="inlineStr">
        <is>
          <t>Register / Grille / Diffuser Airflow</t>
        </is>
      </c>
      <c r="C3459" s="174" t="n"/>
      <c r="D3459" s="174" t="n"/>
      <c r="E3459" s="174" t="n"/>
      <c r="F3459" s="173" t="n"/>
      <c r="G3459" s="233" t="inlineStr">
        <is>
          <t>Design VEL</t>
        </is>
      </c>
      <c r="H3459" s="194" t="inlineStr">
        <is>
          <t>Design CFM</t>
        </is>
      </c>
      <c r="I3459" s="188" t="inlineStr">
        <is>
          <t>Initial</t>
        </is>
      </c>
      <c r="J3459" s="173" t="n"/>
      <c r="K3459" s="188" t="inlineStr">
        <is>
          <t>Final</t>
        </is>
      </c>
      <c r="L3459" s="173" t="n"/>
      <c r="M3459" s="188" t="inlineStr">
        <is>
          <t>%</t>
        </is>
      </c>
    </row>
    <row r="3460" ht="13.35" customHeight="1" s="162">
      <c r="B3460" s="153" t="inlineStr">
        <is>
          <t>No.</t>
        </is>
      </c>
      <c r="C3460" s="188" t="inlineStr">
        <is>
          <t>Area Served</t>
        </is>
      </c>
      <c r="D3460" s="188" t="inlineStr">
        <is>
          <t>Type</t>
        </is>
      </c>
      <c r="E3460" s="188" t="inlineStr">
        <is>
          <t>Size</t>
        </is>
      </c>
      <c r="F3460" s="188" t="inlineStr">
        <is>
          <t>Ak</t>
        </is>
      </c>
      <c r="G3460" s="440" t="n"/>
      <c r="H3460" s="440" t="n"/>
      <c r="I3460" s="188" t="inlineStr">
        <is>
          <t>VEL</t>
        </is>
      </c>
      <c r="J3460" s="188" t="inlineStr">
        <is>
          <t>CFM</t>
        </is>
      </c>
      <c r="K3460" s="188" t="inlineStr">
        <is>
          <t>VEL</t>
        </is>
      </c>
      <c r="L3460" s="188" t="inlineStr">
        <is>
          <t>CFM</t>
        </is>
      </c>
      <c r="M3460" s="440" t="n"/>
    </row>
    <row r="3461" ht="13.35" customHeight="1" s="162">
      <c r="B3461" s="307" t="n"/>
      <c r="C3461" s="307" t="n"/>
      <c r="E3461" s="307" t="n"/>
      <c r="F3461" s="32" t="n"/>
      <c r="G3461" s="33">
        <f>IF(F3461="", "", H3461/F3461)</f>
        <v/>
      </c>
      <c r="H3461" s="33" t="n"/>
      <c r="I3461" s="33" t="n"/>
      <c r="J3461" s="33">
        <f>IF(I3461="", "", I3461*$F3461)</f>
        <v/>
      </c>
      <c r="K3461" s="33" t="n"/>
      <c r="L3461" s="33">
        <f>IF(K3461="", "", K3461*$F3461)</f>
        <v/>
      </c>
      <c r="M3461" s="30">
        <f>IF(OR(H3461="",H3461=0),"",IF(K3461="",IF(J3461="","",J3461/H3461),L3461/H3461))</f>
        <v/>
      </c>
    </row>
    <row r="3462" ht="13.35" customHeight="1" s="162">
      <c r="B3462" s="307" t="n"/>
      <c r="C3462" s="307" t="n"/>
      <c r="E3462" s="307" t="n"/>
      <c r="F3462" s="32" t="n"/>
      <c r="G3462" s="33">
        <f>IF(F3462="", "", H3462/F3462)</f>
        <v/>
      </c>
      <c r="H3462" s="33" t="n"/>
      <c r="I3462" s="33" t="n"/>
      <c r="J3462" s="33">
        <f>IF(I3462="", "", I3462*$F3462)</f>
        <v/>
      </c>
      <c r="K3462" s="33" t="n"/>
      <c r="L3462" s="33">
        <f>IF(K3462="", "", K3462*$F3462)</f>
        <v/>
      </c>
      <c r="M3462" s="30">
        <f>IF(OR(H3462="",H3462=0),"",IF(K3462="",IF(J3462="","",J3462/H3462),L3462/H3462))</f>
        <v/>
      </c>
    </row>
    <row r="3463" ht="13.35" customHeight="1" s="162">
      <c r="B3463" s="307" t="n"/>
      <c r="C3463" s="307" t="n"/>
      <c r="E3463" s="307" t="n"/>
      <c r="F3463" s="32" t="n"/>
      <c r="G3463" s="33">
        <f>IF(F3463="", "", H3463/F3463)</f>
        <v/>
      </c>
      <c r="H3463" s="33" t="n"/>
      <c r="I3463" s="33" t="n"/>
      <c r="J3463" s="33">
        <f>IF(I3463="", "", I3463*$F3463)</f>
        <v/>
      </c>
      <c r="K3463" s="33" t="n"/>
      <c r="L3463" s="33">
        <f>IF(K3463="", "", K3463*$F3463)</f>
        <v/>
      </c>
      <c r="M3463" s="30">
        <f>IF(OR(H3463="",H3463=0),"",IF(K3463="",IF(J3463="","",J3463/H3463),L3463/H3463))</f>
        <v/>
      </c>
    </row>
    <row r="3464" ht="13.35" customHeight="1" s="162">
      <c r="B3464" s="307" t="n"/>
      <c r="C3464" s="307" t="n"/>
      <c r="E3464" s="307" t="n"/>
      <c r="F3464" s="32" t="n"/>
      <c r="G3464" s="33">
        <f>IF(F3464="", "", H3464/F3464)</f>
        <v/>
      </c>
      <c r="H3464" s="33" t="n"/>
      <c r="I3464" s="33" t="n"/>
      <c r="J3464" s="33">
        <f>IF(I3464="", "", I3464*$F3464)</f>
        <v/>
      </c>
      <c r="K3464" s="33" t="n"/>
      <c r="L3464" s="33">
        <f>IF(K3464="", "", K3464*$F3464)</f>
        <v/>
      </c>
      <c r="M3464" s="30">
        <f>IF(OR(H3464="",H3464=0),"",IF(K3464="",IF(J3464="","",J3464/H3464),L3464/H3464))</f>
        <v/>
      </c>
    </row>
    <row r="3465" ht="13.35" customHeight="1" s="162">
      <c r="B3465" s="307" t="n"/>
      <c r="C3465" s="307" t="n"/>
      <c r="E3465" s="307" t="n"/>
      <c r="F3465" s="32" t="n"/>
      <c r="G3465" s="33">
        <f>IF(F3465="", "", H3465/F3465)</f>
        <v/>
      </c>
      <c r="H3465" s="33" t="n"/>
      <c r="I3465" s="33" t="n"/>
      <c r="J3465" s="33">
        <f>IF(I3465="", "", I3465*$F3465)</f>
        <v/>
      </c>
      <c r="K3465" s="33" t="n"/>
      <c r="L3465" s="33">
        <f>IF(K3465="", "", K3465*$F3465)</f>
        <v/>
      </c>
      <c r="M3465" s="30">
        <f>IF(OR(H3465="",H3465=0),"",IF(K3465="",IF(J3465="","",J3465/H3465),L3465/H3465))</f>
        <v/>
      </c>
    </row>
    <row r="3466" ht="13.35" customHeight="1" s="162">
      <c r="B3466" s="307" t="n"/>
      <c r="C3466" s="307" t="n"/>
      <c r="E3466" s="307" t="n"/>
      <c r="F3466" s="32" t="n"/>
      <c r="G3466" s="33">
        <f>IF(F3466="", "", H3466/F3466)</f>
        <v/>
      </c>
      <c r="H3466" s="33" t="n"/>
      <c r="I3466" s="33" t="n"/>
      <c r="J3466" s="33">
        <f>IF(I3466="", "", I3466*$F3466)</f>
        <v/>
      </c>
      <c r="K3466" s="33" t="n"/>
      <c r="L3466" s="33">
        <f>IF(K3466="", "", K3466*$F3466)</f>
        <v/>
      </c>
      <c r="M3466" s="30">
        <f>IF(OR(H3466="",H3466=0),"",IF(K3466="",IF(J3466="","",J3466/H3466),L3466/H3466))</f>
        <v/>
      </c>
    </row>
    <row r="3467" ht="13.35" customHeight="1" s="162">
      <c r="B3467" s="307" t="n"/>
      <c r="C3467" s="307" t="n"/>
      <c r="E3467" s="307" t="n"/>
      <c r="F3467" s="32" t="n"/>
      <c r="G3467" s="33">
        <f>IF(F3467="", "", H3467/F3467)</f>
        <v/>
      </c>
      <c r="H3467" s="33" t="n"/>
      <c r="I3467" s="33" t="n"/>
      <c r="J3467" s="33">
        <f>IF(I3467="", "", I3467*$F3467)</f>
        <v/>
      </c>
      <c r="K3467" s="33" t="n"/>
      <c r="L3467" s="33">
        <f>IF(K3467="", "", K3467*$F3467)</f>
        <v/>
      </c>
      <c r="M3467" s="30">
        <f>IF(OR(H3467="",H3467=0),"",IF(K3467="",IF(J3467="","",J3467/H3467),L3467/H3467))</f>
        <v/>
      </c>
    </row>
    <row r="3468" ht="13.35" customHeight="1" s="162">
      <c r="B3468" s="307" t="n"/>
      <c r="C3468" s="307" t="n"/>
      <c r="E3468" s="307" t="n"/>
      <c r="F3468" s="32" t="n"/>
      <c r="G3468" s="33">
        <f>IF(F3468="", "", H3468/F3468)</f>
        <v/>
      </c>
      <c r="H3468" s="33" t="n"/>
      <c r="I3468" s="33" t="n"/>
      <c r="J3468" s="33">
        <f>IF(I3468="", "", I3468*$F3468)</f>
        <v/>
      </c>
      <c r="K3468" s="33" t="n"/>
      <c r="L3468" s="33">
        <f>IF(K3468="", "", K3468*$F3468)</f>
        <v/>
      </c>
      <c r="M3468" s="30">
        <f>IF(OR(H3468="",H3468=0),"",IF(K3468="",IF(J3468="","",J3468/H3468),L3468/H3468))</f>
        <v/>
      </c>
    </row>
    <row r="3469" ht="13.35" customHeight="1" s="162">
      <c r="B3469" s="307" t="n"/>
      <c r="C3469" s="307" t="n"/>
      <c r="E3469" s="307" t="n"/>
      <c r="F3469" s="32" t="n"/>
      <c r="G3469" s="33">
        <f>IF(F3469="", "", H3469/F3469)</f>
        <v/>
      </c>
      <c r="H3469" s="33" t="n"/>
      <c r="I3469" s="33" t="n"/>
      <c r="J3469" s="33">
        <f>IF(I3469="", "", I3469*$F3469)</f>
        <v/>
      </c>
      <c r="K3469" s="33" t="n"/>
      <c r="L3469" s="33">
        <f>IF(K3469="", "", K3469*$F3469)</f>
        <v/>
      </c>
      <c r="M3469" s="30">
        <f>IF(OR(H3469="",H3469=0),"",IF(K3469="",IF(J3469="","",J3469/H3469),L3469/H3469))</f>
        <v/>
      </c>
    </row>
    <row r="3470" ht="13.35" customHeight="1" s="162">
      <c r="B3470" s="307" t="n"/>
      <c r="C3470" s="307" t="n"/>
      <c r="E3470" s="307" t="n"/>
      <c r="F3470" s="32" t="n"/>
      <c r="G3470" s="33">
        <f>IF(F3470="", "", H3470/F3470)</f>
        <v/>
      </c>
      <c r="H3470" s="33" t="n"/>
      <c r="I3470" s="33" t="n"/>
      <c r="J3470" s="33">
        <f>IF(I3470="", "", I3470*$F3470)</f>
        <v/>
      </c>
      <c r="K3470" s="33" t="n"/>
      <c r="L3470" s="33">
        <f>IF(K3470="", "", K3470*$F3470)</f>
        <v/>
      </c>
      <c r="M3470" s="30">
        <f>IF(OR(H3470="",H3470=0),"",IF(K3470="",IF(J3470="","",J3470/H3470),L3470/H3470))</f>
        <v/>
      </c>
    </row>
    <row r="3471" ht="13.35" customHeight="1" s="162">
      <c r="B3471" s="307" t="n"/>
      <c r="C3471" s="307" t="n"/>
      <c r="E3471" s="307" t="n"/>
      <c r="F3471" s="32" t="n"/>
      <c r="G3471" s="33">
        <f>IF(F3471="", "", H3471/F3471)</f>
        <v/>
      </c>
      <c r="H3471" s="33" t="n"/>
      <c r="I3471" s="33" t="n"/>
      <c r="J3471" s="33">
        <f>IF(I3471="", "", I3471*$F3471)</f>
        <v/>
      </c>
      <c r="K3471" s="33" t="n"/>
      <c r="L3471" s="33">
        <f>IF(K3471="", "", K3471*$F3471)</f>
        <v/>
      </c>
      <c r="M3471" s="30">
        <f>IF(OR(H3471="",H3471=0),"",IF(K3471="",IF(J3471="","",J3471/H3471),L3471/H3471))</f>
        <v/>
      </c>
    </row>
    <row r="3472" ht="13.35" customHeight="1" s="162">
      <c r="B3472" s="307" t="n"/>
      <c r="C3472" s="307" t="n"/>
      <c r="E3472" s="307" t="n"/>
      <c r="F3472" s="32" t="n"/>
      <c r="G3472" s="33">
        <f>IF(F3472="", "", H3472/F3472)</f>
        <v/>
      </c>
      <c r="H3472" s="33" t="n"/>
      <c r="I3472" s="33" t="n"/>
      <c r="J3472" s="33">
        <f>IF(I3472="", "", I3472*$F3472)</f>
        <v/>
      </c>
      <c r="K3472" s="33" t="n"/>
      <c r="L3472" s="33">
        <f>IF(K3472="", "", K3472*$F3472)</f>
        <v/>
      </c>
      <c r="M3472" s="30">
        <f>IF(OR(H3472="",H3472=0),"",IF(K3472="",IF(J3472="","",J3472/H3472),L3472/H3472))</f>
        <v/>
      </c>
    </row>
    <row r="3473" ht="13.35" customHeight="1" s="162">
      <c r="B3473" s="307" t="n"/>
      <c r="C3473" s="307" t="n"/>
      <c r="E3473" s="307" t="n"/>
      <c r="F3473" s="32" t="n"/>
      <c r="G3473" s="33">
        <f>IF(F3473="", "", H3473/F3473)</f>
        <v/>
      </c>
      <c r="H3473" s="33" t="n"/>
      <c r="I3473" s="33" t="n"/>
      <c r="J3473" s="33">
        <f>IF(I3473="", "", I3473*$F3473)</f>
        <v/>
      </c>
      <c r="K3473" s="33" t="n"/>
      <c r="L3473" s="33">
        <f>IF(K3473="", "", K3473*$F3473)</f>
        <v/>
      </c>
      <c r="M3473" s="30">
        <f>IF(OR(H3473="",H3473=0),"",IF(K3473="",IF(J3473="","",J3473/H3473),L3473/H3473))</f>
        <v/>
      </c>
    </row>
    <row r="3474" ht="13.35" customHeight="1" s="162">
      <c r="B3474" s="307" t="n"/>
      <c r="C3474" s="307" t="n"/>
      <c r="E3474" s="307" t="n"/>
      <c r="F3474" s="32" t="n"/>
      <c r="G3474" s="33">
        <f>IF(F3474="", "", H3474/F3474)</f>
        <v/>
      </c>
      <c r="H3474" s="33" t="n"/>
      <c r="I3474" s="33" t="n"/>
      <c r="J3474" s="33">
        <f>IF(I3474="", "", I3474*$F3474)</f>
        <v/>
      </c>
      <c r="K3474" s="33" t="n"/>
      <c r="L3474" s="33">
        <f>IF(K3474="", "", K3474*$F3474)</f>
        <v/>
      </c>
      <c r="M3474" s="30">
        <f>IF(OR(H3474="",H3474=0),"",IF(K3474="",IF(J3474="","",J3474/H3474),L3474/H3474))</f>
        <v/>
      </c>
    </row>
    <row r="3475" ht="13.35" customHeight="1" s="162">
      <c r="B3475" s="307" t="n"/>
      <c r="C3475" s="307" t="n"/>
      <c r="E3475" s="307" t="n"/>
      <c r="F3475" s="32" t="n"/>
      <c r="G3475" s="33">
        <f>IF(F3475="", "", H3475/F3475)</f>
        <v/>
      </c>
      <c r="H3475" s="33" t="n"/>
      <c r="I3475" s="33" t="n"/>
      <c r="J3475" s="33">
        <f>IF(I3475="", "", I3475*$F3475)</f>
        <v/>
      </c>
      <c r="K3475" s="33" t="n"/>
      <c r="L3475" s="33">
        <f>IF(K3475="", "", K3475*$F3475)</f>
        <v/>
      </c>
      <c r="M3475" s="30">
        <f>IF(OR(H3475="",H3475=0),"",IF(K3475="",IF(J3475="","",J3475/H3475),L3475/H3475))</f>
        <v/>
      </c>
    </row>
    <row r="3476" ht="13.35" customHeight="1" s="162">
      <c r="B3476" s="307" t="n"/>
      <c r="C3476" s="307" t="n"/>
      <c r="E3476" s="307" t="n"/>
      <c r="F3476" s="32" t="n"/>
      <c r="G3476" s="33">
        <f>IF(F3476="", "", H3476/F3476)</f>
        <v/>
      </c>
      <c r="H3476" s="33" t="n"/>
      <c r="I3476" s="33" t="n"/>
      <c r="J3476" s="33">
        <f>IF(I3476="", "", I3476*$F3476)</f>
        <v/>
      </c>
      <c r="K3476" s="33" t="n"/>
      <c r="L3476" s="33">
        <f>IF(K3476="", "", K3476*$F3476)</f>
        <v/>
      </c>
      <c r="M3476" s="30">
        <f>IF(OR(H3476="",H3476=0),"",IF(K3476="",IF(J3476="","",J3476/H3476),L3476/H3476))</f>
        <v/>
      </c>
    </row>
    <row r="3477" ht="13.35" customHeight="1" s="162">
      <c r="B3477" s="307" t="n"/>
      <c r="C3477" s="307" t="n"/>
      <c r="E3477" s="307" t="n"/>
      <c r="F3477" s="32" t="n"/>
      <c r="G3477" s="33">
        <f>IF(F3477="", "", H3477/F3477)</f>
        <v/>
      </c>
      <c r="H3477" s="33" t="n"/>
      <c r="I3477" s="33" t="n"/>
      <c r="J3477" s="33">
        <f>IF(I3477="", "", I3477*$F3477)</f>
        <v/>
      </c>
      <c r="K3477" s="33" t="n"/>
      <c r="L3477" s="33">
        <f>IF(K3477="", "", K3477*$F3477)</f>
        <v/>
      </c>
      <c r="M3477" s="30">
        <f>IF(OR(H3477="",H3477=0),"",IF(K3477="",IF(J3477="","",J3477/H3477),L3477/H3477))</f>
        <v/>
      </c>
    </row>
    <row r="3478" ht="13.35" customHeight="1" s="162">
      <c r="B3478" s="307" t="n"/>
      <c r="C3478" s="307" t="n"/>
      <c r="E3478" s="307" t="n"/>
      <c r="F3478" s="32" t="n"/>
      <c r="G3478" s="33">
        <f>IF(F3478="", "", H3478/F3478)</f>
        <v/>
      </c>
      <c r="H3478" s="33" t="n"/>
      <c r="I3478" s="33" t="n"/>
      <c r="J3478" s="33">
        <f>IF(I3478="", "", I3478*$F3478)</f>
        <v/>
      </c>
      <c r="K3478" s="33" t="n"/>
      <c r="L3478" s="33">
        <f>IF(K3478="", "", K3478*$F3478)</f>
        <v/>
      </c>
      <c r="M3478" s="30">
        <f>IF(OR(H3478="",H3478=0),"",IF(K3478="",IF(J3478="","",J3478/H3478),L3478/H3478))</f>
        <v/>
      </c>
    </row>
    <row r="3479" ht="13.35" customHeight="1" s="162">
      <c r="B3479" s="307" t="n"/>
      <c r="C3479" s="307" t="n"/>
      <c r="E3479" s="307" t="n"/>
      <c r="F3479" s="32" t="n"/>
      <c r="G3479" s="33">
        <f>IF(F3479="", "", H3479/F3479)</f>
        <v/>
      </c>
      <c r="H3479" s="33" t="n"/>
      <c r="I3479" s="33" t="n"/>
      <c r="J3479" s="33">
        <f>IF(I3479="", "", I3479*$F3479)</f>
        <v/>
      </c>
      <c r="K3479" s="33" t="n"/>
      <c r="L3479" s="33">
        <f>IF(K3479="", "", K3479*$F3479)</f>
        <v/>
      </c>
      <c r="M3479" s="30">
        <f>IF(OR(H3479="",H3479=0),"",IF(K3479="",IF(J3479="","",J3479/H3479),L3479/H3479))</f>
        <v/>
      </c>
    </row>
    <row r="3480" ht="13.35" customHeight="1" s="162">
      <c r="B3480" s="307" t="n"/>
      <c r="C3480" s="307" t="n"/>
      <c r="E3480" s="307" t="n"/>
      <c r="F3480" s="32" t="n"/>
      <c r="G3480" s="33">
        <f>IF(F3480="", "", H3480/F3480)</f>
        <v/>
      </c>
      <c r="H3480" s="33" t="n"/>
      <c r="I3480" s="33" t="n"/>
      <c r="J3480" s="33">
        <f>IF(I3480="", "", I3480*$F3480)</f>
        <v/>
      </c>
      <c r="K3480" s="33" t="n"/>
      <c r="L3480" s="33">
        <f>IF(K3480="", "", K3480*$F3480)</f>
        <v/>
      </c>
      <c r="M3480" s="30">
        <f>IF(OR(H3480="",H3480=0),"",IF(K3480="",IF(J3480="","",J3480/H3480),L3480/H3480))</f>
        <v/>
      </c>
    </row>
    <row r="3481" ht="13.35" customHeight="1" s="162">
      <c r="B3481" s="42" t="n"/>
      <c r="C3481" s="231" t="inlineStr">
        <is>
          <t>Total</t>
        </is>
      </c>
      <c r="D3481" s="159" t="n"/>
      <c r="E3481" s="42" t="n"/>
      <c r="F3481" s="42" t="n"/>
      <c r="G3481" s="43" t="n"/>
      <c r="H3481" s="43">
        <f>IF(SUM(H3461:H3480)+SUM(H3492:H3531)=0,"",SUM(H3461:H3480)+SUM(H3492:H3531))</f>
        <v/>
      </c>
      <c r="I3481" s="43" t="n"/>
      <c r="J3481" s="43">
        <f>IF(SUM(J3461:J3480)+SUM(J3492:J3531)=0,"",SUM(J3461:J3480)+SUM(J3492:J3531))</f>
        <v/>
      </c>
      <c r="K3481" s="43" t="n"/>
      <c r="L3481" s="43">
        <f>IF(SUM(L3461:L3480)+SUM(L3492:L3531)=0,"",SUM(L3461:L3480)+SUM(L3492:L3531))</f>
        <v/>
      </c>
      <c r="M3481" s="35">
        <f>IF(OR(H3481="",H3481=0),"",IF(L3481="",IF(J3481="","",J3481/H3481),L3481/H3481))</f>
        <v/>
      </c>
    </row>
    <row r="3482" ht="13.35" customHeight="1" s="162"/>
    <row r="3483" ht="13.35" customHeight="1" s="162">
      <c r="B3483" s="188" t="inlineStr">
        <is>
          <t>Remarks</t>
        </is>
      </c>
      <c r="C3483" s="173" t="n"/>
      <c r="D3483" s="154" t="n"/>
      <c r="E3483" s="174" t="n"/>
      <c r="F3483" s="174" t="n"/>
      <c r="G3483" s="174" t="n"/>
      <c r="H3483" s="174" t="n"/>
      <c r="I3483" s="174" t="n"/>
      <c r="J3483" s="174" t="n"/>
      <c r="K3483" s="174" t="n"/>
      <c r="L3483" s="174" t="n"/>
      <c r="M3483" s="173" t="n"/>
    </row>
    <row r="3484" ht="13.35" customHeight="1" s="162">
      <c r="B3484" s="154" t="n"/>
      <c r="C3484" s="174" t="n"/>
      <c r="D3484" s="17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Entry}'!B114="","",'{Equipment Data Entry}'!B114)</f>
        <v/>
      </c>
      <c r="E3488" s="418" t="n"/>
      <c r="F3488" s="403" t="n"/>
      <c r="G3488" s="200" t="inlineStr">
        <is>
          <t>Service</t>
        </is>
      </c>
      <c r="H3488" s="403" t="n"/>
      <c r="I3488" s="210">
        <f>IF('{Equipment Data Entry}'!C114="","",'{Equipment Data Entry}'!C114)</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Registers / Grilles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H3492/F3492)</f>
        <v/>
      </c>
      <c r="H3492" s="33" t="n"/>
      <c r="I3492" s="33" t="n"/>
      <c r="J3492" s="33">
        <f>IF(I3492="", "", I3492*$F3492)</f>
        <v/>
      </c>
      <c r="K3492" s="33" t="n"/>
      <c r="L3492" s="33">
        <f>IF(K3492="", "", K3492*$F3492)</f>
        <v/>
      </c>
      <c r="M3492" s="30">
        <f>IF(OR(H3492="",H3492=0),"",IF(K3492="",IF(J3492="","",J3492/H3492),L3492/H3492))</f>
        <v/>
      </c>
    </row>
    <row r="3493" ht="13.35" customHeight="1" s="162">
      <c r="B3493" s="307" t="n"/>
      <c r="C3493" s="307" t="n"/>
      <c r="E3493" s="307" t="n"/>
      <c r="F3493" s="32" t="n"/>
      <c r="G3493" s="33">
        <f>IF(F3493="", "", H3493/F3493)</f>
        <v/>
      </c>
      <c r="H3493" s="33" t="n"/>
      <c r="I3493" s="33" t="n"/>
      <c r="J3493" s="33">
        <f>IF(I3493="", "", I3493*$F3493)</f>
        <v/>
      </c>
      <c r="K3493" s="33" t="n"/>
      <c r="L3493" s="33">
        <f>IF(K3493="", "", K3493*$F3493)</f>
        <v/>
      </c>
      <c r="M3493" s="30">
        <f>IF(OR(H3493="",H3493=0),"",IF(K3493="",IF(J3493="","",J3493/H3493),L3493/H3493))</f>
        <v/>
      </c>
    </row>
    <row r="3494" ht="13.35" customHeight="1" s="162">
      <c r="B3494" s="307" t="n"/>
      <c r="C3494" s="307" t="n"/>
      <c r="E3494" s="307" t="n"/>
      <c r="F3494" s="32" t="n"/>
      <c r="G3494" s="33">
        <f>IF(F3494="", "", H3494/F3494)</f>
        <v/>
      </c>
      <c r="H3494" s="33" t="n"/>
      <c r="I3494" s="33" t="n"/>
      <c r="J3494" s="33">
        <f>IF(I3494="", "", I3494*$F3494)</f>
        <v/>
      </c>
      <c r="K3494" s="33" t="n"/>
      <c r="L3494" s="33">
        <f>IF(K3494="", "", K3494*$F3494)</f>
        <v/>
      </c>
      <c r="M3494" s="30">
        <f>IF(OR(H3494="",H3494=0),"",IF(K3494="",IF(J3494="","",J3494/H3494),L3494/H3494))</f>
        <v/>
      </c>
    </row>
    <row r="3495" ht="13.35" customHeight="1" s="162">
      <c r="B3495" s="307" t="n"/>
      <c r="C3495" s="307" t="n"/>
      <c r="E3495" s="307" t="n"/>
      <c r="F3495" s="32" t="n"/>
      <c r="G3495" s="33">
        <f>IF(F3495="", "", H3495/F3495)</f>
        <v/>
      </c>
      <c r="H3495" s="33" t="n"/>
      <c r="I3495" s="33" t="n"/>
      <c r="J3495" s="33">
        <f>IF(I3495="", "", I3495*$F3495)</f>
        <v/>
      </c>
      <c r="K3495" s="33" t="n"/>
      <c r="L3495" s="33">
        <f>IF(K3495="", "", K3495*$F3495)</f>
        <v/>
      </c>
      <c r="M3495" s="30">
        <f>IF(OR(H3495="",H3495=0),"",IF(K3495="",IF(J3495="","",J3495/H3495),L3495/H3495))</f>
        <v/>
      </c>
    </row>
    <row r="3496" ht="13.35" customHeight="1" s="162">
      <c r="B3496" s="307" t="n"/>
      <c r="C3496" s="307" t="n"/>
      <c r="E3496" s="307" t="n"/>
      <c r="F3496" s="32" t="n"/>
      <c r="G3496" s="33">
        <f>IF(F3496="", "", H3496/F3496)</f>
        <v/>
      </c>
      <c r="H3496" s="33" t="n"/>
      <c r="I3496" s="33" t="n"/>
      <c r="J3496" s="33">
        <f>IF(I3496="", "", I3496*$F3496)</f>
        <v/>
      </c>
      <c r="K3496" s="33" t="n"/>
      <c r="L3496" s="33">
        <f>IF(K3496="", "", K3496*$F3496)</f>
        <v/>
      </c>
      <c r="M3496" s="30">
        <f>IF(OR(H3496="",H3496=0),"",IF(K3496="",IF(J3496="","",J3496/H3496),L3496/H3496))</f>
        <v/>
      </c>
    </row>
    <row r="3497" ht="13.35" customHeight="1" s="162">
      <c r="B3497" s="307" t="n"/>
      <c r="C3497" s="307" t="n"/>
      <c r="E3497" s="307" t="n"/>
      <c r="F3497" s="32" t="n"/>
      <c r="G3497" s="33">
        <f>IF(F3497="", "", H3497/F3497)</f>
        <v/>
      </c>
      <c r="H3497" s="33" t="n"/>
      <c r="I3497" s="33" t="n"/>
      <c r="J3497" s="33">
        <f>IF(I3497="", "", I3497*$F3497)</f>
        <v/>
      </c>
      <c r="K3497" s="33" t="n"/>
      <c r="L3497" s="33">
        <f>IF(K3497="", "", K3497*$F3497)</f>
        <v/>
      </c>
      <c r="M3497" s="30">
        <f>IF(OR(H3497="",H3497=0),"",IF(K3497="",IF(J3497="","",J3497/H3497),L3497/H3497))</f>
        <v/>
      </c>
    </row>
    <row r="3498" ht="13.35" customHeight="1" s="162">
      <c r="B3498" s="307" t="n"/>
      <c r="C3498" s="307" t="n"/>
      <c r="E3498" s="307" t="n"/>
      <c r="F3498" s="32" t="n"/>
      <c r="G3498" s="33">
        <f>IF(F3498="", "", H3498/F3498)</f>
        <v/>
      </c>
      <c r="H3498" s="33" t="n"/>
      <c r="I3498" s="33" t="n"/>
      <c r="J3498" s="33">
        <f>IF(I3498="", "", I3498*$F3498)</f>
        <v/>
      </c>
      <c r="K3498" s="33" t="n"/>
      <c r="L3498" s="33">
        <f>IF(K3498="", "", K3498*$F3498)</f>
        <v/>
      </c>
      <c r="M3498" s="30">
        <f>IF(OR(H3498="",H3498=0),"",IF(K3498="",IF(J3498="","",J3498/H3498),L3498/H3498))</f>
        <v/>
      </c>
    </row>
    <row r="3499" ht="13.35" customHeight="1" s="162">
      <c r="B3499" s="307" t="n"/>
      <c r="C3499" s="307" t="n"/>
      <c r="E3499" s="307" t="n"/>
      <c r="F3499" s="32" t="n"/>
      <c r="G3499" s="33">
        <f>IF(F3499="", "", H3499/F3499)</f>
        <v/>
      </c>
      <c r="H3499" s="33" t="n"/>
      <c r="I3499" s="33" t="n"/>
      <c r="J3499" s="33">
        <f>IF(I3499="", "", I3499*$F3499)</f>
        <v/>
      </c>
      <c r="K3499" s="33" t="n"/>
      <c r="L3499" s="33">
        <f>IF(K3499="", "", K3499*$F3499)</f>
        <v/>
      </c>
      <c r="M3499" s="30">
        <f>IF(OR(H3499="",H3499=0),"",IF(K3499="",IF(J3499="","",J3499/H3499),L3499/H3499))</f>
        <v/>
      </c>
    </row>
    <row r="3500" ht="13.35" customHeight="1" s="162">
      <c r="B3500" s="307" t="n"/>
      <c r="C3500" s="307" t="n"/>
      <c r="E3500" s="307" t="n"/>
      <c r="F3500" s="32" t="n"/>
      <c r="G3500" s="33">
        <f>IF(F3500="", "", H3500/F3500)</f>
        <v/>
      </c>
      <c r="H3500" s="33" t="n"/>
      <c r="I3500" s="33" t="n"/>
      <c r="J3500" s="33">
        <f>IF(I3500="", "", I3500*$F3500)</f>
        <v/>
      </c>
      <c r="K3500" s="33" t="n"/>
      <c r="L3500" s="33">
        <f>IF(K3500="", "", K3500*$F3500)</f>
        <v/>
      </c>
      <c r="M3500" s="30">
        <f>IF(OR(H3500="",H3500=0),"",IF(K3500="",IF(J3500="","",J3500/H3500),L3500/H3500))</f>
        <v/>
      </c>
    </row>
    <row r="3501" ht="13.35" customHeight="1" s="162">
      <c r="B3501" s="307" t="n"/>
      <c r="C3501" s="307" t="n"/>
      <c r="E3501" s="307" t="n"/>
      <c r="F3501" s="32" t="n"/>
      <c r="G3501" s="33">
        <f>IF(F3501="", "", H3501/F3501)</f>
        <v/>
      </c>
      <c r="H3501" s="33" t="n"/>
      <c r="I3501" s="33" t="n"/>
      <c r="J3501" s="33">
        <f>IF(I3501="", "", I3501*$F3501)</f>
        <v/>
      </c>
      <c r="K3501" s="33" t="n"/>
      <c r="L3501" s="33">
        <f>IF(K3501="", "", K3501*$F3501)</f>
        <v/>
      </c>
      <c r="M3501" s="30">
        <f>IF(OR(H3501="",H3501=0),"",IF(K3501="",IF(J3501="","",J3501/H3501),L3501/H3501))</f>
        <v/>
      </c>
    </row>
    <row r="3502" ht="13.35" customHeight="1" s="162">
      <c r="B3502" s="307" t="n"/>
      <c r="C3502" s="307" t="n"/>
      <c r="E3502" s="307" t="n"/>
      <c r="F3502" s="32" t="n"/>
      <c r="G3502" s="33">
        <f>IF(F3502="", "", H3502/F3502)</f>
        <v/>
      </c>
      <c r="H3502" s="33" t="n"/>
      <c r="I3502" s="33" t="n"/>
      <c r="J3502" s="33">
        <f>IF(I3502="", "", I3502*$F3502)</f>
        <v/>
      </c>
      <c r="K3502" s="33" t="n"/>
      <c r="L3502" s="33">
        <f>IF(K3502="", "", K3502*$F3502)</f>
        <v/>
      </c>
      <c r="M3502" s="30">
        <f>IF(OR(H3502="",H3502=0),"",IF(K3502="",IF(J3502="","",J3502/H3502),L3502/H3502))</f>
        <v/>
      </c>
    </row>
    <row r="3503" ht="13.35" customHeight="1" s="162">
      <c r="B3503" s="307" t="n"/>
      <c r="C3503" s="307" t="n"/>
      <c r="E3503" s="307" t="n"/>
      <c r="F3503" s="32" t="n"/>
      <c r="G3503" s="33">
        <f>IF(F3503="", "", H3503/F3503)</f>
        <v/>
      </c>
      <c r="H3503" s="33" t="n"/>
      <c r="I3503" s="33" t="n"/>
      <c r="J3503" s="33">
        <f>IF(I3503="", "", I3503*$F3503)</f>
        <v/>
      </c>
      <c r="K3503" s="33" t="n"/>
      <c r="L3503" s="33">
        <f>IF(K3503="", "", K3503*$F3503)</f>
        <v/>
      </c>
      <c r="M3503" s="30">
        <f>IF(OR(H3503="",H3503=0),"",IF(K3503="",IF(J3503="","",J3503/H3503),L3503/H3503))</f>
        <v/>
      </c>
    </row>
    <row r="3504" ht="13.35" customHeight="1" s="162">
      <c r="B3504" s="307" t="n"/>
      <c r="C3504" s="307" t="n"/>
      <c r="E3504" s="307" t="n"/>
      <c r="F3504" s="32" t="n"/>
      <c r="G3504" s="33">
        <f>IF(F3504="", "", H3504/F3504)</f>
        <v/>
      </c>
      <c r="H3504" s="33" t="n"/>
      <c r="I3504" s="33" t="n"/>
      <c r="J3504" s="33">
        <f>IF(I3504="", "", I3504*$F3504)</f>
        <v/>
      </c>
      <c r="K3504" s="33" t="n"/>
      <c r="L3504" s="33">
        <f>IF(K3504="", "", K3504*$F3504)</f>
        <v/>
      </c>
      <c r="M3504" s="30">
        <f>IF(OR(H3504="",H3504=0),"",IF(K3504="",IF(J3504="","",J3504/H3504),L3504/H3504))</f>
        <v/>
      </c>
    </row>
    <row r="3505" ht="13.35" customHeight="1" s="162">
      <c r="B3505" s="307" t="n"/>
      <c r="C3505" s="307" t="n"/>
      <c r="E3505" s="307" t="n"/>
      <c r="F3505" s="32" t="n"/>
      <c r="G3505" s="33">
        <f>IF(F3505="", "", H3505/F3505)</f>
        <v/>
      </c>
      <c r="H3505" s="33" t="n"/>
      <c r="I3505" s="33" t="n"/>
      <c r="J3505" s="33">
        <f>IF(I3505="", "", I3505*$F3505)</f>
        <v/>
      </c>
      <c r="K3505" s="33" t="n"/>
      <c r="L3505" s="33">
        <f>IF(K3505="", "", K3505*$F3505)</f>
        <v/>
      </c>
      <c r="M3505" s="30">
        <f>IF(OR(H3505="",H3505=0),"",IF(K3505="",IF(J3505="","",J3505/H3505),L3505/H3505))</f>
        <v/>
      </c>
    </row>
    <row r="3506" ht="13.35" customHeight="1" s="162">
      <c r="B3506" s="307" t="n"/>
      <c r="C3506" s="307" t="n"/>
      <c r="E3506" s="307" t="n"/>
      <c r="F3506" s="32" t="n"/>
      <c r="G3506" s="33">
        <f>IF(F3506="", "", H3506/F3506)</f>
        <v/>
      </c>
      <c r="H3506" s="33" t="n"/>
      <c r="I3506" s="33" t="n"/>
      <c r="J3506" s="33">
        <f>IF(I3506="", "", I3506*$F3506)</f>
        <v/>
      </c>
      <c r="K3506" s="33" t="n"/>
      <c r="L3506" s="33">
        <f>IF(K3506="", "", K3506*$F3506)</f>
        <v/>
      </c>
      <c r="M3506" s="30">
        <f>IF(OR(H3506="",H3506=0),"",IF(K3506="",IF(J3506="","",J3506/H3506),L3506/H3506))</f>
        <v/>
      </c>
    </row>
    <row r="3507" ht="13.35" customHeight="1" s="162">
      <c r="B3507" s="307" t="n"/>
      <c r="C3507" s="307" t="n"/>
      <c r="E3507" s="307" t="n"/>
      <c r="F3507" s="32" t="n"/>
      <c r="G3507" s="33">
        <f>IF(F3507="", "", H3507/F3507)</f>
        <v/>
      </c>
      <c r="H3507" s="33" t="n"/>
      <c r="I3507" s="33" t="n"/>
      <c r="J3507" s="33">
        <f>IF(I3507="", "", I3507*$F3507)</f>
        <v/>
      </c>
      <c r="K3507" s="33" t="n"/>
      <c r="L3507" s="33">
        <f>IF(K3507="", "", K3507*$F3507)</f>
        <v/>
      </c>
      <c r="M3507" s="30">
        <f>IF(OR(H3507="",H3507=0),"",IF(K3507="",IF(J3507="","",J3507/H3507),L3507/H3507))</f>
        <v/>
      </c>
    </row>
    <row r="3508" ht="13.35" customHeight="1" s="162">
      <c r="B3508" s="307" t="n"/>
      <c r="C3508" s="307" t="n"/>
      <c r="E3508" s="307" t="n"/>
      <c r="F3508" s="32" t="n"/>
      <c r="G3508" s="33">
        <f>IF(F3508="", "", H3508/F3508)</f>
        <v/>
      </c>
      <c r="H3508" s="33" t="n"/>
      <c r="I3508" s="33" t="n"/>
      <c r="J3508" s="33">
        <f>IF(I3508="", "", I3508*$F3508)</f>
        <v/>
      </c>
      <c r="K3508" s="33" t="n"/>
      <c r="L3508" s="33">
        <f>IF(K3508="", "", K3508*$F3508)</f>
        <v/>
      </c>
      <c r="M3508" s="30">
        <f>IF(OR(H3508="",H3508=0),"",IF(K3508="",IF(J3508="","",J3508/H3508),L3508/H3508))</f>
        <v/>
      </c>
    </row>
    <row r="3509" ht="13.35" customHeight="1" s="162">
      <c r="B3509" s="307" t="n"/>
      <c r="C3509" s="307" t="n"/>
      <c r="E3509" s="307" t="n"/>
      <c r="F3509" s="32" t="n"/>
      <c r="G3509" s="33">
        <f>IF(F3509="", "", H3509/F3509)</f>
        <v/>
      </c>
      <c r="H3509" s="33" t="n"/>
      <c r="I3509" s="33" t="n"/>
      <c r="J3509" s="33">
        <f>IF(I3509="", "", I3509*$F3509)</f>
        <v/>
      </c>
      <c r="K3509" s="33" t="n"/>
      <c r="L3509" s="33">
        <f>IF(K3509="", "", K3509*$F3509)</f>
        <v/>
      </c>
      <c r="M3509" s="30">
        <f>IF(OR(H3509="",H3509=0),"",IF(K3509="",IF(J3509="","",J3509/H3509),L3509/H3509))</f>
        <v/>
      </c>
    </row>
    <row r="3510" ht="13.35" customHeight="1" s="162">
      <c r="B3510" s="307" t="n"/>
      <c r="C3510" s="307" t="n"/>
      <c r="E3510" s="307" t="n"/>
      <c r="F3510" s="32" t="n"/>
      <c r="G3510" s="33">
        <f>IF(F3510="", "", H3510/F3510)</f>
        <v/>
      </c>
      <c r="H3510" s="33" t="n"/>
      <c r="I3510" s="33" t="n"/>
      <c r="J3510" s="33">
        <f>IF(I3510="", "", I3510*$F3510)</f>
        <v/>
      </c>
      <c r="K3510" s="33" t="n"/>
      <c r="L3510" s="33">
        <f>IF(K3510="", "", K3510*$F3510)</f>
        <v/>
      </c>
      <c r="M3510" s="30">
        <f>IF(OR(H3510="",H3510=0),"",IF(K3510="",IF(J3510="","",J3510/H3510),L3510/H3510))</f>
        <v/>
      </c>
    </row>
    <row r="3511" ht="13.35" customHeight="1" s="162">
      <c r="B3511" s="307" t="n"/>
      <c r="C3511" s="307" t="n"/>
      <c r="E3511" s="307" t="n"/>
      <c r="F3511" s="32" t="n"/>
      <c r="G3511" s="33">
        <f>IF(F3511="", "", H3511/F3511)</f>
        <v/>
      </c>
      <c r="H3511" s="33" t="n"/>
      <c r="I3511" s="33" t="n"/>
      <c r="J3511" s="33">
        <f>IF(I3511="", "", I3511*$F3511)</f>
        <v/>
      </c>
      <c r="K3511" s="33" t="n"/>
      <c r="L3511" s="33">
        <f>IF(K3511="", "", K3511*$F3511)</f>
        <v/>
      </c>
      <c r="M3511" s="30">
        <f>IF(OR(H3511="",H3511=0),"",IF(K3511="",IF(J3511="","",J3511/H3511),L3511/H3511))</f>
        <v/>
      </c>
    </row>
    <row r="3512" ht="13.35" customHeight="1" s="162">
      <c r="B3512" s="307" t="n"/>
      <c r="C3512" s="307" t="n"/>
      <c r="E3512" s="307" t="n"/>
      <c r="F3512" s="32" t="n"/>
      <c r="G3512" s="33">
        <f>IF(F3512="", "", H3512/F3512)</f>
        <v/>
      </c>
      <c r="H3512" s="33" t="n"/>
      <c r="I3512" s="33" t="n"/>
      <c r="J3512" s="33">
        <f>IF(I3512="", "", I3512*$F3512)</f>
        <v/>
      </c>
      <c r="K3512" s="33" t="n"/>
      <c r="L3512" s="33">
        <f>IF(K3512="", "", K3512*$F3512)</f>
        <v/>
      </c>
      <c r="M3512" s="30">
        <f>IF(OR(H3512="",H3512=0),"",IF(K3512="",IF(J3512="","",J3512/H3512),L3512/H3512))</f>
        <v/>
      </c>
    </row>
    <row r="3513" ht="13.35" customHeight="1" s="162">
      <c r="B3513" s="307" t="n"/>
      <c r="C3513" s="307" t="n"/>
      <c r="E3513" s="307" t="n"/>
      <c r="F3513" s="32" t="n"/>
      <c r="G3513" s="33">
        <f>IF(F3513="", "", H3513/F3513)</f>
        <v/>
      </c>
      <c r="H3513" s="33" t="n"/>
      <c r="I3513" s="33" t="n"/>
      <c r="J3513" s="33">
        <f>IF(I3513="", "", I3513*$F3513)</f>
        <v/>
      </c>
      <c r="K3513" s="33" t="n"/>
      <c r="L3513" s="33">
        <f>IF(K3513="", "", K3513*$F3513)</f>
        <v/>
      </c>
      <c r="M3513" s="30">
        <f>IF(OR(H3513="",H3513=0),"",IF(K3513="",IF(J3513="","",J3513/H3513),L3513/H3513))</f>
        <v/>
      </c>
    </row>
    <row r="3514" ht="13.35" customHeight="1" s="162">
      <c r="B3514" s="307" t="n"/>
      <c r="C3514" s="307" t="n"/>
      <c r="E3514" s="307" t="n"/>
      <c r="F3514" s="32" t="n"/>
      <c r="G3514" s="33">
        <f>IF(F3514="", "", H3514/F3514)</f>
        <v/>
      </c>
      <c r="H3514" s="33" t="n"/>
      <c r="I3514" s="33" t="n"/>
      <c r="J3514" s="33">
        <f>IF(I3514="", "", I3514*$F3514)</f>
        <v/>
      </c>
      <c r="K3514" s="33" t="n"/>
      <c r="L3514" s="33">
        <f>IF(K3514="", "", K3514*$F3514)</f>
        <v/>
      </c>
      <c r="M3514" s="30">
        <f>IF(OR(H3514="",H3514=0),"",IF(K3514="",IF(J3514="","",J3514/H3514),L3514/H3514))</f>
        <v/>
      </c>
    </row>
    <row r="3515" ht="13.35" customHeight="1" s="162">
      <c r="B3515" s="307" t="n"/>
      <c r="C3515" s="307" t="n"/>
      <c r="E3515" s="307" t="n"/>
      <c r="F3515" s="32" t="n"/>
      <c r="G3515" s="33">
        <f>IF(F3515="", "", H3515/F3515)</f>
        <v/>
      </c>
      <c r="H3515" s="33" t="n"/>
      <c r="I3515" s="33" t="n"/>
      <c r="J3515" s="33">
        <f>IF(I3515="", "", I3515*$F3515)</f>
        <v/>
      </c>
      <c r="K3515" s="33" t="n"/>
      <c r="L3515" s="33">
        <f>IF(K3515="", "", K3515*$F3515)</f>
        <v/>
      </c>
      <c r="M3515" s="30">
        <f>IF(OR(H3515="",H3515=0),"",IF(K3515="",IF(J3515="","",J3515/H3515),L3515/H3515))</f>
        <v/>
      </c>
    </row>
    <row r="3516" ht="13.35" customHeight="1" s="162">
      <c r="B3516" s="307" t="n"/>
      <c r="C3516" s="307" t="n"/>
      <c r="E3516" s="307" t="n"/>
      <c r="F3516" s="32" t="n"/>
      <c r="G3516" s="33">
        <f>IF(F3516="", "", H3516/F3516)</f>
        <v/>
      </c>
      <c r="H3516" s="33" t="n"/>
      <c r="I3516" s="33" t="n"/>
      <c r="J3516" s="33">
        <f>IF(I3516="", "", I3516*$F3516)</f>
        <v/>
      </c>
      <c r="K3516" s="33" t="n"/>
      <c r="L3516" s="33">
        <f>IF(K3516="", "", K3516*$F3516)</f>
        <v/>
      </c>
      <c r="M3516" s="30">
        <f>IF(OR(H3516="",H3516=0),"",IF(K3516="",IF(J3516="","",J3516/H3516),L3516/H3516))</f>
        <v/>
      </c>
    </row>
    <row r="3517" ht="13.35" customHeight="1" s="162">
      <c r="B3517" s="307" t="n"/>
      <c r="C3517" s="307" t="n"/>
      <c r="E3517" s="307" t="n"/>
      <c r="F3517" s="32" t="n"/>
      <c r="G3517" s="33">
        <f>IF(F3517="", "", H3517/F3517)</f>
        <v/>
      </c>
      <c r="H3517" s="33" t="n"/>
      <c r="I3517" s="33" t="n"/>
      <c r="J3517" s="33">
        <f>IF(I3517="", "", I3517*$F3517)</f>
        <v/>
      </c>
      <c r="K3517" s="33" t="n"/>
      <c r="L3517" s="33">
        <f>IF(K3517="", "", K3517*$F3517)</f>
        <v/>
      </c>
      <c r="M3517" s="30">
        <f>IF(OR(H3517="",H3517=0),"",IF(K3517="",IF(J3517="","",J3517/H3517),L3517/H3517))</f>
        <v/>
      </c>
    </row>
    <row r="3518" ht="13.35" customHeight="1" s="162">
      <c r="B3518" s="307" t="n"/>
      <c r="C3518" s="307" t="n"/>
      <c r="E3518" s="307" t="n"/>
      <c r="F3518" s="32" t="n"/>
      <c r="G3518" s="33">
        <f>IF(F3518="", "", H3518/F3518)</f>
        <v/>
      </c>
      <c r="H3518" s="33" t="n"/>
      <c r="I3518" s="33" t="n"/>
      <c r="J3518" s="33">
        <f>IF(I3518="", "", I3518*$F3518)</f>
        <v/>
      </c>
      <c r="K3518" s="33" t="n"/>
      <c r="L3518" s="33">
        <f>IF(K3518="", "", K3518*$F3518)</f>
        <v/>
      </c>
      <c r="M3518" s="30">
        <f>IF(OR(H3518="",H3518=0),"",IF(K3518="",IF(J3518="","",J3518/H3518),L3518/H3518))</f>
        <v/>
      </c>
    </row>
    <row r="3519" ht="13.35" customHeight="1" s="162">
      <c r="B3519" s="307" t="n"/>
      <c r="C3519" s="307" t="n"/>
      <c r="E3519" s="307" t="n"/>
      <c r="F3519" s="32" t="n"/>
      <c r="G3519" s="33">
        <f>IF(F3519="", "", H3519/F3519)</f>
        <v/>
      </c>
      <c r="H3519" s="33" t="n"/>
      <c r="I3519" s="33" t="n"/>
      <c r="J3519" s="33">
        <f>IF(I3519="", "", I3519*$F3519)</f>
        <v/>
      </c>
      <c r="K3519" s="33" t="n"/>
      <c r="L3519" s="33">
        <f>IF(K3519="", "", K3519*$F3519)</f>
        <v/>
      </c>
      <c r="M3519" s="30">
        <f>IF(OR(H3519="",H3519=0),"",IF(K3519="",IF(J3519="","",J3519/H3519),L3519/H3519))</f>
        <v/>
      </c>
    </row>
    <row r="3520" ht="13.35" customHeight="1" s="162">
      <c r="B3520" s="307" t="n"/>
      <c r="C3520" s="307" t="n"/>
      <c r="E3520" s="307" t="n"/>
      <c r="F3520" s="32" t="n"/>
      <c r="G3520" s="33">
        <f>IF(F3520="", "", H3520/F3520)</f>
        <v/>
      </c>
      <c r="H3520" s="33" t="n"/>
      <c r="I3520" s="33" t="n"/>
      <c r="J3520" s="33">
        <f>IF(I3520="", "", I3520*$F3520)</f>
        <v/>
      </c>
      <c r="K3520" s="33" t="n"/>
      <c r="L3520" s="33">
        <f>IF(K3520="", "", K3520*$F3520)</f>
        <v/>
      </c>
      <c r="M3520" s="30">
        <f>IF(OR(H3520="",H3520=0),"",IF(K3520="",IF(J3520="","",J3520/H3520),L3520/H3520))</f>
        <v/>
      </c>
    </row>
    <row r="3521" ht="13.35" customHeight="1" s="162">
      <c r="B3521" s="307" t="n"/>
      <c r="C3521" s="307" t="n"/>
      <c r="E3521" s="307" t="n"/>
      <c r="F3521" s="32" t="n"/>
      <c r="G3521" s="33">
        <f>IF(F3521="", "", H3521/F3521)</f>
        <v/>
      </c>
      <c r="H3521" s="33" t="n"/>
      <c r="I3521" s="33" t="n"/>
      <c r="J3521" s="33">
        <f>IF(I3521="", "", I3521*$F3521)</f>
        <v/>
      </c>
      <c r="K3521" s="33" t="n"/>
      <c r="L3521" s="33">
        <f>IF(K3521="", "", K3521*$F3521)</f>
        <v/>
      </c>
      <c r="M3521" s="30">
        <f>IF(OR(H3521="",H3521=0),"",IF(K3521="",IF(J3521="","",J3521/H3521),L3521/H3521))</f>
        <v/>
      </c>
    </row>
    <row r="3522" ht="13.35" customHeight="1" s="162">
      <c r="B3522" s="307" t="n"/>
      <c r="C3522" s="307" t="n"/>
      <c r="E3522" s="307" t="n"/>
      <c r="F3522" s="32" t="n"/>
      <c r="G3522" s="33">
        <f>IF(F3522="", "", H3522/F3522)</f>
        <v/>
      </c>
      <c r="H3522" s="33" t="n"/>
      <c r="I3522" s="33" t="n"/>
      <c r="J3522" s="33">
        <f>IF(I3522="", "", I3522*$F3522)</f>
        <v/>
      </c>
      <c r="K3522" s="33" t="n"/>
      <c r="L3522" s="33">
        <f>IF(K3522="", "", K3522*$F3522)</f>
        <v/>
      </c>
      <c r="M3522" s="30">
        <f>IF(OR(H3522="",H3522=0),"",IF(K3522="",IF(J3522="","",J3522/H3522),L3522/H3522))</f>
        <v/>
      </c>
    </row>
    <row r="3523" ht="13.35" customHeight="1" s="162">
      <c r="B3523" s="307" t="n"/>
      <c r="C3523" s="307" t="n"/>
      <c r="E3523" s="307" t="n"/>
      <c r="F3523" s="32" t="n"/>
      <c r="G3523" s="33">
        <f>IF(F3523="", "", H3523/F3523)</f>
        <v/>
      </c>
      <c r="H3523" s="33" t="n"/>
      <c r="I3523" s="33" t="n"/>
      <c r="J3523" s="33">
        <f>IF(I3523="", "", I3523*$F3523)</f>
        <v/>
      </c>
      <c r="K3523" s="33" t="n"/>
      <c r="L3523" s="33">
        <f>IF(K3523="", "", K3523*$F3523)</f>
        <v/>
      </c>
      <c r="M3523" s="30">
        <f>IF(OR(H3523="",H3523=0),"",IF(K3523="",IF(J3523="","",J3523/H3523),L3523/H3523))</f>
        <v/>
      </c>
    </row>
    <row r="3524" ht="13.35" customHeight="1" s="162">
      <c r="B3524" s="307" t="n"/>
      <c r="C3524" s="307" t="n"/>
      <c r="E3524" s="307" t="n"/>
      <c r="F3524" s="32" t="n"/>
      <c r="G3524" s="33">
        <f>IF(F3524="", "", H3524/F3524)</f>
        <v/>
      </c>
      <c r="H3524" s="33" t="n"/>
      <c r="I3524" s="33" t="n"/>
      <c r="J3524" s="33">
        <f>IF(I3524="", "", I3524*$F3524)</f>
        <v/>
      </c>
      <c r="K3524" s="33" t="n"/>
      <c r="L3524" s="33">
        <f>IF(K3524="", "", K3524*$F3524)</f>
        <v/>
      </c>
      <c r="M3524" s="30">
        <f>IF(OR(H3524="",H3524=0),"",IF(K3524="",IF(J3524="","",J3524/H3524),L3524/H3524))</f>
        <v/>
      </c>
    </row>
    <row r="3525" ht="13.35" customHeight="1" s="162">
      <c r="B3525" s="307" t="n"/>
      <c r="C3525" s="307" t="n"/>
      <c r="E3525" s="307" t="n"/>
      <c r="F3525" s="32" t="n"/>
      <c r="G3525" s="33">
        <f>IF(F3525="", "", H3525/F3525)</f>
        <v/>
      </c>
      <c r="H3525" s="33" t="n"/>
      <c r="I3525" s="33" t="n"/>
      <c r="J3525" s="33">
        <f>IF(I3525="", "", I3525*$F3525)</f>
        <v/>
      </c>
      <c r="K3525" s="33" t="n"/>
      <c r="L3525" s="33">
        <f>IF(K3525="", "", K3525*$F3525)</f>
        <v/>
      </c>
      <c r="M3525" s="30">
        <f>IF(OR(H3525="",H3525=0),"",IF(K3525="",IF(J3525="","",J3525/H3525),L3525/H3525))</f>
        <v/>
      </c>
    </row>
    <row r="3526" ht="13.35" customHeight="1" s="162">
      <c r="B3526" s="307" t="n"/>
      <c r="C3526" s="307" t="n"/>
      <c r="E3526" s="307" t="n"/>
      <c r="F3526" s="32" t="n"/>
      <c r="G3526" s="33">
        <f>IF(F3526="", "", H3526/F3526)</f>
        <v/>
      </c>
      <c r="H3526" s="33" t="n"/>
      <c r="I3526" s="33" t="n"/>
      <c r="J3526" s="33">
        <f>IF(I3526="", "", I3526*$F3526)</f>
        <v/>
      </c>
      <c r="K3526" s="33" t="n"/>
      <c r="L3526" s="33">
        <f>IF(K3526="", "", K3526*$F3526)</f>
        <v/>
      </c>
      <c r="M3526" s="30">
        <f>IF(OR(H3526="",H3526=0),"",IF(K3526="",IF(J3526="","",J3526/H3526),L3526/H3526))</f>
        <v/>
      </c>
    </row>
    <row r="3527" ht="13.35" customHeight="1" s="162">
      <c r="B3527" s="307" t="n"/>
      <c r="C3527" s="307" t="n"/>
      <c r="E3527" s="307" t="n"/>
      <c r="F3527" s="32" t="n"/>
      <c r="G3527" s="33">
        <f>IF(F3527="", "", H3527/F3527)</f>
        <v/>
      </c>
      <c r="H3527" s="33" t="n"/>
      <c r="I3527" s="33" t="n"/>
      <c r="J3527" s="33">
        <f>IF(I3527="", "", I3527*$F3527)</f>
        <v/>
      </c>
      <c r="K3527" s="33" t="n"/>
      <c r="L3527" s="33">
        <f>IF(K3527="", "", K3527*$F3527)</f>
        <v/>
      </c>
      <c r="M3527" s="30">
        <f>IF(OR(H3527="",H3527=0),"",IF(K3527="",IF(J3527="","",J3527/H3527),L3527/H3527))</f>
        <v/>
      </c>
    </row>
    <row r="3528" ht="13.35" customHeight="1" s="162">
      <c r="B3528" s="307" t="n"/>
      <c r="C3528" s="307" t="n"/>
      <c r="E3528" s="307" t="n"/>
      <c r="F3528" s="32" t="n"/>
      <c r="G3528" s="33">
        <f>IF(F3528="", "", H3528/F3528)</f>
        <v/>
      </c>
      <c r="H3528" s="33" t="n"/>
      <c r="I3528" s="33" t="n"/>
      <c r="J3528" s="33">
        <f>IF(I3528="", "", I3528*$F3528)</f>
        <v/>
      </c>
      <c r="K3528" s="33" t="n"/>
      <c r="L3528" s="33">
        <f>IF(K3528="", "", K3528*$F3528)</f>
        <v/>
      </c>
      <c r="M3528" s="30">
        <f>IF(OR(H3528="",H3528=0),"",IF(K3528="",IF(J3528="","",J3528/H3528),L3528/H3528))</f>
        <v/>
      </c>
    </row>
    <row r="3529" ht="13.35" customHeight="1" s="162">
      <c r="B3529" s="307" t="n"/>
      <c r="C3529" s="307" t="n"/>
      <c r="E3529" s="307" t="n"/>
      <c r="F3529" s="32" t="n"/>
      <c r="G3529" s="33">
        <f>IF(F3529="", "", H3529/F3529)</f>
        <v/>
      </c>
      <c r="H3529" s="33" t="n"/>
      <c r="I3529" s="33" t="n"/>
      <c r="J3529" s="33">
        <f>IF(I3529="", "", I3529*$F3529)</f>
        <v/>
      </c>
      <c r="K3529" s="33" t="n"/>
      <c r="L3529" s="33">
        <f>IF(K3529="", "", K3529*$F3529)</f>
        <v/>
      </c>
      <c r="M3529" s="30">
        <f>IF(OR(H3529="",H3529=0),"",IF(K3529="",IF(J3529="","",J3529/H3529),L3529/H3529))</f>
        <v/>
      </c>
    </row>
    <row r="3530" ht="13.35" customHeight="1" s="162">
      <c r="B3530" s="307" t="n"/>
      <c r="C3530" s="307" t="n"/>
      <c r="E3530" s="307" t="n"/>
      <c r="F3530" s="32" t="n"/>
      <c r="G3530" s="33">
        <f>IF(F3530="", "", H3530/F3530)</f>
        <v/>
      </c>
      <c r="H3530" s="33" t="n"/>
      <c r="I3530" s="33" t="n"/>
      <c r="J3530" s="33">
        <f>IF(I3530="", "", I3530*$F3530)</f>
        <v/>
      </c>
      <c r="K3530" s="33" t="n"/>
      <c r="L3530" s="33">
        <f>IF(K3530="", "", K3530*$F3530)</f>
        <v/>
      </c>
      <c r="M3530" s="30">
        <f>IF(OR(H3530="",H3530=0),"",IF(K3530="",IF(J3530="","",J3530/H3530),L3530/H3530))</f>
        <v/>
      </c>
    </row>
    <row r="3531" ht="13.35" customHeight="1" s="162">
      <c r="B3531" s="307" t="n"/>
      <c r="C3531" s="307" t="n"/>
      <c r="E3531" s="307" t="n"/>
      <c r="F3531" s="32" t="n"/>
      <c r="G3531" s="33">
        <f>IF(F3531="", "", H3531/F3531)</f>
        <v/>
      </c>
      <c r="H3531" s="33" t="n"/>
      <c r="I3531" s="33" t="n"/>
      <c r="J3531" s="33">
        <f>IF(I3531="", "", I3531*$F3531)</f>
        <v/>
      </c>
      <c r="K3531" s="33" t="n"/>
      <c r="L3531" s="33">
        <f>IF(K3531="", "", K3531*$F3531)</f>
        <v/>
      </c>
      <c r="M3531" s="30">
        <f>IF(OR(H3531="",H3531=0),"",IF(K3531="",IF(J3531="","",J3531/H3531),L3531/H3531))</f>
        <v/>
      </c>
    </row>
    <row r="3532" ht="13.35" customHeight="1" s="162">
      <c r="B3532" s="42" t="n"/>
      <c r="C3532" s="231" t="inlineStr">
        <is>
          <t>Subtotal (this page)</t>
        </is>
      </c>
      <c r="D3532" s="159" t="n"/>
      <c r="E3532" s="42" t="n"/>
      <c r="F3532" s="42" t="n"/>
      <c r="G3532" s="43" t="n"/>
      <c r="H3532" s="43">
        <f>IF(SUM(H3492:H3531)=0,"",SUM(H3492:H3531))</f>
        <v/>
      </c>
      <c r="I3532" s="43" t="n"/>
      <c r="J3532" s="43">
        <f>IF(SUM(J3492:J3531)=0,"",SUM(J3492:J3531))</f>
        <v/>
      </c>
      <c r="K3532" s="43" t="n"/>
      <c r="L3532" s="43">
        <f>IF(SUM(L3492:L3531)=0,"",SUM(L3492:L3531))</f>
        <v/>
      </c>
      <c r="M3532" s="35">
        <f>IF(OR(H3532="",H3532=0),"",IF(L3532="",IF(J3532="","",J3532/H3532),L3532/H3532))</f>
        <v/>
      </c>
    </row>
    <row r="3533" ht="13.35" customHeight="1" s="162"/>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Entry}'!B115="","",'{Equipment Data Entry}'!B115)</f>
        <v/>
      </c>
      <c r="E3540" s="418" t="n"/>
      <c r="F3540" s="403" t="n"/>
      <c r="G3540" s="200" t="inlineStr">
        <is>
          <t>Service</t>
        </is>
      </c>
      <c r="H3540" s="403" t="n"/>
      <c r="I3540" s="210">
        <f>IF('{Equipment Data Entry}'!C115="","",'{Equipment Data Entry}'!C115)</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37" t="inlineStr">
        <is>
          <t>Drive Type:</t>
        </is>
      </c>
      <c r="C3542" s="13" t="n"/>
      <c r="D3542" s="438" t="n"/>
      <c r="E3542" s="437" t="inlineStr">
        <is>
          <t>Rotation – Design:</t>
        </is>
      </c>
      <c r="F3542" s="13" t="n"/>
      <c r="G3542" s="438" t="n"/>
      <c r="H3542" s="13" t="n"/>
      <c r="I3542" s="437" t="inlineStr">
        <is>
          <t>Actual:</t>
        </is>
      </c>
      <c r="J3542" s="438" t="n"/>
      <c r="K3542" s="437" t="inlineStr">
        <is>
          <t>Shv Bore M/F:</t>
        </is>
      </c>
      <c r="L3542" s="13" t="n"/>
      <c r="M3542" s="438" t="n"/>
    </row>
    <row r="3543" ht="13.35" customHeight="1" s="162">
      <c r="B3543" s="200" t="inlineStr">
        <is>
          <t>Unit Data</t>
        </is>
      </c>
      <c r="C3543" s="400" t="n"/>
      <c r="D3543" s="400" t="n"/>
      <c r="E3543" s="400" t="n"/>
      <c r="F3543" s="400" t="n"/>
      <c r="G3543" s="401" t="n"/>
      <c r="H3543" s="13" t="n"/>
      <c r="I3543" s="200" t="inlineStr">
        <is>
          <t>Design and Performance Data</t>
        </is>
      </c>
      <c r="J3543" s="400" t="n"/>
      <c r="K3543" s="400" t="n"/>
      <c r="L3543" s="401" t="n"/>
      <c r="M3543" s="283" t="n"/>
    </row>
    <row r="3544" ht="13.35" customHeight="1" s="162">
      <c r="B3544" s="199" t="inlineStr">
        <is>
          <t>Manufacturer</t>
        </is>
      </c>
      <c r="C3544" s="401" t="n"/>
      <c r="D3544" s="204">
        <f>IF('{Equipment Data Entry}'!E115="","",'{Equipment Data Entry}'!E115)</f>
        <v/>
      </c>
      <c r="E3544" s="400" t="n"/>
      <c r="F3544" s="400" t="n"/>
      <c r="G3544" s="401" t="n"/>
      <c r="H3544" s="13" t="n"/>
      <c r="I3544" s="199" t="inlineStr">
        <is>
          <t>Design Criteria</t>
        </is>
      </c>
      <c r="J3544" s="401" t="n"/>
      <c r="K3544" s="199" t="inlineStr">
        <is>
          <t>Design</t>
        </is>
      </c>
      <c r="L3544" s="199" t="inlineStr">
        <is>
          <t>Actual</t>
        </is>
      </c>
      <c r="M3544" s="13" t="n"/>
    </row>
    <row r="3545" ht="13.35" customHeight="1" s="162">
      <c r="B3545" s="199" t="inlineStr">
        <is>
          <t>Model Number</t>
        </is>
      </c>
      <c r="C3545" s="401" t="n"/>
      <c r="D3545" s="204">
        <f>IF('{Equipment Data Entry}'!F115="","",'{Equipment Data Entry}'!F115)</f>
        <v/>
      </c>
      <c r="E3545" s="400" t="n"/>
      <c r="F3545" s="400" t="n"/>
      <c r="G3545" s="401" t="n"/>
      <c r="H3545" s="13" t="n"/>
      <c r="I3545" s="199" t="inlineStr">
        <is>
          <t>Total Airflow</t>
        </is>
      </c>
      <c r="J3545" s="401" t="n"/>
      <c r="K3545" s="24">
        <f>H3585</f>
        <v/>
      </c>
      <c r="L3545" s="24">
        <f>L3585</f>
        <v/>
      </c>
      <c r="M3545" s="22">
        <f>IF(OR(L3545="",K3545="",K3545=0),"",L3545/K3545)</f>
        <v/>
      </c>
    </row>
    <row r="3546" ht="13.35" customHeight="1" s="162">
      <c r="B3546" s="199" t="inlineStr">
        <is>
          <t>Serial Number</t>
        </is>
      </c>
      <c r="C3546" s="401" t="n"/>
      <c r="D3546" s="204" t="n"/>
      <c r="E3546" s="400" t="n"/>
      <c r="F3546" s="400" t="n"/>
      <c r="G3546" s="401" t="n"/>
      <c r="H3546" s="13" t="n"/>
      <c r="I3546" s="199" t="inlineStr">
        <is>
          <t>Unit ESP</t>
        </is>
      </c>
      <c r="J3546" s="401" t="n"/>
      <c r="K3546" s="71">
        <f>IF('{Equipment Data Entry}'!H115="","",'{Equipment Data Entry}'!H115)</f>
        <v/>
      </c>
      <c r="L3546" s="64">
        <f>F3561</f>
        <v/>
      </c>
      <c r="M3546" s="22" t="n"/>
    </row>
    <row r="3547" ht="13.35" customHeight="1" s="162">
      <c r="B3547" s="199" t="inlineStr">
        <is>
          <t>Area Served</t>
        </is>
      </c>
      <c r="C3547" s="401" t="n"/>
      <c r="D3547" s="204">
        <f>I3540</f>
        <v/>
      </c>
      <c r="E3547" s="400" t="n"/>
      <c r="F3547" s="400" t="n"/>
      <c r="G3547" s="401" t="n"/>
      <c r="H3547" s="13" t="n"/>
      <c r="I3547" s="199" t="inlineStr">
        <is>
          <t>Fan RPMs</t>
        </is>
      </c>
      <c r="J3547" s="401" t="n"/>
      <c r="K3547" s="24">
        <f>IF('{Equipment Data Entry}'!I115="","",'{Equipment Data Entry}'!I115)</f>
        <v/>
      </c>
      <c r="L3547" s="24">
        <f>IF(L3558="","",L3558)</f>
        <v/>
      </c>
      <c r="M3547" s="13" t="n"/>
    </row>
    <row r="3548" ht="13.35" customHeight="1" s="162">
      <c r="B3548" s="199" t="inlineStr">
        <is>
          <t>Location</t>
        </is>
      </c>
      <c r="C3548" s="401" t="n"/>
      <c r="D3548" s="204">
        <f>IF('{Equipment Data Entry}'!D115="","",'{Equipment Data Entry}'!D115)</f>
        <v/>
      </c>
      <c r="E3548" s="400" t="n"/>
      <c r="F3548" s="400" t="n"/>
      <c r="G3548" s="401" t="n"/>
      <c r="H3548" s="13" t="n"/>
      <c r="I3548" s="283" t="n"/>
      <c r="J3548" s="283" t="n"/>
      <c r="K3548" s="36" t="n"/>
      <c r="L3548" s="36" t="n"/>
      <c r="M3548" s="13" t="n"/>
    </row>
    <row r="3549" ht="13.35" customHeight="1" s="162">
      <c r="B3549" s="13" t="n"/>
      <c r="C3549" s="13" t="n"/>
      <c r="D3549" s="13" t="n"/>
      <c r="E3549" s="13" t="n"/>
      <c r="F3549" s="13" t="n"/>
      <c r="G3549" s="13" t="n"/>
      <c r="H3549" s="13" t="n"/>
      <c r="I3549" s="283" t="n"/>
      <c r="J3549" s="283" t="n"/>
      <c r="K3549" s="37" t="n"/>
      <c r="L3549" s="37" t="n"/>
      <c r="M3549" s="13" t="n"/>
    </row>
    <row r="3550" ht="13.35" customHeight="1" s="162">
      <c r="B3550" s="200" t="inlineStr">
        <is>
          <t>Motor Data</t>
        </is>
      </c>
      <c r="C3550" s="400" t="n"/>
      <c r="D3550" s="400" t="n"/>
      <c r="E3550" s="400" t="n"/>
      <c r="F3550" s="400" t="n"/>
      <c r="G3550" s="401" t="n"/>
      <c r="H3550" s="13" t="n"/>
      <c r="I3550" s="283" t="inlineStr">
        <is>
          <t>Filter Type/Size/Qty</t>
        </is>
      </c>
      <c r="J3550" s="404" t="n"/>
      <c r="K3550" s="404" t="n"/>
      <c r="L3550" s="37" t="n"/>
      <c r="M3550" s="404" t="n"/>
    </row>
    <row r="3551" ht="13.35" customHeight="1" s="162">
      <c r="B3551" s="199" t="inlineStr">
        <is>
          <t>Manufacturer</t>
        </is>
      </c>
      <c r="C3551" s="401" t="n"/>
      <c r="D3551" s="203" t="n"/>
      <c r="E3551" s="400" t="n"/>
      <c r="F3551" s="400" t="n"/>
      <c r="G3551" s="401" t="n"/>
      <c r="H3551" s="13" t="n"/>
      <c r="I3551" s="200" t="inlineStr">
        <is>
          <t>Drive Data</t>
        </is>
      </c>
      <c r="J3551" s="400" t="n"/>
      <c r="K3551" s="400" t="n"/>
      <c r="L3551" s="401" t="n"/>
      <c r="M3551" s="13" t="n"/>
    </row>
    <row r="3552" ht="13.35" customHeight="1" s="162">
      <c r="B3552" s="199" t="inlineStr">
        <is>
          <t>Horsepower</t>
        </is>
      </c>
      <c r="C3552" s="401" t="n"/>
      <c r="D3552" s="28">
        <f>IF('{Equipment Data Entry}'!G115="","",'{Equipment Data Entry}'!G115)</f>
        <v/>
      </c>
      <c r="E3552" s="21" t="inlineStr">
        <is>
          <t>RPM</t>
        </is>
      </c>
      <c r="F3552" s="24" t="n"/>
      <c r="G3552" s="199" t="inlineStr">
        <is>
          <t>SF</t>
        </is>
      </c>
      <c r="H3552" s="13" t="n"/>
      <c r="I3552" s="199" t="inlineStr">
        <is>
          <t>Motor Shv OD/Bore/PD</t>
        </is>
      </c>
      <c r="J3552" s="400" t="n"/>
      <c r="K3552" s="401" t="n"/>
      <c r="L3552">
        <f>IF('{Equipment Data Entry}'!J115="","",'{Equipment Data Entry}'!J115)</f>
        <v/>
      </c>
    </row>
    <row r="3553" ht="13.35" customHeight="1" s="162">
      <c r="B3553" s="198">
        <f>IF('{Equipment Data Entry}'!N115="","",'{Equipment Data Entry}'!N115)</f>
        <v/>
      </c>
      <c r="C3553" s="198">
        <f>IF('{Equipment Data Entry}'!O115="","",'{Equipment Data Entry}'!O115)</f>
        <v/>
      </c>
      <c r="D3553" s="21" t="inlineStr">
        <is>
          <t>FLA</t>
        </is>
      </c>
      <c r="E3553" s="67" t="n"/>
      <c r="F3553" s="21" t="inlineStr">
        <is>
          <t>Frame</t>
        </is>
      </c>
      <c r="G3553" s="208" t="n"/>
      <c r="H3553" s="13" t="n"/>
      <c r="I3553" s="199" t="inlineStr">
        <is>
          <t>Fan Sheave OD/Bore</t>
        </is>
      </c>
      <c r="J3553" s="400" t="n"/>
      <c r="K3553" s="401" t="n"/>
      <c r="L3553">
        <f>IF('{Equipment Data Entry}'!K115="","",'{Equipment Data Entry}'!K115)</f>
        <v/>
      </c>
    </row>
    <row r="3554" ht="13.35" customHeight="1" s="162">
      <c r="B3554" s="199" t="inlineStr">
        <is>
          <t>Corrected FLA</t>
        </is>
      </c>
      <c r="C3554" s="401" t="n"/>
      <c r="D3554" s="27">
        <f>IF(OR(E3555="",E3553="",B3553=""),"",B3553/AVERAGE(E3555:G3555)*E3553)</f>
        <v/>
      </c>
      <c r="E3554" s="199" t="inlineStr">
        <is>
          <t>Estimated BHP</t>
        </is>
      </c>
      <c r="F3554" s="401" t="n"/>
      <c r="G3554" s="27">
        <f>IF(OR(COUNT(E3555:G3555)=0,COUNT(E3556:G3556)=0),"",IF(C3553="1-phase", ((0.8*0.9*E3555*E3556)/746), AVERAGE(E3555:G3555)*AVERAGE(E3556:G3556)*0.8*0.9*1.732/746))</f>
        <v/>
      </c>
      <c r="H3554" s="13" t="n"/>
      <c r="I3554" s="199" t="inlineStr">
        <is>
          <t>Belt(s)</t>
        </is>
      </c>
      <c r="J3554" s="208">
        <f>IF('{Equipment Data Entry}'!L115="","",'{Equipment Data Entry}'!L115)</f>
        <v/>
      </c>
      <c r="K3554" s="199" t="inlineStr">
        <is>
          <t>C to C</t>
        </is>
      </c>
      <c r="L3554" s="64">
        <f>IF('{Equipment Data Entry}'!M115="","",'{Equipment Data Entry}'!M115)</f>
        <v/>
      </c>
      <c r="M3554" s="13" t="n"/>
    </row>
    <row r="3555" ht="13.35" customHeight="1" s="162">
      <c r="B3555" s="199" t="inlineStr">
        <is>
          <t>Measured Voltage</t>
        </is>
      </c>
      <c r="C3555" s="400" t="n"/>
      <c r="D3555" s="401" t="n"/>
      <c r="E3555" s="24" t="n"/>
      <c r="F3555" s="24" t="n"/>
      <c r="G3555" s="24" t="n"/>
      <c r="H3555" s="13" t="n"/>
      <c r="I3555" s="283" t="inlineStr">
        <is>
          <t>Final Settings</t>
        </is>
      </c>
      <c r="J3555" s="404" t="n"/>
      <c r="K3555" s="404" t="n"/>
      <c r="L3555" s="37" t="n"/>
      <c r="M3555" s="404" t="n"/>
    </row>
    <row r="3556" ht="13.35" customHeight="1" s="162">
      <c r="B3556" s="199" t="inlineStr">
        <is>
          <t>Measured Amperage</t>
        </is>
      </c>
      <c r="C3556" s="400" t="n"/>
      <c r="D3556" s="401" t="n"/>
      <c r="E3556" s="67" t="n"/>
      <c r="F3556" s="67" t="n"/>
      <c r="G3556" s="67" t="n"/>
      <c r="H3556" s="13" t="n"/>
      <c r="I3556" s="205" t="inlineStr">
        <is>
          <t>RPM Data</t>
        </is>
      </c>
      <c r="J3556" s="401" t="n"/>
      <c r="K3556" s="205" t="inlineStr">
        <is>
          <t>Initial</t>
        </is>
      </c>
      <c r="L3556" s="205" t="inlineStr">
        <is>
          <t>Final</t>
        </is>
      </c>
      <c r="M3556" s="13" t="n"/>
    </row>
    <row r="3557" ht="13.35" customHeight="1" s="162">
      <c r="B3557" s="13" t="n"/>
      <c r="C3557" s="13" t="n"/>
      <c r="D3557" s="13" t="n"/>
      <c r="E3557" s="13" t="n"/>
      <c r="F3557" s="13" t="n"/>
      <c r="G3557" s="13" t="n"/>
      <c r="H3557" s="13" t="n"/>
      <c r="I3557" s="199" t="inlineStr">
        <is>
          <t>Motor RPM</t>
        </is>
      </c>
      <c r="J3557" s="401" t="n"/>
      <c r="K3557" s="24" t="n"/>
      <c r="L3557" s="24" t="n"/>
      <c r="M3557" s="13" t="n"/>
    </row>
    <row r="3558" ht="13.35" customHeight="1" s="162">
      <c r="B3558" s="200" t="inlineStr">
        <is>
          <t xml:space="preserve">Static Pressures Profile </t>
        </is>
      </c>
      <c r="C3558" s="400" t="n"/>
      <c r="D3558" s="400" t="n"/>
      <c r="E3558" s="400" t="n"/>
      <c r="F3558" s="400" t="n"/>
      <c r="G3558" s="401" t="n"/>
      <c r="H3558" s="13" t="n"/>
      <c r="I3558" s="199" t="inlineStr">
        <is>
          <t>Fan RPM</t>
        </is>
      </c>
      <c r="J3558" s="401" t="n"/>
      <c r="K3558" s="24" t="n"/>
      <c r="L3558" s="24" t="n"/>
      <c r="M3558" s="13" t="n"/>
    </row>
    <row r="3559" ht="13.35" customHeight="1" s="162">
      <c r="B3559" s="432" t="n"/>
      <c r="C3559" s="401" t="n"/>
      <c r="D3559" s="205" t="inlineStr">
        <is>
          <t>Flt/Coil</t>
        </is>
      </c>
      <c r="E3559" s="205" t="inlineStr">
        <is>
          <t>Fan</t>
        </is>
      </c>
      <c r="F3559" s="432" t="n"/>
      <c r="G3559" s="401" t="n"/>
      <c r="H3559" s="13" t="n"/>
      <c r="I3559" s="246" t="inlineStr">
        <is>
          <t>VSD Frequency</t>
        </is>
      </c>
      <c r="J3559" s="403" t="n"/>
      <c r="K3559" s="65" t="n"/>
      <c r="L3559" s="65" t="n"/>
      <c r="M3559" s="13" t="n"/>
    </row>
    <row r="3560" ht="13.35" customHeight="1" s="162">
      <c r="B3560" s="198" t="inlineStr">
        <is>
          <t>Entering</t>
        </is>
      </c>
      <c r="C3560" s="401" t="n"/>
      <c r="D3560" s="19" t="n"/>
      <c r="E3560" s="19" t="n"/>
      <c r="F3560" s="19">
        <f>IF(E3560="", "", E3561-E3560)</f>
        <v/>
      </c>
      <c r="G3560" s="186" t="inlineStr">
        <is>
          <t>TSP</t>
        </is>
      </c>
      <c r="H3560" s="23" t="n"/>
      <c r="I3560" s="14" t="n"/>
      <c r="J3560" s="14" t="n"/>
      <c r="K3560" s="14" t="n"/>
      <c r="L3560" s="38" t="n"/>
      <c r="M3560" s="13" t="n"/>
    </row>
    <row r="3561" ht="13.35" customHeight="1" s="162">
      <c r="B3561" s="198" t="inlineStr">
        <is>
          <t>Exiting</t>
        </is>
      </c>
      <c r="C3561" s="401" t="n"/>
      <c r="D3561" s="55">
        <f>IF(E3560="", "", E3560)</f>
        <v/>
      </c>
      <c r="E3561" s="19" t="n"/>
      <c r="F3561" s="19">
        <f>IF(E3561="", "", E3561-D3560)</f>
        <v/>
      </c>
      <c r="G3561" s="186" t="inlineStr">
        <is>
          <t>ESP</t>
        </is>
      </c>
      <c r="H3561" s="23" t="n"/>
      <c r="I3561" s="13" t="n"/>
      <c r="J3561" s="13" t="n"/>
      <c r="K3561" s="13" t="n"/>
      <c r="L3561" s="13" t="n"/>
      <c r="M3561" s="13" t="n"/>
    </row>
    <row r="3562" ht="13.35" customHeight="1" s="162">
      <c r="B3562" s="453" t="inlineStr">
        <is>
          <t>Instrument:</t>
        </is>
      </c>
      <c r="C3562" s="5" t="n"/>
      <c r="D3562" s="493" t="n"/>
      <c r="E3562" s="414" t="n"/>
      <c r="F3562" s="414" t="n"/>
      <c r="G3562" s="425" t="inlineStr">
        <is>
          <t>Ak basis / notes:</t>
        </is>
      </c>
      <c r="I3562" s="494" t="n"/>
      <c r="J3562" s="414" t="n"/>
      <c r="K3562" s="414" t="n"/>
      <c r="L3562" s="414" t="n"/>
      <c r="M3562" s="414" t="n"/>
    </row>
    <row r="3563" ht="13.35" customHeight="1" s="162">
      <c r="B3563" s="188" t="inlineStr">
        <is>
          <t>Register / Grille / Diffuser Airflow</t>
        </is>
      </c>
      <c r="C3563" s="174" t="n"/>
      <c r="D3563" s="174" t="n"/>
      <c r="E3563" s="174" t="n"/>
      <c r="F3563" s="173" t="n"/>
      <c r="G3563" s="233" t="inlineStr">
        <is>
          <t>Design VEL</t>
        </is>
      </c>
      <c r="H3563" s="194" t="inlineStr">
        <is>
          <t>Design CFM</t>
        </is>
      </c>
      <c r="I3563" s="188" t="inlineStr">
        <is>
          <t>Initial</t>
        </is>
      </c>
      <c r="J3563" s="173" t="n"/>
      <c r="K3563" s="188" t="inlineStr">
        <is>
          <t>Final</t>
        </is>
      </c>
      <c r="L3563" s="173" t="n"/>
      <c r="M3563" s="188" t="inlineStr">
        <is>
          <t>%</t>
        </is>
      </c>
    </row>
    <row r="3564" ht="13.35" customHeight="1" s="162">
      <c r="B3564" s="153" t="inlineStr">
        <is>
          <t>No.</t>
        </is>
      </c>
      <c r="C3564" s="188" t="inlineStr">
        <is>
          <t>Area Served</t>
        </is>
      </c>
      <c r="D3564" s="188" t="inlineStr">
        <is>
          <t>Type</t>
        </is>
      </c>
      <c r="E3564" s="188" t="inlineStr">
        <is>
          <t>Size</t>
        </is>
      </c>
      <c r="F3564" s="188" t="inlineStr">
        <is>
          <t>Ak</t>
        </is>
      </c>
      <c r="G3564" s="440" t="n"/>
      <c r="H3564" s="440" t="n"/>
      <c r="I3564" s="188" t="inlineStr">
        <is>
          <t>VEL</t>
        </is>
      </c>
      <c r="J3564" s="188" t="inlineStr">
        <is>
          <t>CFM</t>
        </is>
      </c>
      <c r="K3564" s="188" t="inlineStr">
        <is>
          <t>VEL</t>
        </is>
      </c>
      <c r="L3564" s="188" t="inlineStr">
        <is>
          <t>CFM</t>
        </is>
      </c>
      <c r="M3564" s="440" t="n"/>
    </row>
    <row r="3565" ht="13.35" customHeight="1" s="162">
      <c r="B3565" s="307" t="n"/>
      <c r="C3565" s="307" t="n"/>
      <c r="E3565" s="307" t="n"/>
      <c r="F3565" s="32" t="n"/>
      <c r="G3565" s="33">
        <f>IF(F3565="", "", H3565/F3565)</f>
        <v/>
      </c>
      <c r="H3565" s="33" t="n"/>
      <c r="I3565" s="33" t="n"/>
      <c r="J3565" s="33">
        <f>IF(I3565="", "", I3565*$F3565)</f>
        <v/>
      </c>
      <c r="K3565" s="33" t="n"/>
      <c r="L3565" s="33">
        <f>IF(K3565="", "", K3565*$F3565)</f>
        <v/>
      </c>
      <c r="M3565" s="30">
        <f>IF(OR(H3565="",H3565=0),"",IF(K3565="",IF(J3565="","",J3565/H3565),L3565/H3565))</f>
        <v/>
      </c>
    </row>
    <row r="3566" ht="13.35" customHeight="1" s="162">
      <c r="B3566" s="307" t="n"/>
      <c r="C3566" s="307" t="n"/>
      <c r="E3566" s="307" t="n"/>
      <c r="F3566" s="32" t="n"/>
      <c r="G3566" s="33">
        <f>IF(F3566="", "", H3566/F3566)</f>
        <v/>
      </c>
      <c r="H3566" s="33" t="n"/>
      <c r="I3566" s="33" t="n"/>
      <c r="J3566" s="33">
        <f>IF(I3566="", "", I3566*$F3566)</f>
        <v/>
      </c>
      <c r="K3566" s="33" t="n"/>
      <c r="L3566" s="33">
        <f>IF(K3566="", "", K3566*$F3566)</f>
        <v/>
      </c>
      <c r="M3566" s="30">
        <f>IF(OR(H3566="",H3566=0),"",IF(K3566="",IF(J3566="","",J3566/H3566),L3566/H3566))</f>
        <v/>
      </c>
    </row>
    <row r="3567" ht="13.35" customHeight="1" s="162">
      <c r="B3567" s="307" t="n"/>
      <c r="C3567" s="307" t="n"/>
      <c r="E3567" s="307" t="n"/>
      <c r="F3567" s="32" t="n"/>
      <c r="G3567" s="33">
        <f>IF(F3567="", "", H3567/F3567)</f>
        <v/>
      </c>
      <c r="H3567" s="33" t="n"/>
      <c r="I3567" s="33" t="n"/>
      <c r="J3567" s="33">
        <f>IF(I3567="", "", I3567*$F3567)</f>
        <v/>
      </c>
      <c r="K3567" s="33" t="n"/>
      <c r="L3567" s="33">
        <f>IF(K3567="", "", K3567*$F3567)</f>
        <v/>
      </c>
      <c r="M3567" s="30">
        <f>IF(OR(H3567="",H3567=0),"",IF(K3567="",IF(J3567="","",J3567/H3567),L3567/H3567))</f>
        <v/>
      </c>
    </row>
    <row r="3568" ht="13.35" customHeight="1" s="162">
      <c r="B3568" s="307" t="n"/>
      <c r="C3568" s="307" t="n"/>
      <c r="E3568" s="307" t="n"/>
      <c r="F3568" s="32" t="n"/>
      <c r="G3568" s="33">
        <f>IF(F3568="", "", H3568/F3568)</f>
        <v/>
      </c>
      <c r="H3568" s="33" t="n"/>
      <c r="I3568" s="33" t="n"/>
      <c r="J3568" s="33">
        <f>IF(I3568="", "", I3568*$F3568)</f>
        <v/>
      </c>
      <c r="K3568" s="33" t="n"/>
      <c r="L3568" s="33">
        <f>IF(K3568="", "", K3568*$F3568)</f>
        <v/>
      </c>
      <c r="M3568" s="30">
        <f>IF(OR(H3568="",H3568=0),"",IF(K3568="",IF(J3568="","",J3568/H3568),L3568/H3568))</f>
        <v/>
      </c>
    </row>
    <row r="3569" ht="13.35" customHeight="1" s="162">
      <c r="B3569" s="307" t="n"/>
      <c r="C3569" s="307" t="n"/>
      <c r="E3569" s="307" t="n"/>
      <c r="F3569" s="32" t="n"/>
      <c r="G3569" s="33">
        <f>IF(F3569="", "", H3569/F3569)</f>
        <v/>
      </c>
      <c r="H3569" s="33" t="n"/>
      <c r="I3569" s="33" t="n"/>
      <c r="J3569" s="33">
        <f>IF(I3569="", "", I3569*$F3569)</f>
        <v/>
      </c>
      <c r="K3569" s="33" t="n"/>
      <c r="L3569" s="33">
        <f>IF(K3569="", "", K3569*$F3569)</f>
        <v/>
      </c>
      <c r="M3569" s="30">
        <f>IF(OR(H3569="",H3569=0),"",IF(K3569="",IF(J3569="","",J3569/H3569),L3569/H3569))</f>
        <v/>
      </c>
    </row>
    <row r="3570" ht="13.35" customHeight="1" s="162">
      <c r="B3570" s="307" t="n"/>
      <c r="C3570" s="307" t="n"/>
      <c r="E3570" s="307" t="n"/>
      <c r="F3570" s="32" t="n"/>
      <c r="G3570" s="33">
        <f>IF(F3570="", "", H3570/F3570)</f>
        <v/>
      </c>
      <c r="H3570" s="33" t="n"/>
      <c r="I3570" s="33" t="n"/>
      <c r="J3570" s="33">
        <f>IF(I3570="", "", I3570*$F3570)</f>
        <v/>
      </c>
      <c r="K3570" s="33" t="n"/>
      <c r="L3570" s="33">
        <f>IF(K3570="", "", K3570*$F3570)</f>
        <v/>
      </c>
      <c r="M3570" s="30">
        <f>IF(OR(H3570="",H3570=0),"",IF(K3570="",IF(J3570="","",J3570/H3570),L3570/H3570))</f>
        <v/>
      </c>
    </row>
    <row r="3571" ht="13.35" customHeight="1" s="162">
      <c r="B3571" s="307" t="n"/>
      <c r="C3571" s="307" t="n"/>
      <c r="E3571" s="307" t="n"/>
      <c r="F3571" s="32" t="n"/>
      <c r="G3571" s="33">
        <f>IF(F3571="", "", H3571/F3571)</f>
        <v/>
      </c>
      <c r="H3571" s="33" t="n"/>
      <c r="I3571" s="33" t="n"/>
      <c r="J3571" s="33">
        <f>IF(I3571="", "", I3571*$F3571)</f>
        <v/>
      </c>
      <c r="K3571" s="33" t="n"/>
      <c r="L3571" s="33">
        <f>IF(K3571="", "", K3571*$F3571)</f>
        <v/>
      </c>
      <c r="M3571" s="30">
        <f>IF(OR(H3571="",H3571=0),"",IF(K3571="",IF(J3571="","",J3571/H3571),L3571/H3571))</f>
        <v/>
      </c>
    </row>
    <row r="3572" ht="13.35" customHeight="1" s="162">
      <c r="B3572" s="307" t="n"/>
      <c r="C3572" s="307" t="n"/>
      <c r="E3572" s="307" t="n"/>
      <c r="F3572" s="32" t="n"/>
      <c r="G3572" s="33">
        <f>IF(F3572="", "", H3572/F3572)</f>
        <v/>
      </c>
      <c r="H3572" s="33" t="n"/>
      <c r="I3572" s="33" t="n"/>
      <c r="J3572" s="33">
        <f>IF(I3572="", "", I3572*$F3572)</f>
        <v/>
      </c>
      <c r="K3572" s="33" t="n"/>
      <c r="L3572" s="33">
        <f>IF(K3572="", "", K3572*$F3572)</f>
        <v/>
      </c>
      <c r="M3572" s="30">
        <f>IF(OR(H3572="",H3572=0),"",IF(K3572="",IF(J3572="","",J3572/H3572),L3572/H3572))</f>
        <v/>
      </c>
    </row>
    <row r="3573" ht="13.35" customHeight="1" s="162">
      <c r="B3573" s="307" t="n"/>
      <c r="C3573" s="307" t="n"/>
      <c r="E3573" s="307" t="n"/>
      <c r="F3573" s="32" t="n"/>
      <c r="G3573" s="33">
        <f>IF(F3573="", "", H3573/F3573)</f>
        <v/>
      </c>
      <c r="H3573" s="33" t="n"/>
      <c r="I3573" s="33" t="n"/>
      <c r="J3573" s="33">
        <f>IF(I3573="", "", I3573*$F3573)</f>
        <v/>
      </c>
      <c r="K3573" s="33" t="n"/>
      <c r="L3573" s="33">
        <f>IF(K3573="", "", K3573*$F3573)</f>
        <v/>
      </c>
      <c r="M3573" s="30">
        <f>IF(OR(H3573="",H3573=0),"",IF(K3573="",IF(J3573="","",J3573/H3573),L3573/H3573))</f>
        <v/>
      </c>
    </row>
    <row r="3574" ht="13.35" customHeight="1" s="162">
      <c r="B3574" s="307" t="n"/>
      <c r="C3574" s="307" t="n"/>
      <c r="E3574" s="307" t="n"/>
      <c r="F3574" s="32" t="n"/>
      <c r="G3574" s="33">
        <f>IF(F3574="", "", H3574/F3574)</f>
        <v/>
      </c>
      <c r="H3574" s="33" t="n"/>
      <c r="I3574" s="33" t="n"/>
      <c r="J3574" s="33">
        <f>IF(I3574="", "", I3574*$F3574)</f>
        <v/>
      </c>
      <c r="K3574" s="33" t="n"/>
      <c r="L3574" s="33">
        <f>IF(K3574="", "", K3574*$F3574)</f>
        <v/>
      </c>
      <c r="M3574" s="30">
        <f>IF(OR(H3574="",H3574=0),"",IF(K3574="",IF(J3574="","",J3574/H3574),L3574/H3574))</f>
        <v/>
      </c>
    </row>
    <row r="3575" ht="13.35" customHeight="1" s="162">
      <c r="B3575" s="307" t="n"/>
      <c r="C3575" s="307" t="n"/>
      <c r="E3575" s="307" t="n"/>
      <c r="F3575" s="32" t="n"/>
      <c r="G3575" s="33">
        <f>IF(F3575="", "", H3575/F3575)</f>
        <v/>
      </c>
      <c r="H3575" s="33" t="n"/>
      <c r="I3575" s="33" t="n"/>
      <c r="J3575" s="33">
        <f>IF(I3575="", "", I3575*$F3575)</f>
        <v/>
      </c>
      <c r="K3575" s="33" t="n"/>
      <c r="L3575" s="33">
        <f>IF(K3575="", "", K3575*$F3575)</f>
        <v/>
      </c>
      <c r="M3575" s="30">
        <f>IF(OR(H3575="",H3575=0),"",IF(K3575="",IF(J3575="","",J3575/H3575),L3575/H3575))</f>
        <v/>
      </c>
    </row>
    <row r="3576" ht="13.35" customHeight="1" s="162">
      <c r="B3576" s="307" t="n"/>
      <c r="C3576" s="307" t="n"/>
      <c r="E3576" s="307" t="n"/>
      <c r="F3576" s="32" t="n"/>
      <c r="G3576" s="33">
        <f>IF(F3576="", "", H3576/F3576)</f>
        <v/>
      </c>
      <c r="H3576" s="33" t="n"/>
      <c r="I3576" s="33" t="n"/>
      <c r="J3576" s="33">
        <f>IF(I3576="", "", I3576*$F3576)</f>
        <v/>
      </c>
      <c r="K3576" s="33" t="n"/>
      <c r="L3576" s="33">
        <f>IF(K3576="", "", K3576*$F3576)</f>
        <v/>
      </c>
      <c r="M3576" s="30">
        <f>IF(OR(H3576="",H3576=0),"",IF(K3576="",IF(J3576="","",J3576/H3576),L3576/H3576))</f>
        <v/>
      </c>
    </row>
    <row r="3577" ht="13.35" customHeight="1" s="162">
      <c r="B3577" s="307" t="n"/>
      <c r="C3577" s="307" t="n"/>
      <c r="E3577" s="307" t="n"/>
      <c r="F3577" s="32" t="n"/>
      <c r="G3577" s="33">
        <f>IF(F3577="", "", H3577/F3577)</f>
        <v/>
      </c>
      <c r="H3577" s="33" t="n"/>
      <c r="I3577" s="33" t="n"/>
      <c r="J3577" s="33">
        <f>IF(I3577="", "", I3577*$F3577)</f>
        <v/>
      </c>
      <c r="K3577" s="33" t="n"/>
      <c r="L3577" s="33">
        <f>IF(K3577="", "", K3577*$F3577)</f>
        <v/>
      </c>
      <c r="M3577" s="30">
        <f>IF(OR(H3577="",H3577=0),"",IF(K3577="",IF(J3577="","",J3577/H3577),L3577/H3577))</f>
        <v/>
      </c>
    </row>
    <row r="3578" ht="13.35" customHeight="1" s="162">
      <c r="B3578" s="307" t="n"/>
      <c r="C3578" s="307" t="n"/>
      <c r="E3578" s="307" t="n"/>
      <c r="F3578" s="32" t="n"/>
      <c r="G3578" s="33">
        <f>IF(F3578="", "", H3578/F3578)</f>
        <v/>
      </c>
      <c r="H3578" s="33" t="n"/>
      <c r="I3578" s="33" t="n"/>
      <c r="J3578" s="33">
        <f>IF(I3578="", "", I3578*$F3578)</f>
        <v/>
      </c>
      <c r="K3578" s="33" t="n"/>
      <c r="L3578" s="33">
        <f>IF(K3578="", "", K3578*$F3578)</f>
        <v/>
      </c>
      <c r="M3578" s="30">
        <f>IF(OR(H3578="",H3578=0),"",IF(K3578="",IF(J3578="","",J3578/H3578),L3578/H3578))</f>
        <v/>
      </c>
    </row>
    <row r="3579" ht="13.35" customHeight="1" s="162">
      <c r="B3579" s="307" t="n"/>
      <c r="C3579" s="307" t="n"/>
      <c r="E3579" s="307" t="n"/>
      <c r="F3579" s="32" t="n"/>
      <c r="G3579" s="33">
        <f>IF(F3579="", "", H3579/F3579)</f>
        <v/>
      </c>
      <c r="H3579" s="33" t="n"/>
      <c r="I3579" s="33" t="n"/>
      <c r="J3579" s="33">
        <f>IF(I3579="", "", I3579*$F3579)</f>
        <v/>
      </c>
      <c r="K3579" s="33" t="n"/>
      <c r="L3579" s="33">
        <f>IF(K3579="", "", K3579*$F3579)</f>
        <v/>
      </c>
      <c r="M3579" s="30">
        <f>IF(OR(H3579="",H3579=0),"",IF(K3579="",IF(J3579="","",J3579/H3579),L3579/H3579))</f>
        <v/>
      </c>
    </row>
    <row r="3580" ht="13.35" customHeight="1" s="162">
      <c r="B3580" s="307" t="n"/>
      <c r="C3580" s="307" t="n"/>
      <c r="E3580" s="307" t="n"/>
      <c r="F3580" s="32" t="n"/>
      <c r="G3580" s="33">
        <f>IF(F3580="", "", H3580/F3580)</f>
        <v/>
      </c>
      <c r="H3580" s="33" t="n"/>
      <c r="I3580" s="33" t="n"/>
      <c r="J3580" s="33">
        <f>IF(I3580="", "", I3580*$F3580)</f>
        <v/>
      </c>
      <c r="K3580" s="33" t="n"/>
      <c r="L3580" s="33">
        <f>IF(K3580="", "", K3580*$F3580)</f>
        <v/>
      </c>
      <c r="M3580" s="30">
        <f>IF(OR(H3580="",H3580=0),"",IF(K3580="",IF(J3580="","",J3580/H3580),L3580/H3580))</f>
        <v/>
      </c>
    </row>
    <row r="3581" ht="13.35" customHeight="1" s="162">
      <c r="B3581" s="307" t="n"/>
      <c r="C3581" s="307" t="n"/>
      <c r="E3581" s="307" t="n"/>
      <c r="F3581" s="32" t="n"/>
      <c r="G3581" s="33">
        <f>IF(F3581="", "", H3581/F3581)</f>
        <v/>
      </c>
      <c r="H3581" s="33" t="n"/>
      <c r="I3581" s="33" t="n"/>
      <c r="J3581" s="33">
        <f>IF(I3581="", "", I3581*$F3581)</f>
        <v/>
      </c>
      <c r="K3581" s="33" t="n"/>
      <c r="L3581" s="33">
        <f>IF(K3581="", "", K3581*$F3581)</f>
        <v/>
      </c>
      <c r="M3581" s="30">
        <f>IF(OR(H3581="",H3581=0),"",IF(K3581="",IF(J3581="","",J3581/H3581),L3581/H3581))</f>
        <v/>
      </c>
    </row>
    <row r="3582" ht="13.35" customHeight="1" s="162">
      <c r="B3582" s="307" t="n"/>
      <c r="C3582" s="307" t="n"/>
      <c r="E3582" s="307" t="n"/>
      <c r="F3582" s="32" t="n"/>
      <c r="G3582" s="33">
        <f>IF(F3582="", "", H3582/F3582)</f>
        <v/>
      </c>
      <c r="H3582" s="33" t="n"/>
      <c r="I3582" s="33" t="n"/>
      <c r="J3582" s="33">
        <f>IF(I3582="", "", I3582*$F3582)</f>
        <v/>
      </c>
      <c r="K3582" s="33" t="n"/>
      <c r="L3582" s="33">
        <f>IF(K3582="", "", K3582*$F3582)</f>
        <v/>
      </c>
      <c r="M3582" s="30">
        <f>IF(OR(H3582="",H3582=0),"",IF(K3582="",IF(J3582="","",J3582/H3582),L3582/H3582))</f>
        <v/>
      </c>
    </row>
    <row r="3583" ht="13.35" customHeight="1" s="162">
      <c r="B3583" s="307" t="n"/>
      <c r="C3583" s="307" t="n"/>
      <c r="E3583" s="307" t="n"/>
      <c r="F3583" s="32" t="n"/>
      <c r="G3583" s="33">
        <f>IF(F3583="", "", H3583/F3583)</f>
        <v/>
      </c>
      <c r="H3583" s="33" t="n"/>
      <c r="I3583" s="33" t="n"/>
      <c r="J3583" s="33">
        <f>IF(I3583="", "", I3583*$F3583)</f>
        <v/>
      </c>
      <c r="K3583" s="33" t="n"/>
      <c r="L3583" s="33">
        <f>IF(K3583="", "", K3583*$F3583)</f>
        <v/>
      </c>
      <c r="M3583" s="30">
        <f>IF(OR(H3583="",H3583=0),"",IF(K3583="",IF(J3583="","",J3583/H3583),L3583/H3583))</f>
        <v/>
      </c>
    </row>
    <row r="3584" ht="13.35" customHeight="1" s="162">
      <c r="B3584" s="307" t="n"/>
      <c r="C3584" s="307" t="n"/>
      <c r="E3584" s="307" t="n"/>
      <c r="F3584" s="32" t="n"/>
      <c r="G3584" s="33">
        <f>IF(F3584="", "", H3584/F3584)</f>
        <v/>
      </c>
      <c r="H3584" s="33" t="n"/>
      <c r="I3584" s="33" t="n"/>
      <c r="J3584" s="33">
        <f>IF(I3584="", "", I3584*$F3584)</f>
        <v/>
      </c>
      <c r="K3584" s="33" t="n"/>
      <c r="L3584" s="33">
        <f>IF(K3584="", "", K3584*$F3584)</f>
        <v/>
      </c>
      <c r="M3584" s="30">
        <f>IF(OR(H3584="",H3584=0),"",IF(K3584="",IF(J3584="","",J3584/H3584),L3584/H3584))</f>
        <v/>
      </c>
    </row>
    <row r="3585" ht="13.35" customHeight="1" s="162">
      <c r="B3585" s="42" t="n"/>
      <c r="C3585" s="231" t="inlineStr">
        <is>
          <t>Total</t>
        </is>
      </c>
      <c r="D3585" s="159" t="n"/>
      <c r="E3585" s="42" t="n"/>
      <c r="F3585" s="42" t="n"/>
      <c r="G3585" s="43" t="n"/>
      <c r="H3585" s="43">
        <f>IF(SUM(H3565:H3584)+SUM(H3596:H3635)=0,"",SUM(H3565:H3584)+SUM(H3596:H3635))</f>
        <v/>
      </c>
      <c r="I3585" s="43" t="n"/>
      <c r="J3585" s="43">
        <f>IF(SUM(J3565:J3584)+SUM(J3596:J3635)=0,"",SUM(J3565:J3584)+SUM(J3596:J3635))</f>
        <v/>
      </c>
      <c r="K3585" s="43" t="n"/>
      <c r="L3585" s="43">
        <f>IF(SUM(L3565:L3584)+SUM(L3596:L3635)=0,"",SUM(L3565:L3584)+SUM(L3596:L3635))</f>
        <v/>
      </c>
      <c r="M3585" s="35">
        <f>IF(OR(H3585="",H3585=0),"",IF(L3585="",IF(J3585="","",J3585/H3585),L3585/H3585))</f>
        <v/>
      </c>
    </row>
    <row r="3586" ht="13.35" customHeight="1" s="162"/>
    <row r="3587" ht="13.35" customHeight="1" s="162">
      <c r="B3587" s="188" t="inlineStr">
        <is>
          <t>Remarks</t>
        </is>
      </c>
      <c r="C3587" s="173" t="n"/>
      <c r="D3587" s="154" t="n"/>
      <c r="E3587" s="174" t="n"/>
      <c r="F3587" s="174" t="n"/>
      <c r="G3587" s="174" t="n"/>
      <c r="H3587" s="174" t="n"/>
      <c r="I3587" s="174" t="n"/>
      <c r="J3587" s="174" t="n"/>
      <c r="K3587" s="174" t="n"/>
      <c r="L3587" s="174" t="n"/>
      <c r="M3587" s="173" t="n"/>
    </row>
    <row r="3588" ht="13.35" customHeight="1" s="162">
      <c r="B3588" s="154" t="n"/>
      <c r="C3588" s="174" t="n"/>
      <c r="D3588" s="17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Entry}'!B115="","",'{Equipment Data Entry}'!B115)</f>
        <v/>
      </c>
      <c r="E3592" s="418" t="n"/>
      <c r="F3592" s="403" t="n"/>
      <c r="G3592" s="200" t="inlineStr">
        <is>
          <t>Service</t>
        </is>
      </c>
      <c r="H3592" s="403" t="n"/>
      <c r="I3592" s="210">
        <f>IF('{Equipment Data Entry}'!C115="","",'{Equipment Data Entry}'!C115)</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Registers / Grilles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H3596/F3596)</f>
        <v/>
      </c>
      <c r="H3596" s="33" t="n"/>
      <c r="I3596" s="33" t="n"/>
      <c r="J3596" s="33">
        <f>IF(I3596="", "", I3596*$F3596)</f>
        <v/>
      </c>
      <c r="K3596" s="33" t="n"/>
      <c r="L3596" s="33">
        <f>IF(K3596="", "", K3596*$F3596)</f>
        <v/>
      </c>
      <c r="M3596" s="30">
        <f>IF(OR(H3596="",H3596=0),"",IF(K3596="",IF(J3596="","",J3596/H3596),L3596/H3596))</f>
        <v/>
      </c>
    </row>
    <row r="3597" ht="13.35" customHeight="1" s="162">
      <c r="B3597" s="307" t="n"/>
      <c r="C3597" s="307" t="n"/>
      <c r="E3597" s="307" t="n"/>
      <c r="F3597" s="32" t="n"/>
      <c r="G3597" s="33">
        <f>IF(F3597="", "", H3597/F3597)</f>
        <v/>
      </c>
      <c r="H3597" s="33" t="n"/>
      <c r="I3597" s="33" t="n"/>
      <c r="J3597" s="33">
        <f>IF(I3597="", "", I3597*$F3597)</f>
        <v/>
      </c>
      <c r="K3597" s="33" t="n"/>
      <c r="L3597" s="33">
        <f>IF(K3597="", "", K3597*$F3597)</f>
        <v/>
      </c>
      <c r="M3597" s="30">
        <f>IF(OR(H3597="",H3597=0),"",IF(K3597="",IF(J3597="","",J3597/H3597),L3597/H3597))</f>
        <v/>
      </c>
    </row>
    <row r="3598" ht="13.35" customHeight="1" s="162">
      <c r="B3598" s="307" t="n"/>
      <c r="C3598" s="307" t="n"/>
      <c r="E3598" s="307" t="n"/>
      <c r="F3598" s="32" t="n"/>
      <c r="G3598" s="33">
        <f>IF(F3598="", "", H3598/F3598)</f>
        <v/>
      </c>
      <c r="H3598" s="33" t="n"/>
      <c r="I3598" s="33" t="n"/>
      <c r="J3598" s="33">
        <f>IF(I3598="", "", I3598*$F3598)</f>
        <v/>
      </c>
      <c r="K3598" s="33" t="n"/>
      <c r="L3598" s="33">
        <f>IF(K3598="", "", K3598*$F3598)</f>
        <v/>
      </c>
      <c r="M3598" s="30">
        <f>IF(OR(H3598="",H3598=0),"",IF(K3598="",IF(J3598="","",J3598/H3598),L3598/H3598))</f>
        <v/>
      </c>
    </row>
    <row r="3599" ht="13.35" customHeight="1" s="162">
      <c r="B3599" s="307" t="n"/>
      <c r="C3599" s="307" t="n"/>
      <c r="E3599" s="307" t="n"/>
      <c r="F3599" s="32" t="n"/>
      <c r="G3599" s="33">
        <f>IF(F3599="", "", H3599/F3599)</f>
        <v/>
      </c>
      <c r="H3599" s="33" t="n"/>
      <c r="I3599" s="33" t="n"/>
      <c r="J3599" s="33">
        <f>IF(I3599="", "", I3599*$F3599)</f>
        <v/>
      </c>
      <c r="K3599" s="33" t="n"/>
      <c r="L3599" s="33">
        <f>IF(K3599="", "", K3599*$F3599)</f>
        <v/>
      </c>
      <c r="M3599" s="30">
        <f>IF(OR(H3599="",H3599=0),"",IF(K3599="",IF(J3599="","",J3599/H3599),L3599/H3599))</f>
        <v/>
      </c>
    </row>
    <row r="3600" ht="13.35" customHeight="1" s="162">
      <c r="B3600" s="307" t="n"/>
      <c r="C3600" s="307" t="n"/>
      <c r="E3600" s="307" t="n"/>
      <c r="F3600" s="32" t="n"/>
      <c r="G3600" s="33">
        <f>IF(F3600="", "", H3600/F3600)</f>
        <v/>
      </c>
      <c r="H3600" s="33" t="n"/>
      <c r="I3600" s="33" t="n"/>
      <c r="J3600" s="33">
        <f>IF(I3600="", "", I3600*$F3600)</f>
        <v/>
      </c>
      <c r="K3600" s="33" t="n"/>
      <c r="L3600" s="33">
        <f>IF(K3600="", "", K3600*$F3600)</f>
        <v/>
      </c>
      <c r="M3600" s="30">
        <f>IF(OR(H3600="",H3600=0),"",IF(K3600="",IF(J3600="","",J3600/H3600),L3600/H3600))</f>
        <v/>
      </c>
    </row>
    <row r="3601" ht="13.35" customHeight="1" s="162">
      <c r="B3601" s="307" t="n"/>
      <c r="C3601" s="307" t="n"/>
      <c r="E3601" s="307" t="n"/>
      <c r="F3601" s="32" t="n"/>
      <c r="G3601" s="33">
        <f>IF(F3601="", "", H3601/F3601)</f>
        <v/>
      </c>
      <c r="H3601" s="33" t="n"/>
      <c r="I3601" s="33" t="n"/>
      <c r="J3601" s="33">
        <f>IF(I3601="", "", I3601*$F3601)</f>
        <v/>
      </c>
      <c r="K3601" s="33" t="n"/>
      <c r="L3601" s="33">
        <f>IF(K3601="", "", K3601*$F3601)</f>
        <v/>
      </c>
      <c r="M3601" s="30">
        <f>IF(OR(H3601="",H3601=0),"",IF(K3601="",IF(J3601="","",J3601/H3601),L3601/H3601))</f>
        <v/>
      </c>
    </row>
    <row r="3602" ht="13.35" customHeight="1" s="162">
      <c r="B3602" s="307" t="n"/>
      <c r="C3602" s="307" t="n"/>
      <c r="E3602" s="307" t="n"/>
      <c r="F3602" s="32" t="n"/>
      <c r="G3602" s="33">
        <f>IF(F3602="", "", H3602/F3602)</f>
        <v/>
      </c>
      <c r="H3602" s="33" t="n"/>
      <c r="I3602" s="33" t="n"/>
      <c r="J3602" s="33">
        <f>IF(I3602="", "", I3602*$F3602)</f>
        <v/>
      </c>
      <c r="K3602" s="33" t="n"/>
      <c r="L3602" s="33">
        <f>IF(K3602="", "", K3602*$F3602)</f>
        <v/>
      </c>
      <c r="M3602" s="30">
        <f>IF(OR(H3602="",H3602=0),"",IF(K3602="",IF(J3602="","",J3602/H3602),L3602/H3602))</f>
        <v/>
      </c>
    </row>
    <row r="3603" ht="13.35" customHeight="1" s="162">
      <c r="B3603" s="307" t="n"/>
      <c r="C3603" s="307" t="n"/>
      <c r="E3603" s="307" t="n"/>
      <c r="F3603" s="32" t="n"/>
      <c r="G3603" s="33">
        <f>IF(F3603="", "", H3603/F3603)</f>
        <v/>
      </c>
      <c r="H3603" s="33" t="n"/>
      <c r="I3603" s="33" t="n"/>
      <c r="J3603" s="33">
        <f>IF(I3603="", "", I3603*$F3603)</f>
        <v/>
      </c>
      <c r="K3603" s="33" t="n"/>
      <c r="L3603" s="33">
        <f>IF(K3603="", "", K3603*$F3603)</f>
        <v/>
      </c>
      <c r="M3603" s="30">
        <f>IF(OR(H3603="",H3603=0),"",IF(K3603="",IF(J3603="","",J3603/H3603),L3603/H3603))</f>
        <v/>
      </c>
    </row>
    <row r="3604" ht="13.35" customHeight="1" s="162">
      <c r="B3604" s="307" t="n"/>
      <c r="C3604" s="307" t="n"/>
      <c r="E3604" s="307" t="n"/>
      <c r="F3604" s="32" t="n"/>
      <c r="G3604" s="33">
        <f>IF(F3604="", "", H3604/F3604)</f>
        <v/>
      </c>
      <c r="H3604" s="33" t="n"/>
      <c r="I3604" s="33" t="n"/>
      <c r="J3604" s="33">
        <f>IF(I3604="", "", I3604*$F3604)</f>
        <v/>
      </c>
      <c r="K3604" s="33" t="n"/>
      <c r="L3604" s="33">
        <f>IF(K3604="", "", K3604*$F3604)</f>
        <v/>
      </c>
      <c r="M3604" s="30">
        <f>IF(OR(H3604="",H3604=0),"",IF(K3604="",IF(J3604="","",J3604/H3604),L3604/H3604))</f>
        <v/>
      </c>
    </row>
    <row r="3605" ht="13.35" customHeight="1" s="162">
      <c r="B3605" s="307" t="n"/>
      <c r="C3605" s="307" t="n"/>
      <c r="E3605" s="307" t="n"/>
      <c r="F3605" s="32" t="n"/>
      <c r="G3605" s="33">
        <f>IF(F3605="", "", H3605/F3605)</f>
        <v/>
      </c>
      <c r="H3605" s="33" t="n"/>
      <c r="I3605" s="33" t="n"/>
      <c r="J3605" s="33">
        <f>IF(I3605="", "", I3605*$F3605)</f>
        <v/>
      </c>
      <c r="K3605" s="33" t="n"/>
      <c r="L3605" s="33">
        <f>IF(K3605="", "", K3605*$F3605)</f>
        <v/>
      </c>
      <c r="M3605" s="30">
        <f>IF(OR(H3605="",H3605=0),"",IF(K3605="",IF(J3605="","",J3605/H3605),L3605/H3605))</f>
        <v/>
      </c>
    </row>
    <row r="3606" ht="13.35" customHeight="1" s="162">
      <c r="B3606" s="307" t="n"/>
      <c r="C3606" s="307" t="n"/>
      <c r="E3606" s="307" t="n"/>
      <c r="F3606" s="32" t="n"/>
      <c r="G3606" s="33">
        <f>IF(F3606="", "", H3606/F3606)</f>
        <v/>
      </c>
      <c r="H3606" s="33" t="n"/>
      <c r="I3606" s="33" t="n"/>
      <c r="J3606" s="33">
        <f>IF(I3606="", "", I3606*$F3606)</f>
        <v/>
      </c>
      <c r="K3606" s="33" t="n"/>
      <c r="L3606" s="33">
        <f>IF(K3606="", "", K3606*$F3606)</f>
        <v/>
      </c>
      <c r="M3606" s="30">
        <f>IF(OR(H3606="",H3606=0),"",IF(K3606="",IF(J3606="","",J3606/H3606),L3606/H3606))</f>
        <v/>
      </c>
    </row>
    <row r="3607" ht="13.35" customHeight="1" s="162">
      <c r="B3607" s="307" t="n"/>
      <c r="C3607" s="307" t="n"/>
      <c r="E3607" s="307" t="n"/>
      <c r="F3607" s="32" t="n"/>
      <c r="G3607" s="33">
        <f>IF(F3607="", "", H3607/F3607)</f>
        <v/>
      </c>
      <c r="H3607" s="33" t="n"/>
      <c r="I3607" s="33" t="n"/>
      <c r="J3607" s="33">
        <f>IF(I3607="", "", I3607*$F3607)</f>
        <v/>
      </c>
      <c r="K3607" s="33" t="n"/>
      <c r="L3607" s="33">
        <f>IF(K3607="", "", K3607*$F3607)</f>
        <v/>
      </c>
      <c r="M3607" s="30">
        <f>IF(OR(H3607="",H3607=0),"",IF(K3607="",IF(J3607="","",J3607/H3607),L3607/H3607))</f>
        <v/>
      </c>
    </row>
    <row r="3608" ht="13.35" customHeight="1" s="162">
      <c r="B3608" s="307" t="n"/>
      <c r="C3608" s="307" t="n"/>
      <c r="E3608" s="307" t="n"/>
      <c r="F3608" s="32" t="n"/>
      <c r="G3608" s="33">
        <f>IF(F3608="", "", H3608/F3608)</f>
        <v/>
      </c>
      <c r="H3608" s="33" t="n"/>
      <c r="I3608" s="33" t="n"/>
      <c r="J3608" s="33">
        <f>IF(I3608="", "", I3608*$F3608)</f>
        <v/>
      </c>
      <c r="K3608" s="33" t="n"/>
      <c r="L3608" s="33">
        <f>IF(K3608="", "", K3608*$F3608)</f>
        <v/>
      </c>
      <c r="M3608" s="30">
        <f>IF(OR(H3608="",H3608=0),"",IF(K3608="",IF(J3608="","",J3608/H3608),L3608/H3608))</f>
        <v/>
      </c>
    </row>
    <row r="3609" ht="13.35" customHeight="1" s="162">
      <c r="B3609" s="307" t="n"/>
      <c r="C3609" s="307" t="n"/>
      <c r="E3609" s="307" t="n"/>
      <c r="F3609" s="32" t="n"/>
      <c r="G3609" s="33">
        <f>IF(F3609="", "", H3609/F3609)</f>
        <v/>
      </c>
      <c r="H3609" s="33" t="n"/>
      <c r="I3609" s="33" t="n"/>
      <c r="J3609" s="33">
        <f>IF(I3609="", "", I3609*$F3609)</f>
        <v/>
      </c>
      <c r="K3609" s="33" t="n"/>
      <c r="L3609" s="33">
        <f>IF(K3609="", "", K3609*$F3609)</f>
        <v/>
      </c>
      <c r="M3609" s="30">
        <f>IF(OR(H3609="",H3609=0),"",IF(K3609="",IF(J3609="","",J3609/H3609),L3609/H3609))</f>
        <v/>
      </c>
    </row>
    <row r="3610" ht="13.35" customHeight="1" s="162">
      <c r="B3610" s="307" t="n"/>
      <c r="C3610" s="307" t="n"/>
      <c r="E3610" s="307" t="n"/>
      <c r="F3610" s="32" t="n"/>
      <c r="G3610" s="33">
        <f>IF(F3610="", "", H3610/F3610)</f>
        <v/>
      </c>
      <c r="H3610" s="33" t="n"/>
      <c r="I3610" s="33" t="n"/>
      <c r="J3610" s="33">
        <f>IF(I3610="", "", I3610*$F3610)</f>
        <v/>
      </c>
      <c r="K3610" s="33" t="n"/>
      <c r="L3610" s="33">
        <f>IF(K3610="", "", K3610*$F3610)</f>
        <v/>
      </c>
      <c r="M3610" s="30">
        <f>IF(OR(H3610="",H3610=0),"",IF(K3610="",IF(J3610="","",J3610/H3610),L3610/H3610))</f>
        <v/>
      </c>
    </row>
    <row r="3611" ht="13.35" customHeight="1" s="162">
      <c r="B3611" s="307" t="n"/>
      <c r="C3611" s="307" t="n"/>
      <c r="E3611" s="307" t="n"/>
      <c r="F3611" s="32" t="n"/>
      <c r="G3611" s="33">
        <f>IF(F3611="", "", H3611/F3611)</f>
        <v/>
      </c>
      <c r="H3611" s="33" t="n"/>
      <c r="I3611" s="33" t="n"/>
      <c r="J3611" s="33">
        <f>IF(I3611="", "", I3611*$F3611)</f>
        <v/>
      </c>
      <c r="K3611" s="33" t="n"/>
      <c r="L3611" s="33">
        <f>IF(K3611="", "", K3611*$F3611)</f>
        <v/>
      </c>
      <c r="M3611" s="30">
        <f>IF(OR(H3611="",H3611=0),"",IF(K3611="",IF(J3611="","",J3611/H3611),L3611/H3611))</f>
        <v/>
      </c>
    </row>
    <row r="3612" ht="13.35" customHeight="1" s="162">
      <c r="B3612" s="307" t="n"/>
      <c r="C3612" s="307" t="n"/>
      <c r="E3612" s="307" t="n"/>
      <c r="F3612" s="32" t="n"/>
      <c r="G3612" s="33">
        <f>IF(F3612="", "", H3612/F3612)</f>
        <v/>
      </c>
      <c r="H3612" s="33" t="n"/>
      <c r="I3612" s="33" t="n"/>
      <c r="J3612" s="33">
        <f>IF(I3612="", "", I3612*$F3612)</f>
        <v/>
      </c>
      <c r="K3612" s="33" t="n"/>
      <c r="L3612" s="33">
        <f>IF(K3612="", "", K3612*$F3612)</f>
        <v/>
      </c>
      <c r="M3612" s="30">
        <f>IF(OR(H3612="",H3612=0),"",IF(K3612="",IF(J3612="","",J3612/H3612),L3612/H3612))</f>
        <v/>
      </c>
    </row>
    <row r="3613" ht="13.35" customHeight="1" s="162">
      <c r="B3613" s="307" t="n"/>
      <c r="C3613" s="307" t="n"/>
      <c r="E3613" s="307" t="n"/>
      <c r="F3613" s="32" t="n"/>
      <c r="G3613" s="33">
        <f>IF(F3613="", "", H3613/F3613)</f>
        <v/>
      </c>
      <c r="H3613" s="33" t="n"/>
      <c r="I3613" s="33" t="n"/>
      <c r="J3613" s="33">
        <f>IF(I3613="", "", I3613*$F3613)</f>
        <v/>
      </c>
      <c r="K3613" s="33" t="n"/>
      <c r="L3613" s="33">
        <f>IF(K3613="", "", K3613*$F3613)</f>
        <v/>
      </c>
      <c r="M3613" s="30">
        <f>IF(OR(H3613="",H3613=0),"",IF(K3613="",IF(J3613="","",J3613/H3613),L3613/H3613))</f>
        <v/>
      </c>
    </row>
    <row r="3614" ht="13.35" customHeight="1" s="162">
      <c r="B3614" s="307" t="n"/>
      <c r="C3614" s="307" t="n"/>
      <c r="E3614" s="307" t="n"/>
      <c r="F3614" s="32" t="n"/>
      <c r="G3614" s="33">
        <f>IF(F3614="", "", H3614/F3614)</f>
        <v/>
      </c>
      <c r="H3614" s="33" t="n"/>
      <c r="I3614" s="33" t="n"/>
      <c r="J3614" s="33">
        <f>IF(I3614="", "", I3614*$F3614)</f>
        <v/>
      </c>
      <c r="K3614" s="33" t="n"/>
      <c r="L3614" s="33">
        <f>IF(K3614="", "", K3614*$F3614)</f>
        <v/>
      </c>
      <c r="M3614" s="30">
        <f>IF(OR(H3614="",H3614=0),"",IF(K3614="",IF(J3614="","",J3614/H3614),L3614/H3614))</f>
        <v/>
      </c>
    </row>
    <row r="3615" ht="13.35" customHeight="1" s="162">
      <c r="B3615" s="307" t="n"/>
      <c r="C3615" s="307" t="n"/>
      <c r="E3615" s="307" t="n"/>
      <c r="F3615" s="32" t="n"/>
      <c r="G3615" s="33">
        <f>IF(F3615="", "", H3615/F3615)</f>
        <v/>
      </c>
      <c r="H3615" s="33" t="n"/>
      <c r="I3615" s="33" t="n"/>
      <c r="J3615" s="33">
        <f>IF(I3615="", "", I3615*$F3615)</f>
        <v/>
      </c>
      <c r="K3615" s="33" t="n"/>
      <c r="L3615" s="33">
        <f>IF(K3615="", "", K3615*$F3615)</f>
        <v/>
      </c>
      <c r="M3615" s="30">
        <f>IF(OR(H3615="",H3615=0),"",IF(K3615="",IF(J3615="","",J3615/H3615),L3615/H3615))</f>
        <v/>
      </c>
    </row>
    <row r="3616" ht="13.35" customHeight="1" s="162">
      <c r="B3616" s="307" t="n"/>
      <c r="C3616" s="307" t="n"/>
      <c r="E3616" s="307" t="n"/>
      <c r="F3616" s="32" t="n"/>
      <c r="G3616" s="33">
        <f>IF(F3616="", "", H3616/F3616)</f>
        <v/>
      </c>
      <c r="H3616" s="33" t="n"/>
      <c r="I3616" s="33" t="n"/>
      <c r="J3616" s="33">
        <f>IF(I3616="", "", I3616*$F3616)</f>
        <v/>
      </c>
      <c r="K3616" s="33" t="n"/>
      <c r="L3616" s="33">
        <f>IF(K3616="", "", K3616*$F3616)</f>
        <v/>
      </c>
      <c r="M3616" s="30">
        <f>IF(OR(H3616="",H3616=0),"",IF(K3616="",IF(J3616="","",J3616/H3616),L3616/H3616))</f>
        <v/>
      </c>
    </row>
    <row r="3617" ht="13.35" customHeight="1" s="162">
      <c r="B3617" s="307" t="n"/>
      <c r="C3617" s="307" t="n"/>
      <c r="E3617" s="307" t="n"/>
      <c r="F3617" s="32" t="n"/>
      <c r="G3617" s="33">
        <f>IF(F3617="", "", H3617/F3617)</f>
        <v/>
      </c>
      <c r="H3617" s="33" t="n"/>
      <c r="I3617" s="33" t="n"/>
      <c r="J3617" s="33">
        <f>IF(I3617="", "", I3617*$F3617)</f>
        <v/>
      </c>
      <c r="K3617" s="33" t="n"/>
      <c r="L3617" s="33">
        <f>IF(K3617="", "", K3617*$F3617)</f>
        <v/>
      </c>
      <c r="M3617" s="30">
        <f>IF(OR(H3617="",H3617=0),"",IF(K3617="",IF(J3617="","",J3617/H3617),L3617/H3617))</f>
        <v/>
      </c>
    </row>
    <row r="3618" ht="13.35" customHeight="1" s="162">
      <c r="B3618" s="307" t="n"/>
      <c r="C3618" s="307" t="n"/>
      <c r="E3618" s="307" t="n"/>
      <c r="F3618" s="32" t="n"/>
      <c r="G3618" s="33">
        <f>IF(F3618="", "", H3618/F3618)</f>
        <v/>
      </c>
      <c r="H3618" s="33" t="n"/>
      <c r="I3618" s="33" t="n"/>
      <c r="J3618" s="33">
        <f>IF(I3618="", "", I3618*$F3618)</f>
        <v/>
      </c>
      <c r="K3618" s="33" t="n"/>
      <c r="L3618" s="33">
        <f>IF(K3618="", "", K3618*$F3618)</f>
        <v/>
      </c>
      <c r="M3618" s="30">
        <f>IF(OR(H3618="",H3618=0),"",IF(K3618="",IF(J3618="","",J3618/H3618),L3618/H3618))</f>
        <v/>
      </c>
    </row>
    <row r="3619" ht="13.35" customHeight="1" s="162">
      <c r="B3619" s="307" t="n"/>
      <c r="C3619" s="307" t="n"/>
      <c r="E3619" s="307" t="n"/>
      <c r="F3619" s="32" t="n"/>
      <c r="G3619" s="33">
        <f>IF(F3619="", "", H3619/F3619)</f>
        <v/>
      </c>
      <c r="H3619" s="33" t="n"/>
      <c r="I3619" s="33" t="n"/>
      <c r="J3619" s="33">
        <f>IF(I3619="", "", I3619*$F3619)</f>
        <v/>
      </c>
      <c r="K3619" s="33" t="n"/>
      <c r="L3619" s="33">
        <f>IF(K3619="", "", K3619*$F3619)</f>
        <v/>
      </c>
      <c r="M3619" s="30">
        <f>IF(OR(H3619="",H3619=0),"",IF(K3619="",IF(J3619="","",J3619/H3619),L3619/H3619))</f>
        <v/>
      </c>
    </row>
    <row r="3620" ht="13.35" customHeight="1" s="162">
      <c r="B3620" s="307" t="n"/>
      <c r="C3620" s="307" t="n"/>
      <c r="E3620" s="307" t="n"/>
      <c r="F3620" s="32" t="n"/>
      <c r="G3620" s="33">
        <f>IF(F3620="", "", H3620/F3620)</f>
        <v/>
      </c>
      <c r="H3620" s="33" t="n"/>
      <c r="I3620" s="33" t="n"/>
      <c r="J3620" s="33">
        <f>IF(I3620="", "", I3620*$F3620)</f>
        <v/>
      </c>
      <c r="K3620" s="33" t="n"/>
      <c r="L3620" s="33">
        <f>IF(K3620="", "", K3620*$F3620)</f>
        <v/>
      </c>
      <c r="M3620" s="30">
        <f>IF(OR(H3620="",H3620=0),"",IF(K3620="",IF(J3620="","",J3620/H3620),L3620/H3620))</f>
        <v/>
      </c>
    </row>
    <row r="3621" ht="13.35" customHeight="1" s="162">
      <c r="B3621" s="307" t="n"/>
      <c r="C3621" s="307" t="n"/>
      <c r="E3621" s="307" t="n"/>
      <c r="F3621" s="32" t="n"/>
      <c r="G3621" s="33">
        <f>IF(F3621="", "", H3621/F3621)</f>
        <v/>
      </c>
      <c r="H3621" s="33" t="n"/>
      <c r="I3621" s="33" t="n"/>
      <c r="J3621" s="33">
        <f>IF(I3621="", "", I3621*$F3621)</f>
        <v/>
      </c>
      <c r="K3621" s="33" t="n"/>
      <c r="L3621" s="33">
        <f>IF(K3621="", "", K3621*$F3621)</f>
        <v/>
      </c>
      <c r="M3621" s="30">
        <f>IF(OR(H3621="",H3621=0),"",IF(K3621="",IF(J3621="","",J3621/H3621),L3621/H3621))</f>
        <v/>
      </c>
    </row>
    <row r="3622" ht="13.35" customHeight="1" s="162">
      <c r="B3622" s="307" t="n"/>
      <c r="C3622" s="307" t="n"/>
      <c r="E3622" s="307" t="n"/>
      <c r="F3622" s="32" t="n"/>
      <c r="G3622" s="33">
        <f>IF(F3622="", "", H3622/F3622)</f>
        <v/>
      </c>
      <c r="H3622" s="33" t="n"/>
      <c r="I3622" s="33" t="n"/>
      <c r="J3622" s="33">
        <f>IF(I3622="", "", I3622*$F3622)</f>
        <v/>
      </c>
      <c r="K3622" s="33" t="n"/>
      <c r="L3622" s="33">
        <f>IF(K3622="", "", K3622*$F3622)</f>
        <v/>
      </c>
      <c r="M3622" s="30">
        <f>IF(OR(H3622="",H3622=0),"",IF(K3622="",IF(J3622="","",J3622/H3622),L3622/H3622))</f>
        <v/>
      </c>
    </row>
    <row r="3623" ht="13.35" customHeight="1" s="162">
      <c r="B3623" s="307" t="n"/>
      <c r="C3623" s="307" t="n"/>
      <c r="E3623" s="307" t="n"/>
      <c r="F3623" s="32" t="n"/>
      <c r="G3623" s="33">
        <f>IF(F3623="", "", H3623/F3623)</f>
        <v/>
      </c>
      <c r="H3623" s="33" t="n"/>
      <c r="I3623" s="33" t="n"/>
      <c r="J3623" s="33">
        <f>IF(I3623="", "", I3623*$F3623)</f>
        <v/>
      </c>
      <c r="K3623" s="33" t="n"/>
      <c r="L3623" s="33">
        <f>IF(K3623="", "", K3623*$F3623)</f>
        <v/>
      </c>
      <c r="M3623" s="30">
        <f>IF(OR(H3623="",H3623=0),"",IF(K3623="",IF(J3623="","",J3623/H3623),L3623/H3623))</f>
        <v/>
      </c>
    </row>
    <row r="3624" ht="13.35" customHeight="1" s="162">
      <c r="B3624" s="307" t="n"/>
      <c r="C3624" s="307" t="n"/>
      <c r="E3624" s="307" t="n"/>
      <c r="F3624" s="32" t="n"/>
      <c r="G3624" s="33">
        <f>IF(F3624="", "", H3624/F3624)</f>
        <v/>
      </c>
      <c r="H3624" s="33" t="n"/>
      <c r="I3624" s="33" t="n"/>
      <c r="J3624" s="33">
        <f>IF(I3624="", "", I3624*$F3624)</f>
        <v/>
      </c>
      <c r="K3624" s="33" t="n"/>
      <c r="L3624" s="33">
        <f>IF(K3624="", "", K3624*$F3624)</f>
        <v/>
      </c>
      <c r="M3624" s="30">
        <f>IF(OR(H3624="",H3624=0),"",IF(K3624="",IF(J3624="","",J3624/H3624),L3624/H3624))</f>
        <v/>
      </c>
    </row>
    <row r="3625" ht="13.35" customHeight="1" s="162">
      <c r="B3625" s="307" t="n"/>
      <c r="C3625" s="307" t="n"/>
      <c r="E3625" s="307" t="n"/>
      <c r="F3625" s="32" t="n"/>
      <c r="G3625" s="33">
        <f>IF(F3625="", "", H3625/F3625)</f>
        <v/>
      </c>
      <c r="H3625" s="33" t="n"/>
      <c r="I3625" s="33" t="n"/>
      <c r="J3625" s="33">
        <f>IF(I3625="", "", I3625*$F3625)</f>
        <v/>
      </c>
      <c r="K3625" s="33" t="n"/>
      <c r="L3625" s="33">
        <f>IF(K3625="", "", K3625*$F3625)</f>
        <v/>
      </c>
      <c r="M3625" s="30">
        <f>IF(OR(H3625="",H3625=0),"",IF(K3625="",IF(J3625="","",J3625/H3625),L3625/H3625))</f>
        <v/>
      </c>
    </row>
    <row r="3626" ht="13.35" customHeight="1" s="162">
      <c r="B3626" s="307" t="n"/>
      <c r="C3626" s="307" t="n"/>
      <c r="E3626" s="307" t="n"/>
      <c r="F3626" s="32" t="n"/>
      <c r="G3626" s="33">
        <f>IF(F3626="", "", H3626/F3626)</f>
        <v/>
      </c>
      <c r="H3626" s="33" t="n"/>
      <c r="I3626" s="33" t="n"/>
      <c r="J3626" s="33">
        <f>IF(I3626="", "", I3626*$F3626)</f>
        <v/>
      </c>
      <c r="K3626" s="33" t="n"/>
      <c r="L3626" s="33">
        <f>IF(K3626="", "", K3626*$F3626)</f>
        <v/>
      </c>
      <c r="M3626" s="30">
        <f>IF(OR(H3626="",H3626=0),"",IF(K3626="",IF(J3626="","",J3626/H3626),L3626/H3626))</f>
        <v/>
      </c>
    </row>
    <row r="3627" ht="13.35" customHeight="1" s="162">
      <c r="B3627" s="307" t="n"/>
      <c r="C3627" s="307" t="n"/>
      <c r="E3627" s="307" t="n"/>
      <c r="F3627" s="32" t="n"/>
      <c r="G3627" s="33">
        <f>IF(F3627="", "", H3627/F3627)</f>
        <v/>
      </c>
      <c r="H3627" s="33" t="n"/>
      <c r="I3627" s="33" t="n"/>
      <c r="J3627" s="33">
        <f>IF(I3627="", "", I3627*$F3627)</f>
        <v/>
      </c>
      <c r="K3627" s="33" t="n"/>
      <c r="L3627" s="33">
        <f>IF(K3627="", "", K3627*$F3627)</f>
        <v/>
      </c>
      <c r="M3627" s="30">
        <f>IF(OR(H3627="",H3627=0),"",IF(K3627="",IF(J3627="","",J3627/H3627),L3627/H3627))</f>
        <v/>
      </c>
    </row>
    <row r="3628" ht="13.35" customHeight="1" s="162">
      <c r="B3628" s="307" t="n"/>
      <c r="C3628" s="307" t="n"/>
      <c r="E3628" s="307" t="n"/>
      <c r="F3628" s="32" t="n"/>
      <c r="G3628" s="33">
        <f>IF(F3628="", "", H3628/F3628)</f>
        <v/>
      </c>
      <c r="H3628" s="33" t="n"/>
      <c r="I3628" s="33" t="n"/>
      <c r="J3628" s="33">
        <f>IF(I3628="", "", I3628*$F3628)</f>
        <v/>
      </c>
      <c r="K3628" s="33" t="n"/>
      <c r="L3628" s="33">
        <f>IF(K3628="", "", K3628*$F3628)</f>
        <v/>
      </c>
      <c r="M3628" s="30">
        <f>IF(OR(H3628="",H3628=0),"",IF(K3628="",IF(J3628="","",J3628/H3628),L3628/H3628))</f>
        <v/>
      </c>
    </row>
    <row r="3629" ht="13.35" customHeight="1" s="162">
      <c r="B3629" s="307" t="n"/>
      <c r="C3629" s="307" t="n"/>
      <c r="E3629" s="307" t="n"/>
      <c r="F3629" s="32" t="n"/>
      <c r="G3629" s="33">
        <f>IF(F3629="", "", H3629/F3629)</f>
        <v/>
      </c>
      <c r="H3629" s="33" t="n"/>
      <c r="I3629" s="33" t="n"/>
      <c r="J3629" s="33">
        <f>IF(I3629="", "", I3629*$F3629)</f>
        <v/>
      </c>
      <c r="K3629" s="33" t="n"/>
      <c r="L3629" s="33">
        <f>IF(K3629="", "", K3629*$F3629)</f>
        <v/>
      </c>
      <c r="M3629" s="30">
        <f>IF(OR(H3629="",H3629=0),"",IF(K3629="",IF(J3629="","",J3629/H3629),L3629/H3629))</f>
        <v/>
      </c>
    </row>
    <row r="3630" ht="13.35" customHeight="1" s="162">
      <c r="B3630" s="307" t="n"/>
      <c r="C3630" s="307" t="n"/>
      <c r="E3630" s="307" t="n"/>
      <c r="F3630" s="32" t="n"/>
      <c r="G3630" s="33">
        <f>IF(F3630="", "", H3630/F3630)</f>
        <v/>
      </c>
      <c r="H3630" s="33" t="n"/>
      <c r="I3630" s="33" t="n"/>
      <c r="J3630" s="33">
        <f>IF(I3630="", "", I3630*$F3630)</f>
        <v/>
      </c>
      <c r="K3630" s="33" t="n"/>
      <c r="L3630" s="33">
        <f>IF(K3630="", "", K3630*$F3630)</f>
        <v/>
      </c>
      <c r="M3630" s="30">
        <f>IF(OR(H3630="",H3630=0),"",IF(K3630="",IF(J3630="","",J3630/H3630),L3630/H3630))</f>
        <v/>
      </c>
    </row>
    <row r="3631" ht="13.35" customHeight="1" s="162">
      <c r="B3631" s="307" t="n"/>
      <c r="C3631" s="307" t="n"/>
      <c r="E3631" s="307" t="n"/>
      <c r="F3631" s="32" t="n"/>
      <c r="G3631" s="33">
        <f>IF(F3631="", "", H3631/F3631)</f>
        <v/>
      </c>
      <c r="H3631" s="33" t="n"/>
      <c r="I3631" s="33" t="n"/>
      <c r="J3631" s="33">
        <f>IF(I3631="", "", I3631*$F3631)</f>
        <v/>
      </c>
      <c r="K3631" s="33" t="n"/>
      <c r="L3631" s="33">
        <f>IF(K3631="", "", K3631*$F3631)</f>
        <v/>
      </c>
      <c r="M3631" s="30">
        <f>IF(OR(H3631="",H3631=0),"",IF(K3631="",IF(J3631="","",J3631/H3631),L3631/H3631))</f>
        <v/>
      </c>
    </row>
    <row r="3632" ht="13.35" customHeight="1" s="162">
      <c r="B3632" s="307" t="n"/>
      <c r="C3632" s="307" t="n"/>
      <c r="E3632" s="307" t="n"/>
      <c r="F3632" s="32" t="n"/>
      <c r="G3632" s="33">
        <f>IF(F3632="", "", H3632/F3632)</f>
        <v/>
      </c>
      <c r="H3632" s="33" t="n"/>
      <c r="I3632" s="33" t="n"/>
      <c r="J3632" s="33">
        <f>IF(I3632="", "", I3632*$F3632)</f>
        <v/>
      </c>
      <c r="K3632" s="33" t="n"/>
      <c r="L3632" s="33">
        <f>IF(K3632="", "", K3632*$F3632)</f>
        <v/>
      </c>
      <c r="M3632" s="30">
        <f>IF(OR(H3632="",H3632=0),"",IF(K3632="",IF(J3632="","",J3632/H3632),L3632/H3632))</f>
        <v/>
      </c>
    </row>
    <row r="3633" ht="13.35" customHeight="1" s="162">
      <c r="B3633" s="307" t="n"/>
      <c r="C3633" s="307" t="n"/>
      <c r="E3633" s="307" t="n"/>
      <c r="F3633" s="32" t="n"/>
      <c r="G3633" s="33">
        <f>IF(F3633="", "", H3633/F3633)</f>
        <v/>
      </c>
      <c r="H3633" s="33" t="n"/>
      <c r="I3633" s="33" t="n"/>
      <c r="J3633" s="33">
        <f>IF(I3633="", "", I3633*$F3633)</f>
        <v/>
      </c>
      <c r="K3633" s="33" t="n"/>
      <c r="L3633" s="33">
        <f>IF(K3633="", "", K3633*$F3633)</f>
        <v/>
      </c>
      <c r="M3633" s="30">
        <f>IF(OR(H3633="",H3633=0),"",IF(K3633="",IF(J3633="","",J3633/H3633),L3633/H3633))</f>
        <v/>
      </c>
    </row>
    <row r="3634" ht="13.35" customHeight="1" s="162">
      <c r="B3634" s="307" t="n"/>
      <c r="C3634" s="307" t="n"/>
      <c r="E3634" s="307" t="n"/>
      <c r="F3634" s="32" t="n"/>
      <c r="G3634" s="33">
        <f>IF(F3634="", "", H3634/F3634)</f>
        <v/>
      </c>
      <c r="H3634" s="33" t="n"/>
      <c r="I3634" s="33" t="n"/>
      <c r="J3634" s="33">
        <f>IF(I3634="", "", I3634*$F3634)</f>
        <v/>
      </c>
      <c r="K3634" s="33" t="n"/>
      <c r="L3634" s="33">
        <f>IF(K3634="", "", K3634*$F3634)</f>
        <v/>
      </c>
      <c r="M3634" s="30">
        <f>IF(OR(H3634="",H3634=0),"",IF(K3634="",IF(J3634="","",J3634/H3634),L3634/H3634))</f>
        <v/>
      </c>
    </row>
    <row r="3635" ht="13.35" customHeight="1" s="162">
      <c r="B3635" s="307" t="n"/>
      <c r="C3635" s="307" t="n"/>
      <c r="E3635" s="307" t="n"/>
      <c r="F3635" s="32" t="n"/>
      <c r="G3635" s="33">
        <f>IF(F3635="", "", H3635/F3635)</f>
        <v/>
      </c>
      <c r="H3635" s="33" t="n"/>
      <c r="I3635" s="33" t="n"/>
      <c r="J3635" s="33">
        <f>IF(I3635="", "", I3635*$F3635)</f>
        <v/>
      </c>
      <c r="K3635" s="33" t="n"/>
      <c r="L3635" s="33">
        <f>IF(K3635="", "", K3635*$F3635)</f>
        <v/>
      </c>
      <c r="M3635" s="30">
        <f>IF(OR(H3635="",H3635=0),"",IF(K3635="",IF(J3635="","",J3635/H3635),L3635/H3635))</f>
        <v/>
      </c>
    </row>
    <row r="3636" ht="13.35" customHeight="1" s="162">
      <c r="B3636" s="42" t="n"/>
      <c r="C3636" s="231" t="inlineStr">
        <is>
          <t>Subtotal (this page)</t>
        </is>
      </c>
      <c r="D3636" s="159" t="n"/>
      <c r="E3636" s="42" t="n"/>
      <c r="F3636" s="42" t="n"/>
      <c r="G3636" s="43" t="n"/>
      <c r="H3636" s="43">
        <f>IF(SUM(H3596:H3635)=0,"",SUM(H3596:H3635))</f>
        <v/>
      </c>
      <c r="I3636" s="43" t="n"/>
      <c r="J3636" s="43">
        <f>IF(SUM(J3596:J3635)=0,"",SUM(J3596:J3635))</f>
        <v/>
      </c>
      <c r="K3636" s="43" t="n"/>
      <c r="L3636" s="43">
        <f>IF(SUM(L3596:L3635)=0,"",SUM(L3596:L3635))</f>
        <v/>
      </c>
      <c r="M3636" s="35">
        <f>IF(OR(H3636="",H3636=0),"",IF(L3636="",IF(J3636="","",J3636/H3636),L3636/H3636))</f>
        <v/>
      </c>
    </row>
    <row r="3637" ht="13.35" customHeight="1" s="162"/>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Entry}'!B116="","",'{Equipment Data Entry}'!B116)</f>
        <v/>
      </c>
      <c r="E3644" s="418" t="n"/>
      <c r="F3644" s="403" t="n"/>
      <c r="G3644" s="200" t="inlineStr">
        <is>
          <t>Service</t>
        </is>
      </c>
      <c r="H3644" s="403" t="n"/>
      <c r="I3644" s="210">
        <f>IF('{Equipment Data Entry}'!C116="","",'{Equipment Data Entry}'!C116)</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37" t="inlineStr">
        <is>
          <t>Drive Type:</t>
        </is>
      </c>
      <c r="C3646" s="13" t="n"/>
      <c r="D3646" s="438" t="n"/>
      <c r="E3646" s="437" t="inlineStr">
        <is>
          <t>Rotation – Design:</t>
        </is>
      </c>
      <c r="F3646" s="13" t="n"/>
      <c r="G3646" s="438" t="n"/>
      <c r="H3646" s="13" t="n"/>
      <c r="I3646" s="437" t="inlineStr">
        <is>
          <t>Actual:</t>
        </is>
      </c>
      <c r="J3646" s="438" t="n"/>
      <c r="K3646" s="437" t="inlineStr">
        <is>
          <t>Shv Bore M/F:</t>
        </is>
      </c>
      <c r="L3646" s="13" t="n"/>
      <c r="M3646" s="438" t="n"/>
    </row>
    <row r="3647" ht="13.35" customHeight="1" s="162">
      <c r="B3647" s="200" t="inlineStr">
        <is>
          <t>Unit Data</t>
        </is>
      </c>
      <c r="C3647" s="400" t="n"/>
      <c r="D3647" s="400" t="n"/>
      <c r="E3647" s="400" t="n"/>
      <c r="F3647" s="400" t="n"/>
      <c r="G3647" s="401" t="n"/>
      <c r="H3647" s="13" t="n"/>
      <c r="I3647" s="200" t="inlineStr">
        <is>
          <t>Design and Performance Data</t>
        </is>
      </c>
      <c r="J3647" s="400" t="n"/>
      <c r="K3647" s="400" t="n"/>
      <c r="L3647" s="401" t="n"/>
      <c r="M3647" s="283" t="n"/>
    </row>
    <row r="3648" ht="13.35" customHeight="1" s="162">
      <c r="B3648" s="199" t="inlineStr">
        <is>
          <t>Manufacturer</t>
        </is>
      </c>
      <c r="C3648" s="401" t="n"/>
      <c r="D3648" s="204">
        <f>IF('{Equipment Data Entry}'!E116="","",'{Equipment Data Entry}'!E116)</f>
        <v/>
      </c>
      <c r="E3648" s="400" t="n"/>
      <c r="F3648" s="400" t="n"/>
      <c r="G3648" s="401" t="n"/>
      <c r="H3648" s="13" t="n"/>
      <c r="I3648" s="199" t="inlineStr">
        <is>
          <t>Design Criteria</t>
        </is>
      </c>
      <c r="J3648" s="401" t="n"/>
      <c r="K3648" s="199" t="inlineStr">
        <is>
          <t>Design</t>
        </is>
      </c>
      <c r="L3648" s="199" t="inlineStr">
        <is>
          <t>Actual</t>
        </is>
      </c>
      <c r="M3648" s="13" t="n"/>
    </row>
    <row r="3649" ht="13.35" customHeight="1" s="162">
      <c r="B3649" s="199" t="inlineStr">
        <is>
          <t>Model Number</t>
        </is>
      </c>
      <c r="C3649" s="401" t="n"/>
      <c r="D3649" s="204">
        <f>IF('{Equipment Data Entry}'!F116="","",'{Equipment Data Entry}'!F116)</f>
        <v/>
      </c>
      <c r="E3649" s="400" t="n"/>
      <c r="F3649" s="400" t="n"/>
      <c r="G3649" s="401" t="n"/>
      <c r="H3649" s="13" t="n"/>
      <c r="I3649" s="199" t="inlineStr">
        <is>
          <t>Total Airflow</t>
        </is>
      </c>
      <c r="J3649" s="401" t="n"/>
      <c r="K3649" s="24">
        <f>H3689</f>
        <v/>
      </c>
      <c r="L3649" s="24">
        <f>L3689</f>
        <v/>
      </c>
      <c r="M3649" s="22">
        <f>IF(OR(L3649="",K3649="",K3649=0),"",L3649/K3649)</f>
        <v/>
      </c>
    </row>
    <row r="3650" ht="13.35" customHeight="1" s="162">
      <c r="B3650" s="199" t="inlineStr">
        <is>
          <t>Serial Number</t>
        </is>
      </c>
      <c r="C3650" s="401" t="n"/>
      <c r="D3650" s="204" t="n"/>
      <c r="E3650" s="400" t="n"/>
      <c r="F3650" s="400" t="n"/>
      <c r="G3650" s="401" t="n"/>
      <c r="H3650" s="13" t="n"/>
      <c r="I3650" s="199" t="inlineStr">
        <is>
          <t>Unit ESP</t>
        </is>
      </c>
      <c r="J3650" s="401" t="n"/>
      <c r="K3650" s="71">
        <f>IF('{Equipment Data Entry}'!H116="","",'{Equipment Data Entry}'!H116)</f>
        <v/>
      </c>
      <c r="L3650" s="64">
        <f>F3665</f>
        <v/>
      </c>
      <c r="M3650" s="22" t="n"/>
    </row>
    <row r="3651" ht="13.35" customHeight="1" s="162">
      <c r="B3651" s="199" t="inlineStr">
        <is>
          <t>Area Served</t>
        </is>
      </c>
      <c r="C3651" s="401" t="n"/>
      <c r="D3651" s="204">
        <f>I3644</f>
        <v/>
      </c>
      <c r="E3651" s="400" t="n"/>
      <c r="F3651" s="400" t="n"/>
      <c r="G3651" s="401" t="n"/>
      <c r="H3651" s="13" t="n"/>
      <c r="I3651" s="199" t="inlineStr">
        <is>
          <t>Fan RPMs</t>
        </is>
      </c>
      <c r="J3651" s="401" t="n"/>
      <c r="K3651" s="24">
        <f>IF('{Equipment Data Entry}'!I116="","",'{Equipment Data Entry}'!I116)</f>
        <v/>
      </c>
      <c r="L3651" s="24">
        <f>IF(L3662="","",L3662)</f>
        <v/>
      </c>
      <c r="M3651" s="13" t="n"/>
    </row>
    <row r="3652" ht="13.35" customHeight="1" s="162">
      <c r="B3652" s="199" t="inlineStr">
        <is>
          <t>Location</t>
        </is>
      </c>
      <c r="C3652" s="401" t="n"/>
      <c r="D3652" s="204">
        <f>IF('{Equipment Data Entry}'!D116="","",'{Equipment Data Entry}'!D116)</f>
        <v/>
      </c>
      <c r="E3652" s="400" t="n"/>
      <c r="F3652" s="400" t="n"/>
      <c r="G3652" s="401" t="n"/>
      <c r="H3652" s="13" t="n"/>
      <c r="I3652" s="283" t="n"/>
      <c r="J3652" s="283" t="n"/>
      <c r="K3652" s="36" t="n"/>
      <c r="L3652" s="36" t="n"/>
      <c r="M3652" s="13" t="n"/>
    </row>
    <row r="3653" ht="13.35" customHeight="1" s="162">
      <c r="B3653" s="13" t="n"/>
      <c r="C3653" s="13" t="n"/>
      <c r="D3653" s="13" t="n"/>
      <c r="E3653" s="13" t="n"/>
      <c r="F3653" s="13" t="n"/>
      <c r="G3653" s="13" t="n"/>
      <c r="H3653" s="13" t="n"/>
      <c r="I3653" s="283" t="n"/>
      <c r="J3653" s="283" t="n"/>
      <c r="K3653" s="37" t="n"/>
      <c r="L3653" s="37" t="n"/>
      <c r="M3653" s="13" t="n"/>
    </row>
    <row r="3654" ht="13.35" customHeight="1" s="162">
      <c r="B3654" s="200" t="inlineStr">
        <is>
          <t>Motor Data</t>
        </is>
      </c>
      <c r="C3654" s="400" t="n"/>
      <c r="D3654" s="400" t="n"/>
      <c r="E3654" s="400" t="n"/>
      <c r="F3654" s="400" t="n"/>
      <c r="G3654" s="401" t="n"/>
      <c r="H3654" s="13" t="n"/>
      <c r="I3654" s="283" t="inlineStr">
        <is>
          <t>Filter Type/Size/Qty</t>
        </is>
      </c>
      <c r="J3654" s="404" t="n"/>
      <c r="K3654" s="404" t="n"/>
      <c r="L3654" s="37" t="n"/>
      <c r="M3654" s="404" t="n"/>
    </row>
    <row r="3655" ht="13.35" customHeight="1" s="162">
      <c r="B3655" s="199" t="inlineStr">
        <is>
          <t>Manufacturer</t>
        </is>
      </c>
      <c r="C3655" s="401" t="n"/>
      <c r="D3655" s="203" t="n"/>
      <c r="E3655" s="400" t="n"/>
      <c r="F3655" s="400" t="n"/>
      <c r="G3655" s="401" t="n"/>
      <c r="H3655" s="13" t="n"/>
      <c r="I3655" s="200" t="inlineStr">
        <is>
          <t>Drive Data</t>
        </is>
      </c>
      <c r="J3655" s="400" t="n"/>
      <c r="K3655" s="400" t="n"/>
      <c r="L3655" s="401" t="n"/>
      <c r="M3655" s="13" t="n"/>
    </row>
    <row r="3656" ht="13.35" customHeight="1" s="162">
      <c r="B3656" s="199" t="inlineStr">
        <is>
          <t>Horsepower</t>
        </is>
      </c>
      <c r="C3656" s="401" t="n"/>
      <c r="D3656" s="28">
        <f>IF('{Equipment Data Entry}'!G116="","",'{Equipment Data Entry}'!G116)</f>
        <v/>
      </c>
      <c r="E3656" s="21" t="inlineStr">
        <is>
          <t>RPM</t>
        </is>
      </c>
      <c r="F3656" s="24" t="n"/>
      <c r="G3656" s="199" t="inlineStr">
        <is>
          <t>SF</t>
        </is>
      </c>
      <c r="H3656" s="13" t="n"/>
      <c r="I3656" s="199" t="inlineStr">
        <is>
          <t>Motor Shv OD/Bore/PD</t>
        </is>
      </c>
      <c r="J3656" s="400" t="n"/>
      <c r="K3656" s="401" t="n"/>
      <c r="L3656">
        <f>IF('{Equipment Data Entry}'!J116="","",'{Equipment Data Entry}'!J116)</f>
        <v/>
      </c>
    </row>
    <row r="3657" ht="13.35" customHeight="1" s="162">
      <c r="B3657" s="198">
        <f>IF('{Equipment Data Entry}'!N116="","",'{Equipment Data Entry}'!N116)</f>
        <v/>
      </c>
      <c r="C3657" s="198">
        <f>IF('{Equipment Data Entry}'!O116="","",'{Equipment Data Entry}'!O116)</f>
        <v/>
      </c>
      <c r="D3657" s="21" t="inlineStr">
        <is>
          <t>FLA</t>
        </is>
      </c>
      <c r="E3657" s="67" t="n"/>
      <c r="F3657" s="21" t="inlineStr">
        <is>
          <t>Frame</t>
        </is>
      </c>
      <c r="G3657" s="208" t="n"/>
      <c r="H3657" s="13" t="n"/>
      <c r="I3657" s="199" t="inlineStr">
        <is>
          <t>Fan Sheave OD/Bore</t>
        </is>
      </c>
      <c r="J3657" s="400" t="n"/>
      <c r="K3657" s="401" t="n"/>
      <c r="L3657">
        <f>IF('{Equipment Data Entry}'!K116="","",'{Equipment Data Entry}'!K116)</f>
        <v/>
      </c>
    </row>
    <row r="3658" ht="13.35" customHeight="1" s="162">
      <c r="B3658" s="199" t="inlineStr">
        <is>
          <t>Corrected FLA</t>
        </is>
      </c>
      <c r="C3658" s="401" t="n"/>
      <c r="D3658" s="27">
        <f>IF(OR(E3659="",E3657="",B3657=""),"",B3657/AVERAGE(E3659:G3659)*E3657)</f>
        <v/>
      </c>
      <c r="E3658" s="199" t="inlineStr">
        <is>
          <t>Estimated BHP</t>
        </is>
      </c>
      <c r="F3658" s="401" t="n"/>
      <c r="G3658" s="27">
        <f>IF(OR(COUNT(E3659:G3659)=0,COUNT(E3660:G3660)=0),"",IF(C3657="1-phase", ((0.8*0.9*E3659*E3660)/746), AVERAGE(E3659:G3659)*AVERAGE(E3660:G3660)*0.8*0.9*1.732/746))</f>
        <v/>
      </c>
      <c r="H3658" s="13" t="n"/>
      <c r="I3658" s="199" t="inlineStr">
        <is>
          <t>Belt(s)</t>
        </is>
      </c>
      <c r="J3658" s="208">
        <f>IF('{Equipment Data Entry}'!L116="","",'{Equipment Data Entry}'!L116)</f>
        <v/>
      </c>
      <c r="K3658" s="199" t="inlineStr">
        <is>
          <t>C to C</t>
        </is>
      </c>
      <c r="L3658" s="64">
        <f>IF('{Equipment Data Entry}'!M116="","",'{Equipment Data Entry}'!M116)</f>
        <v/>
      </c>
      <c r="M3658" s="13" t="n"/>
    </row>
    <row r="3659" ht="13.35" customHeight="1" s="162">
      <c r="B3659" s="199" t="inlineStr">
        <is>
          <t>Measured Voltage</t>
        </is>
      </c>
      <c r="C3659" s="400" t="n"/>
      <c r="D3659" s="401" t="n"/>
      <c r="E3659" s="24" t="n"/>
      <c r="F3659" s="24" t="n"/>
      <c r="G3659" s="24" t="n"/>
      <c r="H3659" s="13" t="n"/>
      <c r="I3659" s="283" t="inlineStr">
        <is>
          <t>Final Settings</t>
        </is>
      </c>
      <c r="J3659" s="404" t="n"/>
      <c r="K3659" s="404" t="n"/>
      <c r="L3659" s="37" t="n"/>
      <c r="M3659" s="404" t="n"/>
    </row>
    <row r="3660" ht="13.35" customHeight="1" s="162">
      <c r="B3660" s="199" t="inlineStr">
        <is>
          <t>Measured Amperage</t>
        </is>
      </c>
      <c r="C3660" s="400" t="n"/>
      <c r="D3660" s="401" t="n"/>
      <c r="E3660" s="67" t="n"/>
      <c r="F3660" s="67" t="n"/>
      <c r="G3660" s="67" t="n"/>
      <c r="H3660" s="13" t="n"/>
      <c r="I3660" s="205" t="inlineStr">
        <is>
          <t>RPM Data</t>
        </is>
      </c>
      <c r="J3660" s="401" t="n"/>
      <c r="K3660" s="205" t="inlineStr">
        <is>
          <t>Initial</t>
        </is>
      </c>
      <c r="L3660" s="205" t="inlineStr">
        <is>
          <t>Final</t>
        </is>
      </c>
      <c r="M3660" s="13" t="n"/>
    </row>
    <row r="3661" ht="13.35" customHeight="1" s="162">
      <c r="B3661" s="13" t="n"/>
      <c r="C3661" s="13" t="n"/>
      <c r="D3661" s="13" t="n"/>
      <c r="E3661" s="13" t="n"/>
      <c r="F3661" s="13" t="n"/>
      <c r="G3661" s="13" t="n"/>
      <c r="H3661" s="13" t="n"/>
      <c r="I3661" s="199" t="inlineStr">
        <is>
          <t>Motor RPM</t>
        </is>
      </c>
      <c r="J3661" s="401" t="n"/>
      <c r="K3661" s="24" t="n"/>
      <c r="L3661" s="24" t="n"/>
      <c r="M3661" s="13" t="n"/>
    </row>
    <row r="3662" ht="13.35" customHeight="1" s="162">
      <c r="B3662" s="200" t="inlineStr">
        <is>
          <t xml:space="preserve">Static Pressures Profile </t>
        </is>
      </c>
      <c r="C3662" s="400" t="n"/>
      <c r="D3662" s="400" t="n"/>
      <c r="E3662" s="400" t="n"/>
      <c r="F3662" s="400" t="n"/>
      <c r="G3662" s="401" t="n"/>
      <c r="H3662" s="13" t="n"/>
      <c r="I3662" s="199" t="inlineStr">
        <is>
          <t>Fan RPM</t>
        </is>
      </c>
      <c r="J3662" s="401" t="n"/>
      <c r="K3662" s="24" t="n"/>
      <c r="L3662" s="24" t="n"/>
      <c r="M3662" s="13" t="n"/>
    </row>
    <row r="3663" ht="13.35" customHeight="1" s="162">
      <c r="B3663" s="432" t="n"/>
      <c r="C3663" s="401" t="n"/>
      <c r="D3663" s="205" t="inlineStr">
        <is>
          <t>Flt/Coil</t>
        </is>
      </c>
      <c r="E3663" s="205" t="inlineStr">
        <is>
          <t>Fan</t>
        </is>
      </c>
      <c r="F3663" s="432" t="n"/>
      <c r="G3663" s="401" t="n"/>
      <c r="H3663" s="13" t="n"/>
      <c r="I3663" s="246" t="inlineStr">
        <is>
          <t>VSD Frequency</t>
        </is>
      </c>
      <c r="J3663" s="403" t="n"/>
      <c r="K3663" s="65" t="n"/>
      <c r="L3663" s="65" t="n"/>
      <c r="M3663" s="13" t="n"/>
    </row>
    <row r="3664" ht="13.35" customHeight="1" s="162">
      <c r="B3664" s="198" t="inlineStr">
        <is>
          <t>Entering</t>
        </is>
      </c>
      <c r="C3664" s="401" t="n"/>
      <c r="D3664" s="19" t="n"/>
      <c r="E3664" s="19" t="n"/>
      <c r="F3664" s="19">
        <f>IF(E3664="", "", E3665-E3664)</f>
        <v/>
      </c>
      <c r="G3664" s="186" t="inlineStr">
        <is>
          <t>TSP</t>
        </is>
      </c>
      <c r="H3664" s="23" t="n"/>
      <c r="I3664" s="14" t="n"/>
      <c r="J3664" s="14" t="n"/>
      <c r="K3664" s="14" t="n"/>
      <c r="L3664" s="38" t="n"/>
      <c r="M3664" s="13" t="n"/>
    </row>
    <row r="3665" ht="13.35" customHeight="1" s="162">
      <c r="B3665" s="198" t="inlineStr">
        <is>
          <t>Exiting</t>
        </is>
      </c>
      <c r="C3665" s="401" t="n"/>
      <c r="D3665" s="55">
        <f>IF(E3664="", "", E3664)</f>
        <v/>
      </c>
      <c r="E3665" s="19" t="n"/>
      <c r="F3665" s="19">
        <f>IF(E3665="", "", E3665-D3664)</f>
        <v/>
      </c>
      <c r="G3665" s="186" t="inlineStr">
        <is>
          <t>ESP</t>
        </is>
      </c>
      <c r="H3665" s="23" t="n"/>
      <c r="I3665" s="13" t="n"/>
      <c r="J3665" s="13" t="n"/>
      <c r="K3665" s="13" t="n"/>
      <c r="L3665" s="13" t="n"/>
      <c r="M3665" s="13" t="n"/>
    </row>
    <row r="3666" ht="13.35" customHeight="1" s="162">
      <c r="B3666" s="453" t="inlineStr">
        <is>
          <t>Instrument:</t>
        </is>
      </c>
      <c r="C3666" s="5" t="n"/>
      <c r="D3666" s="493" t="n"/>
      <c r="E3666" s="414" t="n"/>
      <c r="F3666" s="414" t="n"/>
      <c r="G3666" s="425" t="inlineStr">
        <is>
          <t>Ak basis / notes:</t>
        </is>
      </c>
      <c r="I3666" s="494" t="n"/>
      <c r="J3666" s="414" t="n"/>
      <c r="K3666" s="414" t="n"/>
      <c r="L3666" s="414" t="n"/>
      <c r="M3666" s="414" t="n"/>
    </row>
    <row r="3667" ht="13.35" customHeight="1" s="162">
      <c r="B3667" s="188" t="inlineStr">
        <is>
          <t>Register / Grille / Diffuser Airflow</t>
        </is>
      </c>
      <c r="C3667" s="174" t="n"/>
      <c r="D3667" s="174" t="n"/>
      <c r="E3667" s="174" t="n"/>
      <c r="F3667" s="173" t="n"/>
      <c r="G3667" s="233" t="inlineStr">
        <is>
          <t>Design VEL</t>
        </is>
      </c>
      <c r="H3667" s="194" t="inlineStr">
        <is>
          <t>Design CFM</t>
        </is>
      </c>
      <c r="I3667" s="188" t="inlineStr">
        <is>
          <t>Initial</t>
        </is>
      </c>
      <c r="J3667" s="173" t="n"/>
      <c r="K3667" s="188" t="inlineStr">
        <is>
          <t>Final</t>
        </is>
      </c>
      <c r="L3667" s="173" t="n"/>
      <c r="M3667" s="188" t="inlineStr">
        <is>
          <t>%</t>
        </is>
      </c>
    </row>
    <row r="3668" ht="13.35" customHeight="1" s="162">
      <c r="B3668" s="153" t="inlineStr">
        <is>
          <t>No.</t>
        </is>
      </c>
      <c r="C3668" s="188" t="inlineStr">
        <is>
          <t>Area Served</t>
        </is>
      </c>
      <c r="D3668" s="188" t="inlineStr">
        <is>
          <t>Type</t>
        </is>
      </c>
      <c r="E3668" s="188" t="inlineStr">
        <is>
          <t>Size</t>
        </is>
      </c>
      <c r="F3668" s="188" t="inlineStr">
        <is>
          <t>Ak</t>
        </is>
      </c>
      <c r="G3668" s="440" t="n"/>
      <c r="H3668" s="440" t="n"/>
      <c r="I3668" s="188" t="inlineStr">
        <is>
          <t>VEL</t>
        </is>
      </c>
      <c r="J3668" s="188" t="inlineStr">
        <is>
          <t>CFM</t>
        </is>
      </c>
      <c r="K3668" s="188" t="inlineStr">
        <is>
          <t>VEL</t>
        </is>
      </c>
      <c r="L3668" s="188" t="inlineStr">
        <is>
          <t>CFM</t>
        </is>
      </c>
      <c r="M3668" s="440" t="n"/>
    </row>
    <row r="3669" ht="13.35" customHeight="1" s="162">
      <c r="B3669" s="307" t="n"/>
      <c r="C3669" s="307" t="n"/>
      <c r="E3669" s="307" t="n"/>
      <c r="F3669" s="32" t="n"/>
      <c r="G3669" s="33">
        <f>IF(F3669="", "", H3669/F3669)</f>
        <v/>
      </c>
      <c r="H3669" s="33" t="n"/>
      <c r="I3669" s="33" t="n"/>
      <c r="J3669" s="33">
        <f>IF(I3669="", "", I3669*$F3669)</f>
        <v/>
      </c>
      <c r="K3669" s="33" t="n"/>
      <c r="L3669" s="33">
        <f>IF(K3669="", "", K3669*$F3669)</f>
        <v/>
      </c>
      <c r="M3669" s="30">
        <f>IF(OR(H3669="",H3669=0),"",IF(K3669="",IF(J3669="","",J3669/H3669),L3669/H3669))</f>
        <v/>
      </c>
    </row>
    <row r="3670" ht="13.35" customHeight="1" s="162">
      <c r="B3670" s="307" t="n"/>
      <c r="C3670" s="307" t="n"/>
      <c r="E3670" s="307" t="n"/>
      <c r="F3670" s="32" t="n"/>
      <c r="G3670" s="33">
        <f>IF(F3670="", "", H3670/F3670)</f>
        <v/>
      </c>
      <c r="H3670" s="33" t="n"/>
      <c r="I3670" s="33" t="n"/>
      <c r="J3670" s="33">
        <f>IF(I3670="", "", I3670*$F3670)</f>
        <v/>
      </c>
      <c r="K3670" s="33" t="n"/>
      <c r="L3670" s="33">
        <f>IF(K3670="", "", K3670*$F3670)</f>
        <v/>
      </c>
      <c r="M3670" s="30">
        <f>IF(OR(H3670="",H3670=0),"",IF(K3670="",IF(J3670="","",J3670/H3670),L3670/H3670))</f>
        <v/>
      </c>
    </row>
    <row r="3671" ht="13.35" customHeight="1" s="162">
      <c r="B3671" s="307" t="n"/>
      <c r="C3671" s="307" t="n"/>
      <c r="E3671" s="307" t="n"/>
      <c r="F3671" s="32" t="n"/>
      <c r="G3671" s="33">
        <f>IF(F3671="", "", H3671/F3671)</f>
        <v/>
      </c>
      <c r="H3671" s="33" t="n"/>
      <c r="I3671" s="33" t="n"/>
      <c r="J3671" s="33">
        <f>IF(I3671="", "", I3671*$F3671)</f>
        <v/>
      </c>
      <c r="K3671" s="33" t="n"/>
      <c r="L3671" s="33">
        <f>IF(K3671="", "", K3671*$F3671)</f>
        <v/>
      </c>
      <c r="M3671" s="30">
        <f>IF(OR(H3671="",H3671=0),"",IF(K3671="",IF(J3671="","",J3671/H3671),L3671/H3671))</f>
        <v/>
      </c>
    </row>
    <row r="3672" ht="13.35" customHeight="1" s="162">
      <c r="B3672" s="307" t="n"/>
      <c r="C3672" s="307" t="n"/>
      <c r="E3672" s="307" t="n"/>
      <c r="F3672" s="32" t="n"/>
      <c r="G3672" s="33">
        <f>IF(F3672="", "", H3672/F3672)</f>
        <v/>
      </c>
      <c r="H3672" s="33" t="n"/>
      <c r="I3672" s="33" t="n"/>
      <c r="J3672" s="33">
        <f>IF(I3672="", "", I3672*$F3672)</f>
        <v/>
      </c>
      <c r="K3672" s="33" t="n"/>
      <c r="L3672" s="33">
        <f>IF(K3672="", "", K3672*$F3672)</f>
        <v/>
      </c>
      <c r="M3672" s="30">
        <f>IF(OR(H3672="",H3672=0),"",IF(K3672="",IF(J3672="","",J3672/H3672),L3672/H3672))</f>
        <v/>
      </c>
    </row>
    <row r="3673" ht="13.35" customHeight="1" s="162">
      <c r="B3673" s="307" t="n"/>
      <c r="C3673" s="307" t="n"/>
      <c r="E3673" s="307" t="n"/>
      <c r="F3673" s="32" t="n"/>
      <c r="G3673" s="33">
        <f>IF(F3673="", "", H3673/F3673)</f>
        <v/>
      </c>
      <c r="H3673" s="33" t="n"/>
      <c r="I3673" s="33" t="n"/>
      <c r="J3673" s="33">
        <f>IF(I3673="", "", I3673*$F3673)</f>
        <v/>
      </c>
      <c r="K3673" s="33" t="n"/>
      <c r="L3673" s="33">
        <f>IF(K3673="", "", K3673*$F3673)</f>
        <v/>
      </c>
      <c r="M3673" s="30">
        <f>IF(OR(H3673="",H3673=0),"",IF(K3673="",IF(J3673="","",J3673/H3673),L3673/H3673))</f>
        <v/>
      </c>
    </row>
    <row r="3674" ht="13.35" customHeight="1" s="162">
      <c r="B3674" s="307" t="n"/>
      <c r="C3674" s="307" t="n"/>
      <c r="E3674" s="307" t="n"/>
      <c r="F3674" s="32" t="n"/>
      <c r="G3674" s="33">
        <f>IF(F3674="", "", H3674/F3674)</f>
        <v/>
      </c>
      <c r="H3674" s="33" t="n"/>
      <c r="I3674" s="33" t="n"/>
      <c r="J3674" s="33">
        <f>IF(I3674="", "", I3674*$F3674)</f>
        <v/>
      </c>
      <c r="K3674" s="33" t="n"/>
      <c r="L3674" s="33">
        <f>IF(K3674="", "", K3674*$F3674)</f>
        <v/>
      </c>
      <c r="M3674" s="30">
        <f>IF(OR(H3674="",H3674=0),"",IF(K3674="",IF(J3674="","",J3674/H3674),L3674/H3674))</f>
        <v/>
      </c>
    </row>
    <row r="3675" ht="13.35" customHeight="1" s="162">
      <c r="B3675" s="307" t="n"/>
      <c r="C3675" s="307" t="n"/>
      <c r="E3675" s="307" t="n"/>
      <c r="F3675" s="32" t="n"/>
      <c r="G3675" s="33">
        <f>IF(F3675="", "", H3675/F3675)</f>
        <v/>
      </c>
      <c r="H3675" s="33" t="n"/>
      <c r="I3675" s="33" t="n"/>
      <c r="J3675" s="33">
        <f>IF(I3675="", "", I3675*$F3675)</f>
        <v/>
      </c>
      <c r="K3675" s="33" t="n"/>
      <c r="L3675" s="33">
        <f>IF(K3675="", "", K3675*$F3675)</f>
        <v/>
      </c>
      <c r="M3675" s="30">
        <f>IF(OR(H3675="",H3675=0),"",IF(K3675="",IF(J3675="","",J3675/H3675),L3675/H3675))</f>
        <v/>
      </c>
    </row>
    <row r="3676" ht="13.35" customHeight="1" s="162">
      <c r="B3676" s="307" t="n"/>
      <c r="C3676" s="307" t="n"/>
      <c r="E3676" s="307" t="n"/>
      <c r="F3676" s="32" t="n"/>
      <c r="G3676" s="33">
        <f>IF(F3676="", "", H3676/F3676)</f>
        <v/>
      </c>
      <c r="H3676" s="33" t="n"/>
      <c r="I3676" s="33" t="n"/>
      <c r="J3676" s="33">
        <f>IF(I3676="", "", I3676*$F3676)</f>
        <v/>
      </c>
      <c r="K3676" s="33" t="n"/>
      <c r="L3676" s="33">
        <f>IF(K3676="", "", K3676*$F3676)</f>
        <v/>
      </c>
      <c r="M3676" s="30">
        <f>IF(OR(H3676="",H3676=0),"",IF(K3676="",IF(J3676="","",J3676/H3676),L3676/H3676))</f>
        <v/>
      </c>
    </row>
    <row r="3677" ht="13.35" customHeight="1" s="162">
      <c r="B3677" s="307" t="n"/>
      <c r="C3677" s="307" t="n"/>
      <c r="E3677" s="307" t="n"/>
      <c r="F3677" s="32" t="n"/>
      <c r="G3677" s="33">
        <f>IF(F3677="", "", H3677/F3677)</f>
        <v/>
      </c>
      <c r="H3677" s="33" t="n"/>
      <c r="I3677" s="33" t="n"/>
      <c r="J3677" s="33">
        <f>IF(I3677="", "", I3677*$F3677)</f>
        <v/>
      </c>
      <c r="K3677" s="33" t="n"/>
      <c r="L3677" s="33">
        <f>IF(K3677="", "", K3677*$F3677)</f>
        <v/>
      </c>
      <c r="M3677" s="30">
        <f>IF(OR(H3677="",H3677=0),"",IF(K3677="",IF(J3677="","",J3677/H3677),L3677/H3677))</f>
        <v/>
      </c>
    </row>
    <row r="3678" ht="13.35" customHeight="1" s="162">
      <c r="B3678" s="307" t="n"/>
      <c r="C3678" s="307" t="n"/>
      <c r="E3678" s="307" t="n"/>
      <c r="F3678" s="32" t="n"/>
      <c r="G3678" s="33">
        <f>IF(F3678="", "", H3678/F3678)</f>
        <v/>
      </c>
      <c r="H3678" s="33" t="n"/>
      <c r="I3678" s="33" t="n"/>
      <c r="J3678" s="33">
        <f>IF(I3678="", "", I3678*$F3678)</f>
        <v/>
      </c>
      <c r="K3678" s="33" t="n"/>
      <c r="L3678" s="33">
        <f>IF(K3678="", "", K3678*$F3678)</f>
        <v/>
      </c>
      <c r="M3678" s="30">
        <f>IF(OR(H3678="",H3678=0),"",IF(K3678="",IF(J3678="","",J3678/H3678),L3678/H3678))</f>
        <v/>
      </c>
    </row>
    <row r="3679" ht="13.35" customHeight="1" s="162">
      <c r="B3679" s="307" t="n"/>
      <c r="C3679" s="307" t="n"/>
      <c r="E3679" s="307" t="n"/>
      <c r="F3679" s="32" t="n"/>
      <c r="G3679" s="33">
        <f>IF(F3679="", "", H3679/F3679)</f>
        <v/>
      </c>
      <c r="H3679" s="33" t="n"/>
      <c r="I3679" s="33" t="n"/>
      <c r="J3679" s="33">
        <f>IF(I3679="", "", I3679*$F3679)</f>
        <v/>
      </c>
      <c r="K3679" s="33" t="n"/>
      <c r="L3679" s="33">
        <f>IF(K3679="", "", K3679*$F3679)</f>
        <v/>
      </c>
      <c r="M3679" s="30">
        <f>IF(OR(H3679="",H3679=0),"",IF(K3679="",IF(J3679="","",J3679/H3679),L3679/H3679))</f>
        <v/>
      </c>
    </row>
    <row r="3680" ht="13.35" customHeight="1" s="162">
      <c r="B3680" s="307" t="n"/>
      <c r="C3680" s="307" t="n"/>
      <c r="E3680" s="307" t="n"/>
      <c r="F3680" s="32" t="n"/>
      <c r="G3680" s="33">
        <f>IF(F3680="", "", H3680/F3680)</f>
        <v/>
      </c>
      <c r="H3680" s="33" t="n"/>
      <c r="I3680" s="33" t="n"/>
      <c r="J3680" s="33">
        <f>IF(I3680="", "", I3680*$F3680)</f>
        <v/>
      </c>
      <c r="K3680" s="33" t="n"/>
      <c r="L3680" s="33">
        <f>IF(K3680="", "", K3680*$F3680)</f>
        <v/>
      </c>
      <c r="M3680" s="30">
        <f>IF(OR(H3680="",H3680=0),"",IF(K3680="",IF(J3680="","",J3680/H3680),L3680/H3680))</f>
        <v/>
      </c>
    </row>
    <row r="3681" ht="13.35" customHeight="1" s="162">
      <c r="B3681" s="307" t="n"/>
      <c r="C3681" s="307" t="n"/>
      <c r="E3681" s="307" t="n"/>
      <c r="F3681" s="32" t="n"/>
      <c r="G3681" s="33">
        <f>IF(F3681="", "", H3681/F3681)</f>
        <v/>
      </c>
      <c r="H3681" s="33" t="n"/>
      <c r="I3681" s="33" t="n"/>
      <c r="J3681" s="33">
        <f>IF(I3681="", "", I3681*$F3681)</f>
        <v/>
      </c>
      <c r="K3681" s="33" t="n"/>
      <c r="L3681" s="33">
        <f>IF(K3681="", "", K3681*$F3681)</f>
        <v/>
      </c>
      <c r="M3681" s="30">
        <f>IF(OR(H3681="",H3681=0),"",IF(K3681="",IF(J3681="","",J3681/H3681),L3681/H3681))</f>
        <v/>
      </c>
    </row>
    <row r="3682" ht="13.35" customHeight="1" s="162">
      <c r="B3682" s="307" t="n"/>
      <c r="C3682" s="307" t="n"/>
      <c r="E3682" s="307" t="n"/>
      <c r="F3682" s="32" t="n"/>
      <c r="G3682" s="33">
        <f>IF(F3682="", "", H3682/F3682)</f>
        <v/>
      </c>
      <c r="H3682" s="33" t="n"/>
      <c r="I3682" s="33" t="n"/>
      <c r="J3682" s="33">
        <f>IF(I3682="", "", I3682*$F3682)</f>
        <v/>
      </c>
      <c r="K3682" s="33" t="n"/>
      <c r="L3682" s="33">
        <f>IF(K3682="", "", K3682*$F3682)</f>
        <v/>
      </c>
      <c r="M3682" s="30">
        <f>IF(OR(H3682="",H3682=0),"",IF(K3682="",IF(J3682="","",J3682/H3682),L3682/H3682))</f>
        <v/>
      </c>
    </row>
    <row r="3683" ht="13.35" customHeight="1" s="162">
      <c r="B3683" s="307" t="n"/>
      <c r="C3683" s="307" t="n"/>
      <c r="E3683" s="307" t="n"/>
      <c r="F3683" s="32" t="n"/>
      <c r="G3683" s="33">
        <f>IF(F3683="", "", H3683/F3683)</f>
        <v/>
      </c>
      <c r="H3683" s="33" t="n"/>
      <c r="I3683" s="33" t="n"/>
      <c r="J3683" s="33">
        <f>IF(I3683="", "", I3683*$F3683)</f>
        <v/>
      </c>
      <c r="K3683" s="33" t="n"/>
      <c r="L3683" s="33">
        <f>IF(K3683="", "", K3683*$F3683)</f>
        <v/>
      </c>
      <c r="M3683" s="30">
        <f>IF(OR(H3683="",H3683=0),"",IF(K3683="",IF(J3683="","",J3683/H3683),L3683/H3683))</f>
        <v/>
      </c>
    </row>
    <row r="3684" ht="13.35" customHeight="1" s="162">
      <c r="B3684" s="307" t="n"/>
      <c r="C3684" s="307" t="n"/>
      <c r="E3684" s="307" t="n"/>
      <c r="F3684" s="32" t="n"/>
      <c r="G3684" s="33">
        <f>IF(F3684="", "", H3684/F3684)</f>
        <v/>
      </c>
      <c r="H3684" s="33" t="n"/>
      <c r="I3684" s="33" t="n"/>
      <c r="J3684" s="33">
        <f>IF(I3684="", "", I3684*$F3684)</f>
        <v/>
      </c>
      <c r="K3684" s="33" t="n"/>
      <c r="L3684" s="33">
        <f>IF(K3684="", "", K3684*$F3684)</f>
        <v/>
      </c>
      <c r="M3684" s="30">
        <f>IF(OR(H3684="",H3684=0),"",IF(K3684="",IF(J3684="","",J3684/H3684),L3684/H3684))</f>
        <v/>
      </c>
    </row>
    <row r="3685" ht="13.35" customHeight="1" s="162">
      <c r="B3685" s="307" t="n"/>
      <c r="C3685" s="307" t="n"/>
      <c r="E3685" s="307" t="n"/>
      <c r="F3685" s="32" t="n"/>
      <c r="G3685" s="33">
        <f>IF(F3685="", "", H3685/F3685)</f>
        <v/>
      </c>
      <c r="H3685" s="33" t="n"/>
      <c r="I3685" s="33" t="n"/>
      <c r="J3685" s="33">
        <f>IF(I3685="", "", I3685*$F3685)</f>
        <v/>
      </c>
      <c r="K3685" s="33" t="n"/>
      <c r="L3685" s="33">
        <f>IF(K3685="", "", K3685*$F3685)</f>
        <v/>
      </c>
      <c r="M3685" s="30">
        <f>IF(OR(H3685="",H3685=0),"",IF(K3685="",IF(J3685="","",J3685/H3685),L3685/H3685))</f>
        <v/>
      </c>
    </row>
    <row r="3686" ht="13.35" customHeight="1" s="162">
      <c r="B3686" s="307" t="n"/>
      <c r="C3686" s="307" t="n"/>
      <c r="E3686" s="307" t="n"/>
      <c r="F3686" s="32" t="n"/>
      <c r="G3686" s="33">
        <f>IF(F3686="", "", H3686/F3686)</f>
        <v/>
      </c>
      <c r="H3686" s="33" t="n"/>
      <c r="I3686" s="33" t="n"/>
      <c r="J3686" s="33">
        <f>IF(I3686="", "", I3686*$F3686)</f>
        <v/>
      </c>
      <c r="K3686" s="33" t="n"/>
      <c r="L3686" s="33">
        <f>IF(K3686="", "", K3686*$F3686)</f>
        <v/>
      </c>
      <c r="M3686" s="30">
        <f>IF(OR(H3686="",H3686=0),"",IF(K3686="",IF(J3686="","",J3686/H3686),L3686/H3686))</f>
        <v/>
      </c>
    </row>
    <row r="3687" ht="13.35" customHeight="1" s="162">
      <c r="B3687" s="307" t="n"/>
      <c r="C3687" s="307" t="n"/>
      <c r="E3687" s="307" t="n"/>
      <c r="F3687" s="32" t="n"/>
      <c r="G3687" s="33">
        <f>IF(F3687="", "", H3687/F3687)</f>
        <v/>
      </c>
      <c r="H3687" s="33" t="n"/>
      <c r="I3687" s="33" t="n"/>
      <c r="J3687" s="33">
        <f>IF(I3687="", "", I3687*$F3687)</f>
        <v/>
      </c>
      <c r="K3687" s="33" t="n"/>
      <c r="L3687" s="33">
        <f>IF(K3687="", "", K3687*$F3687)</f>
        <v/>
      </c>
      <c r="M3687" s="30">
        <f>IF(OR(H3687="",H3687=0),"",IF(K3687="",IF(J3687="","",J3687/H3687),L3687/H3687))</f>
        <v/>
      </c>
    </row>
    <row r="3688" ht="13.35" customHeight="1" s="162">
      <c r="B3688" s="307" t="n"/>
      <c r="C3688" s="307" t="n"/>
      <c r="E3688" s="307" t="n"/>
      <c r="F3688" s="32" t="n"/>
      <c r="G3688" s="33">
        <f>IF(F3688="", "", H3688/F3688)</f>
        <v/>
      </c>
      <c r="H3688" s="33" t="n"/>
      <c r="I3688" s="33" t="n"/>
      <c r="J3688" s="33">
        <f>IF(I3688="", "", I3688*$F3688)</f>
        <v/>
      </c>
      <c r="K3688" s="33" t="n"/>
      <c r="L3688" s="33">
        <f>IF(K3688="", "", K3688*$F3688)</f>
        <v/>
      </c>
      <c r="M3688" s="30">
        <f>IF(OR(H3688="",H3688=0),"",IF(K3688="",IF(J3688="","",J3688/H3688),L3688/H3688))</f>
        <v/>
      </c>
    </row>
    <row r="3689" ht="13.35" customHeight="1" s="162">
      <c r="B3689" s="42" t="n"/>
      <c r="C3689" s="231" t="inlineStr">
        <is>
          <t>Total</t>
        </is>
      </c>
      <c r="D3689" s="159" t="n"/>
      <c r="E3689" s="42" t="n"/>
      <c r="F3689" s="42" t="n"/>
      <c r="G3689" s="43" t="n"/>
      <c r="H3689" s="43">
        <f>IF(SUM(H3669:H3688)+SUM(H3700:H3739)=0,"",SUM(H3669:H3688)+SUM(H3700:H3739))</f>
        <v/>
      </c>
      <c r="I3689" s="43" t="n"/>
      <c r="J3689" s="43">
        <f>IF(SUM(J3669:J3688)+SUM(J3700:J3739)=0,"",SUM(J3669:J3688)+SUM(J3700:J3739))</f>
        <v/>
      </c>
      <c r="K3689" s="43" t="n"/>
      <c r="L3689" s="43">
        <f>IF(SUM(L3669:L3688)+SUM(L3700:L3739)=0,"",SUM(L3669:L3688)+SUM(L3700:L3739))</f>
        <v/>
      </c>
      <c r="M3689" s="35">
        <f>IF(OR(H3689="",H3689=0),"",IF(L3689="",IF(J3689="","",J3689/H3689),L3689/H3689))</f>
        <v/>
      </c>
    </row>
    <row r="3690" ht="13.35" customHeight="1" s="162"/>
    <row r="3691" ht="13.35" customHeight="1" s="162">
      <c r="B3691" s="188" t="inlineStr">
        <is>
          <t>Remarks</t>
        </is>
      </c>
      <c r="C3691" s="173" t="n"/>
      <c r="D3691" s="154" t="n"/>
      <c r="E3691" s="174" t="n"/>
      <c r="F3691" s="174" t="n"/>
      <c r="G3691" s="174" t="n"/>
      <c r="H3691" s="174" t="n"/>
      <c r="I3691" s="174" t="n"/>
      <c r="J3691" s="174" t="n"/>
      <c r="K3691" s="174" t="n"/>
      <c r="L3691" s="174" t="n"/>
      <c r="M3691" s="173" t="n"/>
    </row>
    <row r="3692" ht="13.35" customHeight="1" s="162">
      <c r="B3692" s="154" t="n"/>
      <c r="C3692" s="174" t="n"/>
      <c r="D3692" s="17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Entry}'!B116="","",'{Equipment Data Entry}'!B116)</f>
        <v/>
      </c>
      <c r="E3696" s="418" t="n"/>
      <c r="F3696" s="403" t="n"/>
      <c r="G3696" s="200" t="inlineStr">
        <is>
          <t>Service</t>
        </is>
      </c>
      <c r="H3696" s="403" t="n"/>
      <c r="I3696" s="210">
        <f>IF('{Equipment Data Entry}'!C116="","",'{Equipment Data Entry}'!C116)</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Registers / Grilles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H3700/F3700)</f>
        <v/>
      </c>
      <c r="H3700" s="33" t="n"/>
      <c r="I3700" s="33" t="n"/>
      <c r="J3700" s="33">
        <f>IF(I3700="", "", I3700*$F3700)</f>
        <v/>
      </c>
      <c r="K3700" s="33" t="n"/>
      <c r="L3700" s="33">
        <f>IF(K3700="", "", K3700*$F3700)</f>
        <v/>
      </c>
      <c r="M3700" s="30">
        <f>IF(OR(H3700="",H3700=0),"",IF(K3700="",IF(J3700="","",J3700/H3700),L3700/H3700))</f>
        <v/>
      </c>
    </row>
    <row r="3701" ht="13.35" customHeight="1" s="162">
      <c r="B3701" s="307" t="n"/>
      <c r="C3701" s="307" t="n"/>
      <c r="E3701" s="307" t="n"/>
      <c r="F3701" s="32" t="n"/>
      <c r="G3701" s="33">
        <f>IF(F3701="", "", H3701/F3701)</f>
        <v/>
      </c>
      <c r="H3701" s="33" t="n"/>
      <c r="I3701" s="33" t="n"/>
      <c r="J3701" s="33">
        <f>IF(I3701="", "", I3701*$F3701)</f>
        <v/>
      </c>
      <c r="K3701" s="33" t="n"/>
      <c r="L3701" s="33">
        <f>IF(K3701="", "", K3701*$F3701)</f>
        <v/>
      </c>
      <c r="M3701" s="30">
        <f>IF(OR(H3701="",H3701=0),"",IF(K3701="",IF(J3701="","",J3701/H3701),L3701/H3701))</f>
        <v/>
      </c>
    </row>
    <row r="3702" ht="13.35" customHeight="1" s="162">
      <c r="B3702" s="307" t="n"/>
      <c r="C3702" s="307" t="n"/>
      <c r="E3702" s="307" t="n"/>
      <c r="F3702" s="32" t="n"/>
      <c r="G3702" s="33">
        <f>IF(F3702="", "", H3702/F3702)</f>
        <v/>
      </c>
      <c r="H3702" s="33" t="n"/>
      <c r="I3702" s="33" t="n"/>
      <c r="J3702" s="33">
        <f>IF(I3702="", "", I3702*$F3702)</f>
        <v/>
      </c>
      <c r="K3702" s="33" t="n"/>
      <c r="L3702" s="33">
        <f>IF(K3702="", "", K3702*$F3702)</f>
        <v/>
      </c>
      <c r="M3702" s="30">
        <f>IF(OR(H3702="",H3702=0),"",IF(K3702="",IF(J3702="","",J3702/H3702),L3702/H3702))</f>
        <v/>
      </c>
    </row>
    <row r="3703" ht="13.35" customHeight="1" s="162">
      <c r="B3703" s="307" t="n"/>
      <c r="C3703" s="307" t="n"/>
      <c r="E3703" s="307" t="n"/>
      <c r="F3703" s="32" t="n"/>
      <c r="G3703" s="33">
        <f>IF(F3703="", "", H3703/F3703)</f>
        <v/>
      </c>
      <c r="H3703" s="33" t="n"/>
      <c r="I3703" s="33" t="n"/>
      <c r="J3703" s="33">
        <f>IF(I3703="", "", I3703*$F3703)</f>
        <v/>
      </c>
      <c r="K3703" s="33" t="n"/>
      <c r="L3703" s="33">
        <f>IF(K3703="", "", K3703*$F3703)</f>
        <v/>
      </c>
      <c r="M3703" s="30">
        <f>IF(OR(H3703="",H3703=0),"",IF(K3703="",IF(J3703="","",J3703/H3703),L3703/H3703))</f>
        <v/>
      </c>
    </row>
    <row r="3704" ht="13.35" customHeight="1" s="162">
      <c r="B3704" s="307" t="n"/>
      <c r="C3704" s="307" t="n"/>
      <c r="E3704" s="307" t="n"/>
      <c r="F3704" s="32" t="n"/>
      <c r="G3704" s="33">
        <f>IF(F3704="", "", H3704/F3704)</f>
        <v/>
      </c>
      <c r="H3704" s="33" t="n"/>
      <c r="I3704" s="33" t="n"/>
      <c r="J3704" s="33">
        <f>IF(I3704="", "", I3704*$F3704)</f>
        <v/>
      </c>
      <c r="K3704" s="33" t="n"/>
      <c r="L3704" s="33">
        <f>IF(K3704="", "", K3704*$F3704)</f>
        <v/>
      </c>
      <c r="M3704" s="30">
        <f>IF(OR(H3704="",H3704=0),"",IF(K3704="",IF(J3704="","",J3704/H3704),L3704/H3704))</f>
        <v/>
      </c>
    </row>
    <row r="3705" ht="13.35" customHeight="1" s="162">
      <c r="B3705" s="307" t="n"/>
      <c r="C3705" s="307" t="n"/>
      <c r="E3705" s="307" t="n"/>
      <c r="F3705" s="32" t="n"/>
      <c r="G3705" s="33">
        <f>IF(F3705="", "", H3705/F3705)</f>
        <v/>
      </c>
      <c r="H3705" s="33" t="n"/>
      <c r="I3705" s="33" t="n"/>
      <c r="J3705" s="33">
        <f>IF(I3705="", "", I3705*$F3705)</f>
        <v/>
      </c>
      <c r="K3705" s="33" t="n"/>
      <c r="L3705" s="33">
        <f>IF(K3705="", "", K3705*$F3705)</f>
        <v/>
      </c>
      <c r="M3705" s="30">
        <f>IF(OR(H3705="",H3705=0),"",IF(K3705="",IF(J3705="","",J3705/H3705),L3705/H3705))</f>
        <v/>
      </c>
    </row>
    <row r="3706" ht="13.35" customHeight="1" s="162">
      <c r="B3706" s="307" t="n"/>
      <c r="C3706" s="307" t="n"/>
      <c r="E3706" s="307" t="n"/>
      <c r="F3706" s="32" t="n"/>
      <c r="G3706" s="33">
        <f>IF(F3706="", "", H3706/F3706)</f>
        <v/>
      </c>
      <c r="H3706" s="33" t="n"/>
      <c r="I3706" s="33" t="n"/>
      <c r="J3706" s="33">
        <f>IF(I3706="", "", I3706*$F3706)</f>
        <v/>
      </c>
      <c r="K3706" s="33" t="n"/>
      <c r="L3706" s="33">
        <f>IF(K3706="", "", K3706*$F3706)</f>
        <v/>
      </c>
      <c r="M3706" s="30">
        <f>IF(OR(H3706="",H3706=0),"",IF(K3706="",IF(J3706="","",J3706/H3706),L3706/H3706))</f>
        <v/>
      </c>
    </row>
    <row r="3707" ht="13.35" customHeight="1" s="162">
      <c r="B3707" s="307" t="n"/>
      <c r="C3707" s="307" t="n"/>
      <c r="E3707" s="307" t="n"/>
      <c r="F3707" s="32" t="n"/>
      <c r="G3707" s="33">
        <f>IF(F3707="", "", H3707/F3707)</f>
        <v/>
      </c>
      <c r="H3707" s="33" t="n"/>
      <c r="I3707" s="33" t="n"/>
      <c r="J3707" s="33">
        <f>IF(I3707="", "", I3707*$F3707)</f>
        <v/>
      </c>
      <c r="K3707" s="33" t="n"/>
      <c r="L3707" s="33">
        <f>IF(K3707="", "", K3707*$F3707)</f>
        <v/>
      </c>
      <c r="M3707" s="30">
        <f>IF(OR(H3707="",H3707=0),"",IF(K3707="",IF(J3707="","",J3707/H3707),L3707/H3707))</f>
        <v/>
      </c>
    </row>
    <row r="3708" ht="13.35" customHeight="1" s="162">
      <c r="B3708" s="307" t="n"/>
      <c r="C3708" s="307" t="n"/>
      <c r="E3708" s="307" t="n"/>
      <c r="F3708" s="32" t="n"/>
      <c r="G3708" s="33">
        <f>IF(F3708="", "", H3708/F3708)</f>
        <v/>
      </c>
      <c r="H3708" s="33" t="n"/>
      <c r="I3708" s="33" t="n"/>
      <c r="J3708" s="33">
        <f>IF(I3708="", "", I3708*$F3708)</f>
        <v/>
      </c>
      <c r="K3708" s="33" t="n"/>
      <c r="L3708" s="33">
        <f>IF(K3708="", "", K3708*$F3708)</f>
        <v/>
      </c>
      <c r="M3708" s="30">
        <f>IF(OR(H3708="",H3708=0),"",IF(K3708="",IF(J3708="","",J3708/H3708),L3708/H3708))</f>
        <v/>
      </c>
    </row>
    <row r="3709" ht="13.35" customHeight="1" s="162">
      <c r="B3709" s="307" t="n"/>
      <c r="C3709" s="307" t="n"/>
      <c r="E3709" s="307" t="n"/>
      <c r="F3709" s="32" t="n"/>
      <c r="G3709" s="33">
        <f>IF(F3709="", "", H3709/F3709)</f>
        <v/>
      </c>
      <c r="H3709" s="33" t="n"/>
      <c r="I3709" s="33" t="n"/>
      <c r="J3709" s="33">
        <f>IF(I3709="", "", I3709*$F3709)</f>
        <v/>
      </c>
      <c r="K3709" s="33" t="n"/>
      <c r="L3709" s="33">
        <f>IF(K3709="", "", K3709*$F3709)</f>
        <v/>
      </c>
      <c r="M3709" s="30">
        <f>IF(OR(H3709="",H3709=0),"",IF(K3709="",IF(J3709="","",J3709/H3709),L3709/H3709))</f>
        <v/>
      </c>
    </row>
    <row r="3710" ht="13.35" customHeight="1" s="162">
      <c r="B3710" s="307" t="n"/>
      <c r="C3710" s="307" t="n"/>
      <c r="E3710" s="307" t="n"/>
      <c r="F3710" s="32" t="n"/>
      <c r="G3710" s="33">
        <f>IF(F3710="", "", H3710/F3710)</f>
        <v/>
      </c>
      <c r="H3710" s="33" t="n"/>
      <c r="I3710" s="33" t="n"/>
      <c r="J3710" s="33">
        <f>IF(I3710="", "", I3710*$F3710)</f>
        <v/>
      </c>
      <c r="K3710" s="33" t="n"/>
      <c r="L3710" s="33">
        <f>IF(K3710="", "", K3710*$F3710)</f>
        <v/>
      </c>
      <c r="M3710" s="30">
        <f>IF(OR(H3710="",H3710=0),"",IF(K3710="",IF(J3710="","",J3710/H3710),L3710/H3710))</f>
        <v/>
      </c>
    </row>
    <row r="3711" ht="13.35" customHeight="1" s="162">
      <c r="B3711" s="307" t="n"/>
      <c r="C3711" s="307" t="n"/>
      <c r="E3711" s="307" t="n"/>
      <c r="F3711" s="32" t="n"/>
      <c r="G3711" s="33">
        <f>IF(F3711="", "", H3711/F3711)</f>
        <v/>
      </c>
      <c r="H3711" s="33" t="n"/>
      <c r="I3711" s="33" t="n"/>
      <c r="J3711" s="33">
        <f>IF(I3711="", "", I3711*$F3711)</f>
        <v/>
      </c>
      <c r="K3711" s="33" t="n"/>
      <c r="L3711" s="33">
        <f>IF(K3711="", "", K3711*$F3711)</f>
        <v/>
      </c>
      <c r="M3711" s="30">
        <f>IF(OR(H3711="",H3711=0),"",IF(K3711="",IF(J3711="","",J3711/H3711),L3711/H3711))</f>
        <v/>
      </c>
    </row>
    <row r="3712" ht="13.35" customHeight="1" s="162">
      <c r="B3712" s="307" t="n"/>
      <c r="C3712" s="307" t="n"/>
      <c r="E3712" s="307" t="n"/>
      <c r="F3712" s="32" t="n"/>
      <c r="G3712" s="33">
        <f>IF(F3712="", "", H3712/F3712)</f>
        <v/>
      </c>
      <c r="H3712" s="33" t="n"/>
      <c r="I3712" s="33" t="n"/>
      <c r="J3712" s="33">
        <f>IF(I3712="", "", I3712*$F3712)</f>
        <v/>
      </c>
      <c r="K3712" s="33" t="n"/>
      <c r="L3712" s="33">
        <f>IF(K3712="", "", K3712*$F3712)</f>
        <v/>
      </c>
      <c r="M3712" s="30">
        <f>IF(OR(H3712="",H3712=0),"",IF(K3712="",IF(J3712="","",J3712/H3712),L3712/H3712))</f>
        <v/>
      </c>
    </row>
    <row r="3713" ht="13.35" customHeight="1" s="162">
      <c r="B3713" s="307" t="n"/>
      <c r="C3713" s="307" t="n"/>
      <c r="E3713" s="307" t="n"/>
      <c r="F3713" s="32" t="n"/>
      <c r="G3713" s="33">
        <f>IF(F3713="", "", H3713/F3713)</f>
        <v/>
      </c>
      <c r="H3713" s="33" t="n"/>
      <c r="I3713" s="33" t="n"/>
      <c r="J3713" s="33">
        <f>IF(I3713="", "", I3713*$F3713)</f>
        <v/>
      </c>
      <c r="K3713" s="33" t="n"/>
      <c r="L3713" s="33">
        <f>IF(K3713="", "", K3713*$F3713)</f>
        <v/>
      </c>
      <c r="M3713" s="30">
        <f>IF(OR(H3713="",H3713=0),"",IF(K3713="",IF(J3713="","",J3713/H3713),L3713/H3713))</f>
        <v/>
      </c>
    </row>
    <row r="3714" ht="13.35" customHeight="1" s="162">
      <c r="B3714" s="307" t="n"/>
      <c r="C3714" s="307" t="n"/>
      <c r="E3714" s="307" t="n"/>
      <c r="F3714" s="32" t="n"/>
      <c r="G3714" s="33">
        <f>IF(F3714="", "", H3714/F3714)</f>
        <v/>
      </c>
      <c r="H3714" s="33" t="n"/>
      <c r="I3714" s="33" t="n"/>
      <c r="J3714" s="33">
        <f>IF(I3714="", "", I3714*$F3714)</f>
        <v/>
      </c>
      <c r="K3714" s="33" t="n"/>
      <c r="L3714" s="33">
        <f>IF(K3714="", "", K3714*$F3714)</f>
        <v/>
      </c>
      <c r="M3714" s="30">
        <f>IF(OR(H3714="",H3714=0),"",IF(K3714="",IF(J3714="","",J3714/H3714),L3714/H3714))</f>
        <v/>
      </c>
    </row>
    <row r="3715" ht="13.35" customHeight="1" s="162">
      <c r="B3715" s="307" t="n"/>
      <c r="C3715" s="307" t="n"/>
      <c r="E3715" s="307" t="n"/>
      <c r="F3715" s="32" t="n"/>
      <c r="G3715" s="33">
        <f>IF(F3715="", "", H3715/F3715)</f>
        <v/>
      </c>
      <c r="H3715" s="33" t="n"/>
      <c r="I3715" s="33" t="n"/>
      <c r="J3715" s="33">
        <f>IF(I3715="", "", I3715*$F3715)</f>
        <v/>
      </c>
      <c r="K3715" s="33" t="n"/>
      <c r="L3715" s="33">
        <f>IF(K3715="", "", K3715*$F3715)</f>
        <v/>
      </c>
      <c r="M3715" s="30">
        <f>IF(OR(H3715="",H3715=0),"",IF(K3715="",IF(J3715="","",J3715/H3715),L3715/H3715))</f>
        <v/>
      </c>
    </row>
    <row r="3716" ht="13.35" customHeight="1" s="162">
      <c r="B3716" s="307" t="n"/>
      <c r="C3716" s="307" t="n"/>
      <c r="E3716" s="307" t="n"/>
      <c r="F3716" s="32" t="n"/>
      <c r="G3716" s="33">
        <f>IF(F3716="", "", H3716/F3716)</f>
        <v/>
      </c>
      <c r="H3716" s="33" t="n"/>
      <c r="I3716" s="33" t="n"/>
      <c r="J3716" s="33">
        <f>IF(I3716="", "", I3716*$F3716)</f>
        <v/>
      </c>
      <c r="K3716" s="33" t="n"/>
      <c r="L3716" s="33">
        <f>IF(K3716="", "", K3716*$F3716)</f>
        <v/>
      </c>
      <c r="M3716" s="30">
        <f>IF(OR(H3716="",H3716=0),"",IF(K3716="",IF(J3716="","",J3716/H3716),L3716/H3716))</f>
        <v/>
      </c>
    </row>
    <row r="3717" ht="13.35" customHeight="1" s="162">
      <c r="B3717" s="307" t="n"/>
      <c r="C3717" s="307" t="n"/>
      <c r="E3717" s="307" t="n"/>
      <c r="F3717" s="32" t="n"/>
      <c r="G3717" s="33">
        <f>IF(F3717="", "", H3717/F3717)</f>
        <v/>
      </c>
      <c r="H3717" s="33" t="n"/>
      <c r="I3717" s="33" t="n"/>
      <c r="J3717" s="33">
        <f>IF(I3717="", "", I3717*$F3717)</f>
        <v/>
      </c>
      <c r="K3717" s="33" t="n"/>
      <c r="L3717" s="33">
        <f>IF(K3717="", "", K3717*$F3717)</f>
        <v/>
      </c>
      <c r="M3717" s="30">
        <f>IF(OR(H3717="",H3717=0),"",IF(K3717="",IF(J3717="","",J3717/H3717),L3717/H3717))</f>
        <v/>
      </c>
    </row>
    <row r="3718" ht="13.35" customHeight="1" s="162">
      <c r="B3718" s="307" t="n"/>
      <c r="C3718" s="307" t="n"/>
      <c r="E3718" s="307" t="n"/>
      <c r="F3718" s="32" t="n"/>
      <c r="G3718" s="33">
        <f>IF(F3718="", "", H3718/F3718)</f>
        <v/>
      </c>
      <c r="H3718" s="33" t="n"/>
      <c r="I3718" s="33" t="n"/>
      <c r="J3718" s="33">
        <f>IF(I3718="", "", I3718*$F3718)</f>
        <v/>
      </c>
      <c r="K3718" s="33" t="n"/>
      <c r="L3718" s="33">
        <f>IF(K3718="", "", K3718*$F3718)</f>
        <v/>
      </c>
      <c r="M3718" s="30">
        <f>IF(OR(H3718="",H3718=0),"",IF(K3718="",IF(J3718="","",J3718/H3718),L3718/H3718))</f>
        <v/>
      </c>
    </row>
    <row r="3719" ht="13.35" customHeight="1" s="162">
      <c r="B3719" s="307" t="n"/>
      <c r="C3719" s="307" t="n"/>
      <c r="E3719" s="307" t="n"/>
      <c r="F3719" s="32" t="n"/>
      <c r="G3719" s="33">
        <f>IF(F3719="", "", H3719/F3719)</f>
        <v/>
      </c>
      <c r="H3719" s="33" t="n"/>
      <c r="I3719" s="33" t="n"/>
      <c r="J3719" s="33">
        <f>IF(I3719="", "", I3719*$F3719)</f>
        <v/>
      </c>
      <c r="K3719" s="33" t="n"/>
      <c r="L3719" s="33">
        <f>IF(K3719="", "", K3719*$F3719)</f>
        <v/>
      </c>
      <c r="M3719" s="30">
        <f>IF(OR(H3719="",H3719=0),"",IF(K3719="",IF(J3719="","",J3719/H3719),L3719/H3719))</f>
        <v/>
      </c>
    </row>
    <row r="3720" ht="13.35" customHeight="1" s="162">
      <c r="B3720" s="307" t="n"/>
      <c r="C3720" s="307" t="n"/>
      <c r="E3720" s="307" t="n"/>
      <c r="F3720" s="32" t="n"/>
      <c r="G3720" s="33">
        <f>IF(F3720="", "", H3720/F3720)</f>
        <v/>
      </c>
      <c r="H3720" s="33" t="n"/>
      <c r="I3720" s="33" t="n"/>
      <c r="J3720" s="33">
        <f>IF(I3720="", "", I3720*$F3720)</f>
        <v/>
      </c>
      <c r="K3720" s="33" t="n"/>
      <c r="L3720" s="33">
        <f>IF(K3720="", "", K3720*$F3720)</f>
        <v/>
      </c>
      <c r="M3720" s="30">
        <f>IF(OR(H3720="",H3720=0),"",IF(K3720="",IF(J3720="","",J3720/H3720),L3720/H3720))</f>
        <v/>
      </c>
    </row>
    <row r="3721" ht="13.35" customHeight="1" s="162">
      <c r="B3721" s="307" t="n"/>
      <c r="C3721" s="307" t="n"/>
      <c r="E3721" s="307" t="n"/>
      <c r="F3721" s="32" t="n"/>
      <c r="G3721" s="33">
        <f>IF(F3721="", "", H3721/F3721)</f>
        <v/>
      </c>
      <c r="H3721" s="33" t="n"/>
      <c r="I3721" s="33" t="n"/>
      <c r="J3721" s="33">
        <f>IF(I3721="", "", I3721*$F3721)</f>
        <v/>
      </c>
      <c r="K3721" s="33" t="n"/>
      <c r="L3721" s="33">
        <f>IF(K3721="", "", K3721*$F3721)</f>
        <v/>
      </c>
      <c r="M3721" s="30">
        <f>IF(OR(H3721="",H3721=0),"",IF(K3721="",IF(J3721="","",J3721/H3721),L3721/H3721))</f>
        <v/>
      </c>
    </row>
    <row r="3722" ht="13.35" customHeight="1" s="162">
      <c r="B3722" s="307" t="n"/>
      <c r="C3722" s="307" t="n"/>
      <c r="E3722" s="307" t="n"/>
      <c r="F3722" s="32" t="n"/>
      <c r="G3722" s="33">
        <f>IF(F3722="", "", H3722/F3722)</f>
        <v/>
      </c>
      <c r="H3722" s="33" t="n"/>
      <c r="I3722" s="33" t="n"/>
      <c r="J3722" s="33">
        <f>IF(I3722="", "", I3722*$F3722)</f>
        <v/>
      </c>
      <c r="K3722" s="33" t="n"/>
      <c r="L3722" s="33">
        <f>IF(K3722="", "", K3722*$F3722)</f>
        <v/>
      </c>
      <c r="M3722" s="30">
        <f>IF(OR(H3722="",H3722=0),"",IF(K3722="",IF(J3722="","",J3722/H3722),L3722/H3722))</f>
        <v/>
      </c>
    </row>
    <row r="3723" ht="13.35" customHeight="1" s="162">
      <c r="B3723" s="307" t="n"/>
      <c r="C3723" s="307" t="n"/>
      <c r="E3723" s="307" t="n"/>
      <c r="F3723" s="32" t="n"/>
      <c r="G3723" s="33">
        <f>IF(F3723="", "", H3723/F3723)</f>
        <v/>
      </c>
      <c r="H3723" s="33" t="n"/>
      <c r="I3723" s="33" t="n"/>
      <c r="J3723" s="33">
        <f>IF(I3723="", "", I3723*$F3723)</f>
        <v/>
      </c>
      <c r="K3723" s="33" t="n"/>
      <c r="L3723" s="33">
        <f>IF(K3723="", "", K3723*$F3723)</f>
        <v/>
      </c>
      <c r="M3723" s="30">
        <f>IF(OR(H3723="",H3723=0),"",IF(K3723="",IF(J3723="","",J3723/H3723),L3723/H3723))</f>
        <v/>
      </c>
    </row>
    <row r="3724" ht="13.35" customHeight="1" s="162">
      <c r="B3724" s="307" t="n"/>
      <c r="C3724" s="307" t="n"/>
      <c r="E3724" s="307" t="n"/>
      <c r="F3724" s="32" t="n"/>
      <c r="G3724" s="33">
        <f>IF(F3724="", "", H3724/F3724)</f>
        <v/>
      </c>
      <c r="H3724" s="33" t="n"/>
      <c r="I3724" s="33" t="n"/>
      <c r="J3724" s="33">
        <f>IF(I3724="", "", I3724*$F3724)</f>
        <v/>
      </c>
      <c r="K3724" s="33" t="n"/>
      <c r="L3724" s="33">
        <f>IF(K3724="", "", K3724*$F3724)</f>
        <v/>
      </c>
      <c r="M3724" s="30">
        <f>IF(OR(H3724="",H3724=0),"",IF(K3724="",IF(J3724="","",J3724/H3724),L3724/H3724))</f>
        <v/>
      </c>
    </row>
    <row r="3725" ht="13.35" customHeight="1" s="162">
      <c r="B3725" s="307" t="n"/>
      <c r="C3725" s="307" t="n"/>
      <c r="E3725" s="307" t="n"/>
      <c r="F3725" s="32" t="n"/>
      <c r="G3725" s="33">
        <f>IF(F3725="", "", H3725/F3725)</f>
        <v/>
      </c>
      <c r="H3725" s="33" t="n"/>
      <c r="I3725" s="33" t="n"/>
      <c r="J3725" s="33">
        <f>IF(I3725="", "", I3725*$F3725)</f>
        <v/>
      </c>
      <c r="K3725" s="33" t="n"/>
      <c r="L3725" s="33">
        <f>IF(K3725="", "", K3725*$F3725)</f>
        <v/>
      </c>
      <c r="M3725" s="30">
        <f>IF(OR(H3725="",H3725=0),"",IF(K3725="",IF(J3725="","",J3725/H3725),L3725/H3725))</f>
        <v/>
      </c>
    </row>
    <row r="3726" ht="13.35" customHeight="1" s="162">
      <c r="B3726" s="307" t="n"/>
      <c r="C3726" s="307" t="n"/>
      <c r="E3726" s="307" t="n"/>
      <c r="F3726" s="32" t="n"/>
      <c r="G3726" s="33">
        <f>IF(F3726="", "", H3726/F3726)</f>
        <v/>
      </c>
      <c r="H3726" s="33" t="n"/>
      <c r="I3726" s="33" t="n"/>
      <c r="J3726" s="33">
        <f>IF(I3726="", "", I3726*$F3726)</f>
        <v/>
      </c>
      <c r="K3726" s="33" t="n"/>
      <c r="L3726" s="33">
        <f>IF(K3726="", "", K3726*$F3726)</f>
        <v/>
      </c>
      <c r="M3726" s="30">
        <f>IF(OR(H3726="",H3726=0),"",IF(K3726="",IF(J3726="","",J3726/H3726),L3726/H3726))</f>
        <v/>
      </c>
    </row>
    <row r="3727" ht="13.35" customHeight="1" s="162">
      <c r="B3727" s="307" t="n"/>
      <c r="C3727" s="307" t="n"/>
      <c r="E3727" s="307" t="n"/>
      <c r="F3727" s="32" t="n"/>
      <c r="G3727" s="33">
        <f>IF(F3727="", "", H3727/F3727)</f>
        <v/>
      </c>
      <c r="H3727" s="33" t="n"/>
      <c r="I3727" s="33" t="n"/>
      <c r="J3727" s="33">
        <f>IF(I3727="", "", I3727*$F3727)</f>
        <v/>
      </c>
      <c r="K3727" s="33" t="n"/>
      <c r="L3727" s="33">
        <f>IF(K3727="", "", K3727*$F3727)</f>
        <v/>
      </c>
      <c r="M3727" s="30">
        <f>IF(OR(H3727="",H3727=0),"",IF(K3727="",IF(J3727="","",J3727/H3727),L3727/H3727))</f>
        <v/>
      </c>
    </row>
    <row r="3728" ht="13.35" customHeight="1" s="162">
      <c r="B3728" s="307" t="n"/>
      <c r="C3728" s="307" t="n"/>
      <c r="E3728" s="307" t="n"/>
      <c r="F3728" s="32" t="n"/>
      <c r="G3728" s="33">
        <f>IF(F3728="", "", H3728/F3728)</f>
        <v/>
      </c>
      <c r="H3728" s="33" t="n"/>
      <c r="I3728" s="33" t="n"/>
      <c r="J3728" s="33">
        <f>IF(I3728="", "", I3728*$F3728)</f>
        <v/>
      </c>
      <c r="K3728" s="33" t="n"/>
      <c r="L3728" s="33">
        <f>IF(K3728="", "", K3728*$F3728)</f>
        <v/>
      </c>
      <c r="M3728" s="30">
        <f>IF(OR(H3728="",H3728=0),"",IF(K3728="",IF(J3728="","",J3728/H3728),L3728/H3728))</f>
        <v/>
      </c>
    </row>
    <row r="3729" ht="13.35" customHeight="1" s="162">
      <c r="B3729" s="307" t="n"/>
      <c r="C3729" s="307" t="n"/>
      <c r="E3729" s="307" t="n"/>
      <c r="F3729" s="32" t="n"/>
      <c r="G3729" s="33">
        <f>IF(F3729="", "", H3729/F3729)</f>
        <v/>
      </c>
      <c r="H3729" s="33" t="n"/>
      <c r="I3729" s="33" t="n"/>
      <c r="J3729" s="33">
        <f>IF(I3729="", "", I3729*$F3729)</f>
        <v/>
      </c>
      <c r="K3729" s="33" t="n"/>
      <c r="L3729" s="33">
        <f>IF(K3729="", "", K3729*$F3729)</f>
        <v/>
      </c>
      <c r="M3729" s="30">
        <f>IF(OR(H3729="",H3729=0),"",IF(K3729="",IF(J3729="","",J3729/H3729),L3729/H3729))</f>
        <v/>
      </c>
    </row>
    <row r="3730" ht="13.35" customHeight="1" s="162">
      <c r="B3730" s="307" t="n"/>
      <c r="C3730" s="307" t="n"/>
      <c r="E3730" s="307" t="n"/>
      <c r="F3730" s="32" t="n"/>
      <c r="G3730" s="33">
        <f>IF(F3730="", "", H3730/F3730)</f>
        <v/>
      </c>
      <c r="H3730" s="33" t="n"/>
      <c r="I3730" s="33" t="n"/>
      <c r="J3730" s="33">
        <f>IF(I3730="", "", I3730*$F3730)</f>
        <v/>
      </c>
      <c r="K3730" s="33" t="n"/>
      <c r="L3730" s="33">
        <f>IF(K3730="", "", K3730*$F3730)</f>
        <v/>
      </c>
      <c r="M3730" s="30">
        <f>IF(OR(H3730="",H3730=0),"",IF(K3730="",IF(J3730="","",J3730/H3730),L3730/H3730))</f>
        <v/>
      </c>
    </row>
    <row r="3731" ht="13.35" customHeight="1" s="162">
      <c r="B3731" s="307" t="n"/>
      <c r="C3731" s="307" t="n"/>
      <c r="E3731" s="307" t="n"/>
      <c r="F3731" s="32" t="n"/>
      <c r="G3731" s="33">
        <f>IF(F3731="", "", H3731/F3731)</f>
        <v/>
      </c>
      <c r="H3731" s="33" t="n"/>
      <c r="I3731" s="33" t="n"/>
      <c r="J3731" s="33">
        <f>IF(I3731="", "", I3731*$F3731)</f>
        <v/>
      </c>
      <c r="K3731" s="33" t="n"/>
      <c r="L3731" s="33">
        <f>IF(K3731="", "", K3731*$F3731)</f>
        <v/>
      </c>
      <c r="M3731" s="30">
        <f>IF(OR(H3731="",H3731=0),"",IF(K3731="",IF(J3731="","",J3731/H3731),L3731/H3731))</f>
        <v/>
      </c>
    </row>
    <row r="3732" ht="13.35" customHeight="1" s="162">
      <c r="B3732" s="307" t="n"/>
      <c r="C3732" s="307" t="n"/>
      <c r="E3732" s="307" t="n"/>
      <c r="F3732" s="32" t="n"/>
      <c r="G3732" s="33">
        <f>IF(F3732="", "", H3732/F3732)</f>
        <v/>
      </c>
      <c r="H3732" s="33" t="n"/>
      <c r="I3732" s="33" t="n"/>
      <c r="J3732" s="33">
        <f>IF(I3732="", "", I3732*$F3732)</f>
        <v/>
      </c>
      <c r="K3732" s="33" t="n"/>
      <c r="L3732" s="33">
        <f>IF(K3732="", "", K3732*$F3732)</f>
        <v/>
      </c>
      <c r="M3732" s="30">
        <f>IF(OR(H3732="",H3732=0),"",IF(K3732="",IF(J3732="","",J3732/H3732),L3732/H3732))</f>
        <v/>
      </c>
    </row>
    <row r="3733" ht="13.35" customHeight="1" s="162">
      <c r="B3733" s="307" t="n"/>
      <c r="C3733" s="307" t="n"/>
      <c r="E3733" s="307" t="n"/>
      <c r="F3733" s="32" t="n"/>
      <c r="G3733" s="33">
        <f>IF(F3733="", "", H3733/F3733)</f>
        <v/>
      </c>
      <c r="H3733" s="33" t="n"/>
      <c r="I3733" s="33" t="n"/>
      <c r="J3733" s="33">
        <f>IF(I3733="", "", I3733*$F3733)</f>
        <v/>
      </c>
      <c r="K3733" s="33" t="n"/>
      <c r="L3733" s="33">
        <f>IF(K3733="", "", K3733*$F3733)</f>
        <v/>
      </c>
      <c r="M3733" s="30">
        <f>IF(OR(H3733="",H3733=0),"",IF(K3733="",IF(J3733="","",J3733/H3733),L3733/H3733))</f>
        <v/>
      </c>
    </row>
    <row r="3734" ht="13.35" customHeight="1" s="162">
      <c r="B3734" s="307" t="n"/>
      <c r="C3734" s="307" t="n"/>
      <c r="E3734" s="307" t="n"/>
      <c r="F3734" s="32" t="n"/>
      <c r="G3734" s="33">
        <f>IF(F3734="", "", H3734/F3734)</f>
        <v/>
      </c>
      <c r="H3734" s="33" t="n"/>
      <c r="I3734" s="33" t="n"/>
      <c r="J3734" s="33">
        <f>IF(I3734="", "", I3734*$F3734)</f>
        <v/>
      </c>
      <c r="K3734" s="33" t="n"/>
      <c r="L3734" s="33">
        <f>IF(K3734="", "", K3734*$F3734)</f>
        <v/>
      </c>
      <c r="M3734" s="30">
        <f>IF(OR(H3734="",H3734=0),"",IF(K3734="",IF(J3734="","",J3734/H3734),L3734/H3734))</f>
        <v/>
      </c>
    </row>
    <row r="3735" ht="13.35" customHeight="1" s="162">
      <c r="B3735" s="307" t="n"/>
      <c r="C3735" s="307" t="n"/>
      <c r="E3735" s="307" t="n"/>
      <c r="F3735" s="32" t="n"/>
      <c r="G3735" s="33">
        <f>IF(F3735="", "", H3735/F3735)</f>
        <v/>
      </c>
      <c r="H3735" s="33" t="n"/>
      <c r="I3735" s="33" t="n"/>
      <c r="J3735" s="33">
        <f>IF(I3735="", "", I3735*$F3735)</f>
        <v/>
      </c>
      <c r="K3735" s="33" t="n"/>
      <c r="L3735" s="33">
        <f>IF(K3735="", "", K3735*$F3735)</f>
        <v/>
      </c>
      <c r="M3735" s="30">
        <f>IF(OR(H3735="",H3735=0),"",IF(K3735="",IF(J3735="","",J3735/H3735),L3735/H3735))</f>
        <v/>
      </c>
    </row>
    <row r="3736" ht="13.35" customHeight="1" s="162">
      <c r="B3736" s="307" t="n"/>
      <c r="C3736" s="307" t="n"/>
      <c r="E3736" s="307" t="n"/>
      <c r="F3736" s="32" t="n"/>
      <c r="G3736" s="33">
        <f>IF(F3736="", "", H3736/F3736)</f>
        <v/>
      </c>
      <c r="H3736" s="33" t="n"/>
      <c r="I3736" s="33" t="n"/>
      <c r="J3736" s="33">
        <f>IF(I3736="", "", I3736*$F3736)</f>
        <v/>
      </c>
      <c r="K3736" s="33" t="n"/>
      <c r="L3736" s="33">
        <f>IF(K3736="", "", K3736*$F3736)</f>
        <v/>
      </c>
      <c r="M3736" s="30">
        <f>IF(OR(H3736="",H3736=0),"",IF(K3736="",IF(J3736="","",J3736/H3736),L3736/H3736))</f>
        <v/>
      </c>
    </row>
    <row r="3737" ht="13.35" customHeight="1" s="162">
      <c r="B3737" s="307" t="n"/>
      <c r="C3737" s="307" t="n"/>
      <c r="E3737" s="307" t="n"/>
      <c r="F3737" s="32" t="n"/>
      <c r="G3737" s="33">
        <f>IF(F3737="", "", H3737/F3737)</f>
        <v/>
      </c>
      <c r="H3737" s="33" t="n"/>
      <c r="I3737" s="33" t="n"/>
      <c r="J3737" s="33">
        <f>IF(I3737="", "", I3737*$F3737)</f>
        <v/>
      </c>
      <c r="K3737" s="33" t="n"/>
      <c r="L3737" s="33">
        <f>IF(K3737="", "", K3737*$F3737)</f>
        <v/>
      </c>
      <c r="M3737" s="30">
        <f>IF(OR(H3737="",H3737=0),"",IF(K3737="",IF(J3737="","",J3737/H3737),L3737/H3737))</f>
        <v/>
      </c>
    </row>
    <row r="3738" ht="13.35" customHeight="1" s="162">
      <c r="B3738" s="307" t="n"/>
      <c r="C3738" s="307" t="n"/>
      <c r="E3738" s="307" t="n"/>
      <c r="F3738" s="32" t="n"/>
      <c r="G3738" s="33">
        <f>IF(F3738="", "", H3738/F3738)</f>
        <v/>
      </c>
      <c r="H3738" s="33" t="n"/>
      <c r="I3738" s="33" t="n"/>
      <c r="J3738" s="33">
        <f>IF(I3738="", "", I3738*$F3738)</f>
        <v/>
      </c>
      <c r="K3738" s="33" t="n"/>
      <c r="L3738" s="33">
        <f>IF(K3738="", "", K3738*$F3738)</f>
        <v/>
      </c>
      <c r="M3738" s="30">
        <f>IF(OR(H3738="",H3738=0),"",IF(K3738="",IF(J3738="","",J3738/H3738),L3738/H3738))</f>
        <v/>
      </c>
    </row>
    <row r="3739" ht="13.35" customHeight="1" s="162">
      <c r="B3739" s="307" t="n"/>
      <c r="C3739" s="307" t="n"/>
      <c r="E3739" s="307" t="n"/>
      <c r="F3739" s="32" t="n"/>
      <c r="G3739" s="33">
        <f>IF(F3739="", "", H3739/F3739)</f>
        <v/>
      </c>
      <c r="H3739" s="33" t="n"/>
      <c r="I3739" s="33" t="n"/>
      <c r="J3739" s="33">
        <f>IF(I3739="", "", I3739*$F3739)</f>
        <v/>
      </c>
      <c r="K3739" s="33" t="n"/>
      <c r="L3739" s="33">
        <f>IF(K3739="", "", K3739*$F3739)</f>
        <v/>
      </c>
      <c r="M3739" s="30">
        <f>IF(OR(H3739="",H3739=0),"",IF(K3739="",IF(J3739="","",J3739/H3739),L3739/H3739))</f>
        <v/>
      </c>
    </row>
    <row r="3740" ht="13.35" customHeight="1" s="162">
      <c r="B3740" s="42" t="n"/>
      <c r="C3740" s="231" t="inlineStr">
        <is>
          <t>Subtotal (this page)</t>
        </is>
      </c>
      <c r="D3740" s="159" t="n"/>
      <c r="E3740" s="42" t="n"/>
      <c r="F3740" s="42" t="n"/>
      <c r="G3740" s="43" t="n"/>
      <c r="H3740" s="43">
        <f>IF(SUM(H3700:H3739)=0,"",SUM(H3700:H3739))</f>
        <v/>
      </c>
      <c r="I3740" s="43" t="n"/>
      <c r="J3740" s="43">
        <f>IF(SUM(J3700:J3739)=0,"",SUM(J3700:J3739))</f>
        <v/>
      </c>
      <c r="K3740" s="43" t="n"/>
      <c r="L3740" s="43">
        <f>IF(SUM(L3700:L3739)=0,"",SUM(L3700:L3739))</f>
        <v/>
      </c>
      <c r="M3740" s="35">
        <f>IF(OR(H3740="",H3740=0),"",IF(L3740="",IF(J3740="","",J3740/H3740),L3740/H3740))</f>
        <v/>
      </c>
    </row>
    <row r="3741" ht="13.35" customHeight="1" s="162"/>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Entry}'!B117="","",'{Equipment Data Entry}'!B117)</f>
        <v/>
      </c>
      <c r="E3748" s="418" t="n"/>
      <c r="F3748" s="403" t="n"/>
      <c r="G3748" s="200" t="inlineStr">
        <is>
          <t>Service</t>
        </is>
      </c>
      <c r="H3748" s="403" t="n"/>
      <c r="I3748" s="210">
        <f>IF('{Equipment Data Entry}'!C117="","",'{Equipment Data Entry}'!C117)</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37" t="inlineStr">
        <is>
          <t>Drive Type:</t>
        </is>
      </c>
      <c r="C3750" s="13" t="n"/>
      <c r="D3750" s="438" t="n"/>
      <c r="E3750" s="437" t="inlineStr">
        <is>
          <t>Rotation – Design:</t>
        </is>
      </c>
      <c r="F3750" s="13" t="n"/>
      <c r="G3750" s="438" t="n"/>
      <c r="H3750" s="13" t="n"/>
      <c r="I3750" s="437" t="inlineStr">
        <is>
          <t>Actual:</t>
        </is>
      </c>
      <c r="J3750" s="438" t="n"/>
      <c r="K3750" s="437" t="inlineStr">
        <is>
          <t>Shv Bore M/F:</t>
        </is>
      </c>
      <c r="L3750" s="13" t="n"/>
      <c r="M3750" s="438" t="n"/>
    </row>
    <row r="3751" ht="13.35" customHeight="1" s="162">
      <c r="B3751" s="200" t="inlineStr">
        <is>
          <t>Unit Data</t>
        </is>
      </c>
      <c r="C3751" s="400" t="n"/>
      <c r="D3751" s="400" t="n"/>
      <c r="E3751" s="400" t="n"/>
      <c r="F3751" s="400" t="n"/>
      <c r="G3751" s="401" t="n"/>
      <c r="H3751" s="13" t="n"/>
      <c r="I3751" s="200" t="inlineStr">
        <is>
          <t>Design and Performance Data</t>
        </is>
      </c>
      <c r="J3751" s="400" t="n"/>
      <c r="K3751" s="400" t="n"/>
      <c r="L3751" s="401" t="n"/>
      <c r="M3751" s="283" t="n"/>
    </row>
    <row r="3752" ht="13.35" customHeight="1" s="162">
      <c r="B3752" s="199" t="inlineStr">
        <is>
          <t>Manufacturer</t>
        </is>
      </c>
      <c r="C3752" s="401" t="n"/>
      <c r="D3752" s="204">
        <f>IF('{Equipment Data Entry}'!E117="","",'{Equipment Data Entry}'!E117)</f>
        <v/>
      </c>
      <c r="E3752" s="400" t="n"/>
      <c r="F3752" s="400" t="n"/>
      <c r="G3752" s="401" t="n"/>
      <c r="H3752" s="13" t="n"/>
      <c r="I3752" s="199" t="inlineStr">
        <is>
          <t>Design Criteria</t>
        </is>
      </c>
      <c r="J3752" s="401" t="n"/>
      <c r="K3752" s="199" t="inlineStr">
        <is>
          <t>Design</t>
        </is>
      </c>
      <c r="L3752" s="199" t="inlineStr">
        <is>
          <t>Actual</t>
        </is>
      </c>
      <c r="M3752" s="13" t="n"/>
    </row>
    <row r="3753" ht="13.35" customHeight="1" s="162">
      <c r="B3753" s="199" t="inlineStr">
        <is>
          <t>Model Number</t>
        </is>
      </c>
      <c r="C3753" s="401" t="n"/>
      <c r="D3753" s="204">
        <f>IF('{Equipment Data Entry}'!F117="","",'{Equipment Data Entry}'!F117)</f>
        <v/>
      </c>
      <c r="E3753" s="400" t="n"/>
      <c r="F3753" s="400" t="n"/>
      <c r="G3753" s="401" t="n"/>
      <c r="H3753" s="13" t="n"/>
      <c r="I3753" s="199" t="inlineStr">
        <is>
          <t>Total Airflow</t>
        </is>
      </c>
      <c r="J3753" s="401" t="n"/>
      <c r="K3753" s="24">
        <f>H3793</f>
        <v/>
      </c>
      <c r="L3753" s="24">
        <f>L3793</f>
        <v/>
      </c>
      <c r="M3753" s="22">
        <f>IF(OR(L3753="",K3753="",K3753=0),"",L3753/K3753)</f>
        <v/>
      </c>
    </row>
    <row r="3754" ht="13.35" customHeight="1" s="162">
      <c r="B3754" s="199" t="inlineStr">
        <is>
          <t>Serial Number</t>
        </is>
      </c>
      <c r="C3754" s="401" t="n"/>
      <c r="D3754" s="204" t="n"/>
      <c r="E3754" s="400" t="n"/>
      <c r="F3754" s="400" t="n"/>
      <c r="G3754" s="401" t="n"/>
      <c r="H3754" s="13" t="n"/>
      <c r="I3754" s="199" t="inlineStr">
        <is>
          <t>Unit ESP</t>
        </is>
      </c>
      <c r="J3754" s="401" t="n"/>
      <c r="K3754" s="71">
        <f>IF('{Equipment Data Entry}'!H117="","",'{Equipment Data Entry}'!H117)</f>
        <v/>
      </c>
      <c r="L3754" s="64">
        <f>F3769</f>
        <v/>
      </c>
      <c r="M3754" s="22" t="n"/>
    </row>
    <row r="3755" ht="13.35" customHeight="1" s="162">
      <c r="B3755" s="199" t="inlineStr">
        <is>
          <t>Area Served</t>
        </is>
      </c>
      <c r="C3755" s="401" t="n"/>
      <c r="D3755" s="204">
        <f>I3748</f>
        <v/>
      </c>
      <c r="E3755" s="400" t="n"/>
      <c r="F3755" s="400" t="n"/>
      <c r="G3755" s="401" t="n"/>
      <c r="H3755" s="13" t="n"/>
      <c r="I3755" s="199" t="inlineStr">
        <is>
          <t>Fan RPMs</t>
        </is>
      </c>
      <c r="J3755" s="401" t="n"/>
      <c r="K3755" s="24">
        <f>IF('{Equipment Data Entry}'!I117="","",'{Equipment Data Entry}'!I117)</f>
        <v/>
      </c>
      <c r="L3755" s="24">
        <f>IF(L3766="","",L3766)</f>
        <v/>
      </c>
      <c r="M3755" s="13" t="n"/>
    </row>
    <row r="3756" ht="13.35" customHeight="1" s="162">
      <c r="B3756" s="199" t="inlineStr">
        <is>
          <t>Location</t>
        </is>
      </c>
      <c r="C3756" s="401" t="n"/>
      <c r="D3756" s="204">
        <f>IF('{Equipment Data Entry}'!D117="","",'{Equipment Data Entry}'!D117)</f>
        <v/>
      </c>
      <c r="E3756" s="400" t="n"/>
      <c r="F3756" s="400" t="n"/>
      <c r="G3756" s="401" t="n"/>
      <c r="H3756" s="13" t="n"/>
      <c r="I3756" s="283" t="n"/>
      <c r="J3756" s="283" t="n"/>
      <c r="K3756" s="36" t="n"/>
      <c r="L3756" s="36" t="n"/>
      <c r="M3756" s="13" t="n"/>
    </row>
    <row r="3757" ht="13.35" customHeight="1" s="162">
      <c r="B3757" s="13" t="n"/>
      <c r="C3757" s="13" t="n"/>
      <c r="D3757" s="13" t="n"/>
      <c r="E3757" s="13" t="n"/>
      <c r="F3757" s="13" t="n"/>
      <c r="G3757" s="13" t="n"/>
      <c r="H3757" s="13" t="n"/>
      <c r="I3757" s="283" t="n"/>
      <c r="J3757" s="283" t="n"/>
      <c r="K3757" s="37" t="n"/>
      <c r="L3757" s="37" t="n"/>
      <c r="M3757" s="13" t="n"/>
    </row>
    <row r="3758" ht="13.35" customHeight="1" s="162">
      <c r="B3758" s="200" t="inlineStr">
        <is>
          <t>Motor Data</t>
        </is>
      </c>
      <c r="C3758" s="400" t="n"/>
      <c r="D3758" s="400" t="n"/>
      <c r="E3758" s="400" t="n"/>
      <c r="F3758" s="400" t="n"/>
      <c r="G3758" s="401" t="n"/>
      <c r="H3758" s="13" t="n"/>
      <c r="I3758" s="283" t="inlineStr">
        <is>
          <t>Filter Type/Size/Qty</t>
        </is>
      </c>
      <c r="J3758" s="404" t="n"/>
      <c r="K3758" s="404" t="n"/>
      <c r="L3758" s="37" t="n"/>
      <c r="M3758" s="404" t="n"/>
    </row>
    <row r="3759" ht="13.35" customHeight="1" s="162">
      <c r="B3759" s="199" t="inlineStr">
        <is>
          <t>Manufacturer</t>
        </is>
      </c>
      <c r="C3759" s="401" t="n"/>
      <c r="D3759" s="203" t="n"/>
      <c r="E3759" s="400" t="n"/>
      <c r="F3759" s="400" t="n"/>
      <c r="G3759" s="401" t="n"/>
      <c r="H3759" s="13" t="n"/>
      <c r="I3759" s="200" t="inlineStr">
        <is>
          <t>Drive Data</t>
        </is>
      </c>
      <c r="J3759" s="400" t="n"/>
      <c r="K3759" s="400" t="n"/>
      <c r="L3759" s="401" t="n"/>
      <c r="M3759" s="13" t="n"/>
    </row>
    <row r="3760" ht="13.35" customHeight="1" s="162">
      <c r="B3760" s="199" t="inlineStr">
        <is>
          <t>Horsepower</t>
        </is>
      </c>
      <c r="C3760" s="401" t="n"/>
      <c r="D3760" s="28">
        <f>IF('{Equipment Data Entry}'!G117="","",'{Equipment Data Entry}'!G117)</f>
        <v/>
      </c>
      <c r="E3760" s="21" t="inlineStr">
        <is>
          <t>RPM</t>
        </is>
      </c>
      <c r="F3760" s="24" t="n"/>
      <c r="G3760" s="199" t="inlineStr">
        <is>
          <t>SF</t>
        </is>
      </c>
      <c r="H3760" s="13" t="n"/>
      <c r="I3760" s="199" t="inlineStr">
        <is>
          <t>Motor Shv OD/Bore/PD</t>
        </is>
      </c>
      <c r="J3760" s="400" t="n"/>
      <c r="K3760" s="401" t="n"/>
      <c r="L3760">
        <f>IF('{Equipment Data Entry}'!J117="","",'{Equipment Data Entry}'!J117)</f>
        <v/>
      </c>
    </row>
    <row r="3761" ht="13.35" customHeight="1" s="162">
      <c r="B3761" s="198">
        <f>IF('{Equipment Data Entry}'!N117="","",'{Equipment Data Entry}'!N117)</f>
        <v/>
      </c>
      <c r="C3761" s="198">
        <f>IF('{Equipment Data Entry}'!O117="","",'{Equipment Data Entry}'!O117)</f>
        <v/>
      </c>
      <c r="D3761" s="21" t="inlineStr">
        <is>
          <t>FLA</t>
        </is>
      </c>
      <c r="E3761" s="67" t="n"/>
      <c r="F3761" s="21" t="inlineStr">
        <is>
          <t>Frame</t>
        </is>
      </c>
      <c r="G3761" s="208" t="n"/>
      <c r="H3761" s="13" t="n"/>
      <c r="I3761" s="199" t="inlineStr">
        <is>
          <t>Fan Sheave OD/Bore</t>
        </is>
      </c>
      <c r="J3761" s="400" t="n"/>
      <c r="K3761" s="401" t="n"/>
      <c r="L3761">
        <f>IF('{Equipment Data Entry}'!K117="","",'{Equipment Data Entry}'!K117)</f>
        <v/>
      </c>
    </row>
    <row r="3762" ht="13.35" customHeight="1" s="162">
      <c r="B3762" s="199" t="inlineStr">
        <is>
          <t>Corrected FLA</t>
        </is>
      </c>
      <c r="C3762" s="401" t="n"/>
      <c r="D3762" s="27">
        <f>IF(OR(E3763="",E3761="",B3761=""),"",B3761/AVERAGE(E3763:G3763)*E3761)</f>
        <v/>
      </c>
      <c r="E3762" s="199" t="inlineStr">
        <is>
          <t>Estimated BHP</t>
        </is>
      </c>
      <c r="F3762" s="401" t="n"/>
      <c r="G3762" s="27">
        <f>IF(OR(COUNT(E3763:G3763)=0,COUNT(E3764:G3764)=0),"",IF(C3761="1-phase", ((0.8*0.9*E3763*E3764)/746), AVERAGE(E3763:G3763)*AVERAGE(E3764:G3764)*0.8*0.9*1.732/746))</f>
        <v/>
      </c>
      <c r="H3762" s="13" t="n"/>
      <c r="I3762" s="199" t="inlineStr">
        <is>
          <t>Belt(s)</t>
        </is>
      </c>
      <c r="J3762" s="208">
        <f>IF('{Equipment Data Entry}'!L117="","",'{Equipment Data Entry}'!L117)</f>
        <v/>
      </c>
      <c r="K3762" s="199" t="inlineStr">
        <is>
          <t>C to C</t>
        </is>
      </c>
      <c r="L3762" s="64">
        <f>IF('{Equipment Data Entry}'!M117="","",'{Equipment Data Entry}'!M117)</f>
        <v/>
      </c>
      <c r="M3762" s="13" t="n"/>
    </row>
    <row r="3763" ht="13.35" customHeight="1" s="162">
      <c r="B3763" s="199" t="inlineStr">
        <is>
          <t>Measured Voltage</t>
        </is>
      </c>
      <c r="C3763" s="400" t="n"/>
      <c r="D3763" s="401" t="n"/>
      <c r="E3763" s="24" t="n"/>
      <c r="F3763" s="24" t="n"/>
      <c r="G3763" s="24" t="n"/>
      <c r="H3763" s="13" t="n"/>
      <c r="I3763" s="283" t="inlineStr">
        <is>
          <t>Final Settings</t>
        </is>
      </c>
      <c r="J3763" s="404" t="n"/>
      <c r="K3763" s="404" t="n"/>
      <c r="L3763" s="37" t="n"/>
      <c r="M3763" s="404" t="n"/>
    </row>
    <row r="3764" ht="13.35" customHeight="1" s="162">
      <c r="B3764" s="199" t="inlineStr">
        <is>
          <t>Measured Amperage</t>
        </is>
      </c>
      <c r="C3764" s="400" t="n"/>
      <c r="D3764" s="401" t="n"/>
      <c r="E3764" s="67" t="n"/>
      <c r="F3764" s="67" t="n"/>
      <c r="G3764" s="67" t="n"/>
      <c r="H3764" s="13" t="n"/>
      <c r="I3764" s="205" t="inlineStr">
        <is>
          <t>RPM Data</t>
        </is>
      </c>
      <c r="J3764" s="401" t="n"/>
      <c r="K3764" s="205" t="inlineStr">
        <is>
          <t>Initial</t>
        </is>
      </c>
      <c r="L3764" s="205" t="inlineStr">
        <is>
          <t>Final</t>
        </is>
      </c>
      <c r="M3764" s="13" t="n"/>
    </row>
    <row r="3765" ht="13.35" customHeight="1" s="162">
      <c r="B3765" s="13" t="n"/>
      <c r="C3765" s="13" t="n"/>
      <c r="D3765" s="13" t="n"/>
      <c r="E3765" s="13" t="n"/>
      <c r="F3765" s="13" t="n"/>
      <c r="G3765" s="13" t="n"/>
      <c r="H3765" s="13" t="n"/>
      <c r="I3765" s="199" t="inlineStr">
        <is>
          <t>Motor RPM</t>
        </is>
      </c>
      <c r="J3765" s="401" t="n"/>
      <c r="K3765" s="24" t="n"/>
      <c r="L3765" s="24" t="n"/>
      <c r="M3765" s="13" t="n"/>
    </row>
    <row r="3766" ht="13.35" customHeight="1" s="162">
      <c r="B3766" s="200" t="inlineStr">
        <is>
          <t xml:space="preserve">Static Pressures Profile </t>
        </is>
      </c>
      <c r="C3766" s="400" t="n"/>
      <c r="D3766" s="400" t="n"/>
      <c r="E3766" s="400" t="n"/>
      <c r="F3766" s="400" t="n"/>
      <c r="G3766" s="401" t="n"/>
      <c r="H3766" s="13" t="n"/>
      <c r="I3766" s="199" t="inlineStr">
        <is>
          <t>Fan RPM</t>
        </is>
      </c>
      <c r="J3766" s="401" t="n"/>
      <c r="K3766" s="24" t="n"/>
      <c r="L3766" s="24" t="n"/>
      <c r="M3766" s="13" t="n"/>
    </row>
    <row r="3767" ht="13.35" customHeight="1" s="162">
      <c r="B3767" s="432" t="n"/>
      <c r="C3767" s="401" t="n"/>
      <c r="D3767" s="205" t="inlineStr">
        <is>
          <t>Flt/Coil</t>
        </is>
      </c>
      <c r="E3767" s="205" t="inlineStr">
        <is>
          <t>Fan</t>
        </is>
      </c>
      <c r="F3767" s="432" t="n"/>
      <c r="G3767" s="401" t="n"/>
      <c r="H3767" s="13" t="n"/>
      <c r="I3767" s="246" t="inlineStr">
        <is>
          <t>VSD Frequency</t>
        </is>
      </c>
      <c r="J3767" s="403" t="n"/>
      <c r="K3767" s="65" t="n"/>
      <c r="L3767" s="65" t="n"/>
      <c r="M3767" s="13" t="n"/>
    </row>
    <row r="3768" ht="13.35" customHeight="1" s="162">
      <c r="B3768" s="198" t="inlineStr">
        <is>
          <t>Entering</t>
        </is>
      </c>
      <c r="C3768" s="401" t="n"/>
      <c r="D3768" s="19" t="n"/>
      <c r="E3768" s="19" t="n"/>
      <c r="F3768" s="19">
        <f>IF(E3768="", "", E3769-E3768)</f>
        <v/>
      </c>
      <c r="G3768" s="186" t="inlineStr">
        <is>
          <t>TSP</t>
        </is>
      </c>
      <c r="H3768" s="23" t="n"/>
      <c r="I3768" s="14" t="n"/>
      <c r="J3768" s="14" t="n"/>
      <c r="K3768" s="14" t="n"/>
      <c r="L3768" s="38" t="n"/>
      <c r="M3768" s="13" t="n"/>
    </row>
    <row r="3769" ht="13.35" customHeight="1" s="162">
      <c r="B3769" s="198" t="inlineStr">
        <is>
          <t>Exiting</t>
        </is>
      </c>
      <c r="C3769" s="401" t="n"/>
      <c r="D3769" s="55">
        <f>IF(E3768="", "", E3768)</f>
        <v/>
      </c>
      <c r="E3769" s="19" t="n"/>
      <c r="F3769" s="19">
        <f>IF(E3769="", "", E3769-D3768)</f>
        <v/>
      </c>
      <c r="G3769" s="186" t="inlineStr">
        <is>
          <t>ESP</t>
        </is>
      </c>
      <c r="H3769" s="23" t="n"/>
      <c r="I3769" s="13" t="n"/>
      <c r="J3769" s="13" t="n"/>
      <c r="K3769" s="13" t="n"/>
      <c r="L3769" s="13" t="n"/>
      <c r="M3769" s="13" t="n"/>
    </row>
    <row r="3770" ht="13.35" customHeight="1" s="162">
      <c r="B3770" s="453" t="inlineStr">
        <is>
          <t>Instrument:</t>
        </is>
      </c>
      <c r="C3770" s="5" t="n"/>
      <c r="D3770" s="493" t="n"/>
      <c r="E3770" s="414" t="n"/>
      <c r="F3770" s="414" t="n"/>
      <c r="G3770" s="425" t="inlineStr">
        <is>
          <t>Ak basis / notes:</t>
        </is>
      </c>
      <c r="I3770" s="494" t="n"/>
      <c r="J3770" s="414" t="n"/>
      <c r="K3770" s="414" t="n"/>
      <c r="L3770" s="414" t="n"/>
      <c r="M3770" s="414" t="n"/>
    </row>
    <row r="3771" ht="13.35" customHeight="1" s="162">
      <c r="B3771" s="188" t="inlineStr">
        <is>
          <t>Register / Grille / Diffuser Airflow</t>
        </is>
      </c>
      <c r="C3771" s="174" t="n"/>
      <c r="D3771" s="174" t="n"/>
      <c r="E3771" s="174" t="n"/>
      <c r="F3771" s="173" t="n"/>
      <c r="G3771" s="233" t="inlineStr">
        <is>
          <t>Design VEL</t>
        </is>
      </c>
      <c r="H3771" s="194" t="inlineStr">
        <is>
          <t>Design CFM</t>
        </is>
      </c>
      <c r="I3771" s="188" t="inlineStr">
        <is>
          <t>Initial</t>
        </is>
      </c>
      <c r="J3771" s="173" t="n"/>
      <c r="K3771" s="188" t="inlineStr">
        <is>
          <t>Final</t>
        </is>
      </c>
      <c r="L3771" s="173" t="n"/>
      <c r="M3771" s="188" t="inlineStr">
        <is>
          <t>%</t>
        </is>
      </c>
    </row>
    <row r="3772" ht="13.35" customHeight="1" s="162">
      <c r="B3772" s="153" t="inlineStr">
        <is>
          <t>No.</t>
        </is>
      </c>
      <c r="C3772" s="188" t="inlineStr">
        <is>
          <t>Area Served</t>
        </is>
      </c>
      <c r="D3772" s="188" t="inlineStr">
        <is>
          <t>Type</t>
        </is>
      </c>
      <c r="E3772" s="188" t="inlineStr">
        <is>
          <t>Size</t>
        </is>
      </c>
      <c r="F3772" s="188" t="inlineStr">
        <is>
          <t>Ak</t>
        </is>
      </c>
      <c r="G3772" s="440" t="n"/>
      <c r="H3772" s="440" t="n"/>
      <c r="I3772" s="188" t="inlineStr">
        <is>
          <t>VEL</t>
        </is>
      </c>
      <c r="J3772" s="188" t="inlineStr">
        <is>
          <t>CFM</t>
        </is>
      </c>
      <c r="K3772" s="188" t="inlineStr">
        <is>
          <t>VEL</t>
        </is>
      </c>
      <c r="L3772" s="188" t="inlineStr">
        <is>
          <t>CFM</t>
        </is>
      </c>
      <c r="M3772" s="440" t="n"/>
    </row>
    <row r="3773" ht="13.35" customHeight="1" s="162">
      <c r="B3773" s="307" t="n"/>
      <c r="C3773" s="307" t="n"/>
      <c r="E3773" s="307" t="n"/>
      <c r="F3773" s="32" t="n"/>
      <c r="G3773" s="33">
        <f>IF(F3773="", "", H3773/F3773)</f>
        <v/>
      </c>
      <c r="H3773" s="33" t="n"/>
      <c r="I3773" s="33" t="n"/>
      <c r="J3773" s="33">
        <f>IF(I3773="", "", I3773*$F3773)</f>
        <v/>
      </c>
      <c r="K3773" s="33" t="n"/>
      <c r="L3773" s="33">
        <f>IF(K3773="", "", K3773*$F3773)</f>
        <v/>
      </c>
      <c r="M3773" s="30">
        <f>IF(OR(H3773="",H3773=0),"",IF(K3773="",IF(J3773="","",J3773/H3773),L3773/H3773))</f>
        <v/>
      </c>
    </row>
    <row r="3774" ht="13.35" customHeight="1" s="162">
      <c r="B3774" s="307" t="n"/>
      <c r="C3774" s="307" t="n"/>
      <c r="E3774" s="307" t="n"/>
      <c r="F3774" s="32" t="n"/>
      <c r="G3774" s="33">
        <f>IF(F3774="", "", H3774/F3774)</f>
        <v/>
      </c>
      <c r="H3774" s="33" t="n"/>
      <c r="I3774" s="33" t="n"/>
      <c r="J3774" s="33">
        <f>IF(I3774="", "", I3774*$F3774)</f>
        <v/>
      </c>
      <c r="K3774" s="33" t="n"/>
      <c r="L3774" s="33">
        <f>IF(K3774="", "", K3774*$F3774)</f>
        <v/>
      </c>
      <c r="M3774" s="30">
        <f>IF(OR(H3774="",H3774=0),"",IF(K3774="",IF(J3774="","",J3774/H3774),L3774/H3774))</f>
        <v/>
      </c>
    </row>
    <row r="3775" ht="13.35" customHeight="1" s="162">
      <c r="B3775" s="307" t="n"/>
      <c r="C3775" s="307" t="n"/>
      <c r="E3775" s="307" t="n"/>
      <c r="F3775" s="32" t="n"/>
      <c r="G3775" s="33">
        <f>IF(F3775="", "", H3775/F3775)</f>
        <v/>
      </c>
      <c r="H3775" s="33" t="n"/>
      <c r="I3775" s="33" t="n"/>
      <c r="J3775" s="33">
        <f>IF(I3775="", "", I3775*$F3775)</f>
        <v/>
      </c>
      <c r="K3775" s="33" t="n"/>
      <c r="L3775" s="33">
        <f>IF(K3775="", "", K3775*$F3775)</f>
        <v/>
      </c>
      <c r="M3775" s="30">
        <f>IF(OR(H3775="",H3775=0),"",IF(K3775="",IF(J3775="","",J3775/H3775),L3775/H3775))</f>
        <v/>
      </c>
    </row>
    <row r="3776" ht="13.35" customHeight="1" s="162">
      <c r="B3776" s="307" t="n"/>
      <c r="C3776" s="307" t="n"/>
      <c r="E3776" s="307" t="n"/>
      <c r="F3776" s="32" t="n"/>
      <c r="G3776" s="33">
        <f>IF(F3776="", "", H3776/F3776)</f>
        <v/>
      </c>
      <c r="H3776" s="33" t="n"/>
      <c r="I3776" s="33" t="n"/>
      <c r="J3776" s="33">
        <f>IF(I3776="", "", I3776*$F3776)</f>
        <v/>
      </c>
      <c r="K3776" s="33" t="n"/>
      <c r="L3776" s="33">
        <f>IF(K3776="", "", K3776*$F3776)</f>
        <v/>
      </c>
      <c r="M3776" s="30">
        <f>IF(OR(H3776="",H3776=0),"",IF(K3776="",IF(J3776="","",J3776/H3776),L3776/H3776))</f>
        <v/>
      </c>
    </row>
    <row r="3777" ht="13.35" customHeight="1" s="162">
      <c r="B3777" s="307" t="n"/>
      <c r="C3777" s="307" t="n"/>
      <c r="E3777" s="307" t="n"/>
      <c r="F3777" s="32" t="n"/>
      <c r="G3777" s="33">
        <f>IF(F3777="", "", H3777/F3777)</f>
        <v/>
      </c>
      <c r="H3777" s="33" t="n"/>
      <c r="I3777" s="33" t="n"/>
      <c r="J3777" s="33">
        <f>IF(I3777="", "", I3777*$F3777)</f>
        <v/>
      </c>
      <c r="K3777" s="33" t="n"/>
      <c r="L3777" s="33">
        <f>IF(K3777="", "", K3777*$F3777)</f>
        <v/>
      </c>
      <c r="M3777" s="30">
        <f>IF(OR(H3777="",H3777=0),"",IF(K3777="",IF(J3777="","",J3777/H3777),L3777/H3777))</f>
        <v/>
      </c>
    </row>
    <row r="3778" ht="13.35" customHeight="1" s="162">
      <c r="B3778" s="307" t="n"/>
      <c r="C3778" s="307" t="n"/>
      <c r="E3778" s="307" t="n"/>
      <c r="F3778" s="32" t="n"/>
      <c r="G3778" s="33">
        <f>IF(F3778="", "", H3778/F3778)</f>
        <v/>
      </c>
      <c r="H3778" s="33" t="n"/>
      <c r="I3778" s="33" t="n"/>
      <c r="J3778" s="33">
        <f>IF(I3778="", "", I3778*$F3778)</f>
        <v/>
      </c>
      <c r="K3778" s="33" t="n"/>
      <c r="L3778" s="33">
        <f>IF(K3778="", "", K3778*$F3778)</f>
        <v/>
      </c>
      <c r="M3778" s="30">
        <f>IF(OR(H3778="",H3778=0),"",IF(K3778="",IF(J3778="","",J3778/H3778),L3778/H3778))</f>
        <v/>
      </c>
    </row>
    <row r="3779" ht="13.35" customHeight="1" s="162">
      <c r="B3779" s="307" t="n"/>
      <c r="C3779" s="307" t="n"/>
      <c r="E3779" s="307" t="n"/>
      <c r="F3779" s="32" t="n"/>
      <c r="G3779" s="33">
        <f>IF(F3779="", "", H3779/F3779)</f>
        <v/>
      </c>
      <c r="H3779" s="33" t="n"/>
      <c r="I3779" s="33" t="n"/>
      <c r="J3779" s="33">
        <f>IF(I3779="", "", I3779*$F3779)</f>
        <v/>
      </c>
      <c r="K3779" s="33" t="n"/>
      <c r="L3779" s="33">
        <f>IF(K3779="", "", K3779*$F3779)</f>
        <v/>
      </c>
      <c r="M3779" s="30">
        <f>IF(OR(H3779="",H3779=0),"",IF(K3779="",IF(J3779="","",J3779/H3779),L3779/H3779))</f>
        <v/>
      </c>
    </row>
    <row r="3780" ht="13.35" customHeight="1" s="162">
      <c r="B3780" s="307" t="n"/>
      <c r="C3780" s="307" t="n"/>
      <c r="E3780" s="307" t="n"/>
      <c r="F3780" s="32" t="n"/>
      <c r="G3780" s="33">
        <f>IF(F3780="", "", H3780/F3780)</f>
        <v/>
      </c>
      <c r="H3780" s="33" t="n"/>
      <c r="I3780" s="33" t="n"/>
      <c r="J3780" s="33">
        <f>IF(I3780="", "", I3780*$F3780)</f>
        <v/>
      </c>
      <c r="K3780" s="33" t="n"/>
      <c r="L3780" s="33">
        <f>IF(K3780="", "", K3780*$F3780)</f>
        <v/>
      </c>
      <c r="M3780" s="30">
        <f>IF(OR(H3780="",H3780=0),"",IF(K3780="",IF(J3780="","",J3780/H3780),L3780/H3780))</f>
        <v/>
      </c>
    </row>
    <row r="3781" ht="13.35" customHeight="1" s="162">
      <c r="B3781" s="307" t="n"/>
      <c r="C3781" s="307" t="n"/>
      <c r="E3781" s="307" t="n"/>
      <c r="F3781" s="32" t="n"/>
      <c r="G3781" s="33">
        <f>IF(F3781="", "", H3781/F3781)</f>
        <v/>
      </c>
      <c r="H3781" s="33" t="n"/>
      <c r="I3781" s="33" t="n"/>
      <c r="J3781" s="33">
        <f>IF(I3781="", "", I3781*$F3781)</f>
        <v/>
      </c>
      <c r="K3781" s="33" t="n"/>
      <c r="L3781" s="33">
        <f>IF(K3781="", "", K3781*$F3781)</f>
        <v/>
      </c>
      <c r="M3781" s="30">
        <f>IF(OR(H3781="",H3781=0),"",IF(K3781="",IF(J3781="","",J3781/H3781),L3781/H3781))</f>
        <v/>
      </c>
    </row>
    <row r="3782" ht="13.35" customHeight="1" s="162">
      <c r="B3782" s="307" t="n"/>
      <c r="C3782" s="307" t="n"/>
      <c r="E3782" s="307" t="n"/>
      <c r="F3782" s="32" t="n"/>
      <c r="G3782" s="33">
        <f>IF(F3782="", "", H3782/F3782)</f>
        <v/>
      </c>
      <c r="H3782" s="33" t="n"/>
      <c r="I3782" s="33" t="n"/>
      <c r="J3782" s="33">
        <f>IF(I3782="", "", I3782*$F3782)</f>
        <v/>
      </c>
      <c r="K3782" s="33" t="n"/>
      <c r="L3782" s="33">
        <f>IF(K3782="", "", K3782*$F3782)</f>
        <v/>
      </c>
      <c r="M3782" s="30">
        <f>IF(OR(H3782="",H3782=0),"",IF(K3782="",IF(J3782="","",J3782/H3782),L3782/H3782))</f>
        <v/>
      </c>
    </row>
    <row r="3783" ht="13.35" customHeight="1" s="162">
      <c r="B3783" s="307" t="n"/>
      <c r="C3783" s="307" t="n"/>
      <c r="E3783" s="307" t="n"/>
      <c r="F3783" s="32" t="n"/>
      <c r="G3783" s="33">
        <f>IF(F3783="", "", H3783/F3783)</f>
        <v/>
      </c>
      <c r="H3783" s="33" t="n"/>
      <c r="I3783" s="33" t="n"/>
      <c r="J3783" s="33">
        <f>IF(I3783="", "", I3783*$F3783)</f>
        <v/>
      </c>
      <c r="K3783" s="33" t="n"/>
      <c r="L3783" s="33">
        <f>IF(K3783="", "", K3783*$F3783)</f>
        <v/>
      </c>
      <c r="M3783" s="30">
        <f>IF(OR(H3783="",H3783=0),"",IF(K3783="",IF(J3783="","",J3783/H3783),L3783/H3783))</f>
        <v/>
      </c>
    </row>
    <row r="3784" ht="13.35" customHeight="1" s="162">
      <c r="B3784" s="307" t="n"/>
      <c r="C3784" s="307" t="n"/>
      <c r="E3784" s="307" t="n"/>
      <c r="F3784" s="32" t="n"/>
      <c r="G3784" s="33">
        <f>IF(F3784="", "", H3784/F3784)</f>
        <v/>
      </c>
      <c r="H3784" s="33" t="n"/>
      <c r="I3784" s="33" t="n"/>
      <c r="J3784" s="33">
        <f>IF(I3784="", "", I3784*$F3784)</f>
        <v/>
      </c>
      <c r="K3784" s="33" t="n"/>
      <c r="L3784" s="33">
        <f>IF(K3784="", "", K3784*$F3784)</f>
        <v/>
      </c>
      <c r="M3784" s="30">
        <f>IF(OR(H3784="",H3784=0),"",IF(K3784="",IF(J3784="","",J3784/H3784),L3784/H3784))</f>
        <v/>
      </c>
    </row>
    <row r="3785" ht="13.35" customHeight="1" s="162">
      <c r="B3785" s="307" t="n"/>
      <c r="C3785" s="307" t="n"/>
      <c r="E3785" s="307" t="n"/>
      <c r="F3785" s="32" t="n"/>
      <c r="G3785" s="33">
        <f>IF(F3785="", "", H3785/F3785)</f>
        <v/>
      </c>
      <c r="H3785" s="33" t="n"/>
      <c r="I3785" s="33" t="n"/>
      <c r="J3785" s="33">
        <f>IF(I3785="", "", I3785*$F3785)</f>
        <v/>
      </c>
      <c r="K3785" s="33" t="n"/>
      <c r="L3785" s="33">
        <f>IF(K3785="", "", K3785*$F3785)</f>
        <v/>
      </c>
      <c r="M3785" s="30">
        <f>IF(OR(H3785="",H3785=0),"",IF(K3785="",IF(J3785="","",J3785/H3785),L3785/H3785))</f>
        <v/>
      </c>
    </row>
    <row r="3786" ht="13.35" customHeight="1" s="162">
      <c r="B3786" s="307" t="n"/>
      <c r="C3786" s="307" t="n"/>
      <c r="E3786" s="307" t="n"/>
      <c r="F3786" s="32" t="n"/>
      <c r="G3786" s="33">
        <f>IF(F3786="", "", H3786/F3786)</f>
        <v/>
      </c>
      <c r="H3786" s="33" t="n"/>
      <c r="I3786" s="33" t="n"/>
      <c r="J3786" s="33">
        <f>IF(I3786="", "", I3786*$F3786)</f>
        <v/>
      </c>
      <c r="K3786" s="33" t="n"/>
      <c r="L3786" s="33">
        <f>IF(K3786="", "", K3786*$F3786)</f>
        <v/>
      </c>
      <c r="M3786" s="30">
        <f>IF(OR(H3786="",H3786=0),"",IF(K3786="",IF(J3786="","",J3786/H3786),L3786/H3786))</f>
        <v/>
      </c>
    </row>
    <row r="3787" ht="13.35" customHeight="1" s="162">
      <c r="B3787" s="307" t="n"/>
      <c r="C3787" s="307" t="n"/>
      <c r="E3787" s="307" t="n"/>
      <c r="F3787" s="32" t="n"/>
      <c r="G3787" s="33">
        <f>IF(F3787="", "", H3787/F3787)</f>
        <v/>
      </c>
      <c r="H3787" s="33" t="n"/>
      <c r="I3787" s="33" t="n"/>
      <c r="J3787" s="33">
        <f>IF(I3787="", "", I3787*$F3787)</f>
        <v/>
      </c>
      <c r="K3787" s="33" t="n"/>
      <c r="L3787" s="33">
        <f>IF(K3787="", "", K3787*$F3787)</f>
        <v/>
      </c>
      <c r="M3787" s="30">
        <f>IF(OR(H3787="",H3787=0),"",IF(K3787="",IF(J3787="","",J3787/H3787),L3787/H3787))</f>
        <v/>
      </c>
    </row>
    <row r="3788" ht="13.35" customHeight="1" s="162">
      <c r="B3788" s="307" t="n"/>
      <c r="C3788" s="307" t="n"/>
      <c r="E3788" s="307" t="n"/>
      <c r="F3788" s="32" t="n"/>
      <c r="G3788" s="33">
        <f>IF(F3788="", "", H3788/F3788)</f>
        <v/>
      </c>
      <c r="H3788" s="33" t="n"/>
      <c r="I3788" s="33" t="n"/>
      <c r="J3788" s="33">
        <f>IF(I3788="", "", I3788*$F3788)</f>
        <v/>
      </c>
      <c r="K3788" s="33" t="n"/>
      <c r="L3788" s="33">
        <f>IF(K3788="", "", K3788*$F3788)</f>
        <v/>
      </c>
      <c r="M3788" s="30">
        <f>IF(OR(H3788="",H3788=0),"",IF(K3788="",IF(J3788="","",J3788/H3788),L3788/H3788))</f>
        <v/>
      </c>
    </row>
    <row r="3789" ht="13.35" customHeight="1" s="162">
      <c r="B3789" s="307" t="n"/>
      <c r="C3789" s="307" t="n"/>
      <c r="E3789" s="307" t="n"/>
      <c r="F3789" s="32" t="n"/>
      <c r="G3789" s="33">
        <f>IF(F3789="", "", H3789/F3789)</f>
        <v/>
      </c>
      <c r="H3789" s="33" t="n"/>
      <c r="I3789" s="33" t="n"/>
      <c r="J3789" s="33">
        <f>IF(I3789="", "", I3789*$F3789)</f>
        <v/>
      </c>
      <c r="K3789" s="33" t="n"/>
      <c r="L3789" s="33">
        <f>IF(K3789="", "", K3789*$F3789)</f>
        <v/>
      </c>
      <c r="M3789" s="30">
        <f>IF(OR(H3789="",H3789=0),"",IF(K3789="",IF(J3789="","",J3789/H3789),L3789/H3789))</f>
        <v/>
      </c>
    </row>
    <row r="3790" ht="13.35" customHeight="1" s="162">
      <c r="B3790" s="307" t="n"/>
      <c r="C3790" s="307" t="n"/>
      <c r="E3790" s="307" t="n"/>
      <c r="F3790" s="32" t="n"/>
      <c r="G3790" s="33">
        <f>IF(F3790="", "", H3790/F3790)</f>
        <v/>
      </c>
      <c r="H3790" s="33" t="n"/>
      <c r="I3790" s="33" t="n"/>
      <c r="J3790" s="33">
        <f>IF(I3790="", "", I3790*$F3790)</f>
        <v/>
      </c>
      <c r="K3790" s="33" t="n"/>
      <c r="L3790" s="33">
        <f>IF(K3790="", "", K3790*$F3790)</f>
        <v/>
      </c>
      <c r="M3790" s="30">
        <f>IF(OR(H3790="",H3790=0),"",IF(K3790="",IF(J3790="","",J3790/H3790),L3790/H3790))</f>
        <v/>
      </c>
    </row>
    <row r="3791" ht="13.35" customHeight="1" s="162">
      <c r="B3791" s="307" t="n"/>
      <c r="C3791" s="307" t="n"/>
      <c r="E3791" s="307" t="n"/>
      <c r="F3791" s="32" t="n"/>
      <c r="G3791" s="33">
        <f>IF(F3791="", "", H3791/F3791)</f>
        <v/>
      </c>
      <c r="H3791" s="33" t="n"/>
      <c r="I3791" s="33" t="n"/>
      <c r="J3791" s="33">
        <f>IF(I3791="", "", I3791*$F3791)</f>
        <v/>
      </c>
      <c r="K3791" s="33" t="n"/>
      <c r="L3791" s="33">
        <f>IF(K3791="", "", K3791*$F3791)</f>
        <v/>
      </c>
      <c r="M3791" s="30">
        <f>IF(OR(H3791="",H3791=0),"",IF(K3791="",IF(J3791="","",J3791/H3791),L3791/H3791))</f>
        <v/>
      </c>
    </row>
    <row r="3792" ht="13.35" customHeight="1" s="162">
      <c r="B3792" s="307" t="n"/>
      <c r="C3792" s="307" t="n"/>
      <c r="E3792" s="307" t="n"/>
      <c r="F3792" s="32" t="n"/>
      <c r="G3792" s="33">
        <f>IF(F3792="", "", H3792/F3792)</f>
        <v/>
      </c>
      <c r="H3792" s="33" t="n"/>
      <c r="I3792" s="33" t="n"/>
      <c r="J3792" s="33">
        <f>IF(I3792="", "", I3792*$F3792)</f>
        <v/>
      </c>
      <c r="K3792" s="33" t="n"/>
      <c r="L3792" s="33">
        <f>IF(K3792="", "", K3792*$F3792)</f>
        <v/>
      </c>
      <c r="M3792" s="30">
        <f>IF(OR(H3792="",H3792=0),"",IF(K3792="",IF(J3792="","",J3792/H3792),L3792/H3792))</f>
        <v/>
      </c>
    </row>
    <row r="3793" ht="13.35" customHeight="1" s="162">
      <c r="B3793" s="42" t="n"/>
      <c r="C3793" s="231" t="inlineStr">
        <is>
          <t>Total</t>
        </is>
      </c>
      <c r="D3793" s="159" t="n"/>
      <c r="E3793" s="42" t="n"/>
      <c r="F3793" s="42" t="n"/>
      <c r="G3793" s="43" t="n"/>
      <c r="H3793" s="43">
        <f>IF(SUM(H3773:H3792)+SUM(H3804:H3843)=0,"",SUM(H3773:H3792)+SUM(H3804:H3843))</f>
        <v/>
      </c>
      <c r="I3793" s="43" t="n"/>
      <c r="J3793" s="43">
        <f>IF(SUM(J3773:J3792)+SUM(J3804:J3843)=0,"",SUM(J3773:J3792)+SUM(J3804:J3843))</f>
        <v/>
      </c>
      <c r="K3793" s="43" t="n"/>
      <c r="L3793" s="43">
        <f>IF(SUM(L3773:L3792)+SUM(L3804:L3843)=0,"",SUM(L3773:L3792)+SUM(L3804:L3843))</f>
        <v/>
      </c>
      <c r="M3793" s="35">
        <f>IF(OR(H3793="",H3793=0),"",IF(L3793="",IF(J3793="","",J3793/H3793),L3793/H3793))</f>
        <v/>
      </c>
    </row>
    <row r="3794" ht="13.35" customHeight="1" s="162"/>
    <row r="3795" ht="13.35" customHeight="1" s="162">
      <c r="B3795" s="188" t="inlineStr">
        <is>
          <t>Remarks</t>
        </is>
      </c>
      <c r="C3795" s="173" t="n"/>
      <c r="D3795" s="154" t="n"/>
      <c r="E3795" s="174" t="n"/>
      <c r="F3795" s="174" t="n"/>
      <c r="G3795" s="174" t="n"/>
      <c r="H3795" s="174" t="n"/>
      <c r="I3795" s="174" t="n"/>
      <c r="J3795" s="174" t="n"/>
      <c r="K3795" s="174" t="n"/>
      <c r="L3795" s="174" t="n"/>
      <c r="M3795" s="173" t="n"/>
    </row>
    <row r="3796" ht="13.35" customHeight="1" s="162">
      <c r="B3796" s="154" t="n"/>
      <c r="C3796" s="174" t="n"/>
      <c r="D3796" s="17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Entry}'!B117="","",'{Equipment Data Entry}'!B117)</f>
        <v/>
      </c>
      <c r="E3800" s="418" t="n"/>
      <c r="F3800" s="403" t="n"/>
      <c r="G3800" s="200" t="inlineStr">
        <is>
          <t>Service</t>
        </is>
      </c>
      <c r="H3800" s="403" t="n"/>
      <c r="I3800" s="210">
        <f>IF('{Equipment Data Entry}'!C117="","",'{Equipment Data Entry}'!C117)</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Registers / Grilles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H3804/F3804)</f>
        <v/>
      </c>
      <c r="H3804" s="33" t="n"/>
      <c r="I3804" s="33" t="n"/>
      <c r="J3804" s="33">
        <f>IF(I3804="", "", I3804*$F3804)</f>
        <v/>
      </c>
      <c r="K3804" s="33" t="n"/>
      <c r="L3804" s="33">
        <f>IF(K3804="", "", K3804*$F3804)</f>
        <v/>
      </c>
      <c r="M3804" s="30">
        <f>IF(OR(H3804="",H3804=0),"",IF(K3804="",IF(J3804="","",J3804/H3804),L3804/H3804))</f>
        <v/>
      </c>
    </row>
    <row r="3805" ht="13.35" customHeight="1" s="162">
      <c r="B3805" s="307" t="n"/>
      <c r="C3805" s="307" t="n"/>
      <c r="E3805" s="307" t="n"/>
      <c r="F3805" s="32" t="n"/>
      <c r="G3805" s="33">
        <f>IF(F3805="", "", H3805/F3805)</f>
        <v/>
      </c>
      <c r="H3805" s="33" t="n"/>
      <c r="I3805" s="33" t="n"/>
      <c r="J3805" s="33">
        <f>IF(I3805="", "", I3805*$F3805)</f>
        <v/>
      </c>
      <c r="K3805" s="33" t="n"/>
      <c r="L3805" s="33">
        <f>IF(K3805="", "", K3805*$F3805)</f>
        <v/>
      </c>
      <c r="M3805" s="30">
        <f>IF(OR(H3805="",H3805=0),"",IF(K3805="",IF(J3805="","",J3805/H3805),L3805/H3805))</f>
        <v/>
      </c>
    </row>
    <row r="3806" ht="13.35" customHeight="1" s="162">
      <c r="B3806" s="307" t="n"/>
      <c r="C3806" s="307" t="n"/>
      <c r="E3806" s="307" t="n"/>
      <c r="F3806" s="32" t="n"/>
      <c r="G3806" s="33">
        <f>IF(F3806="", "", H3806/F3806)</f>
        <v/>
      </c>
      <c r="H3806" s="33" t="n"/>
      <c r="I3806" s="33" t="n"/>
      <c r="J3806" s="33">
        <f>IF(I3806="", "", I3806*$F3806)</f>
        <v/>
      </c>
      <c r="K3806" s="33" t="n"/>
      <c r="L3806" s="33">
        <f>IF(K3806="", "", K3806*$F3806)</f>
        <v/>
      </c>
      <c r="M3806" s="30">
        <f>IF(OR(H3806="",H3806=0),"",IF(K3806="",IF(J3806="","",J3806/H3806),L3806/H3806))</f>
        <v/>
      </c>
    </row>
    <row r="3807" ht="13.35" customHeight="1" s="162">
      <c r="B3807" s="307" t="n"/>
      <c r="C3807" s="307" t="n"/>
      <c r="E3807" s="307" t="n"/>
      <c r="F3807" s="32" t="n"/>
      <c r="G3807" s="33">
        <f>IF(F3807="", "", H3807/F3807)</f>
        <v/>
      </c>
      <c r="H3807" s="33" t="n"/>
      <c r="I3807" s="33" t="n"/>
      <c r="J3807" s="33">
        <f>IF(I3807="", "", I3807*$F3807)</f>
        <v/>
      </c>
      <c r="K3807" s="33" t="n"/>
      <c r="L3807" s="33">
        <f>IF(K3807="", "", K3807*$F3807)</f>
        <v/>
      </c>
      <c r="M3807" s="30">
        <f>IF(OR(H3807="",H3807=0),"",IF(K3807="",IF(J3807="","",J3807/H3807),L3807/H3807))</f>
        <v/>
      </c>
    </row>
    <row r="3808" ht="13.35" customHeight="1" s="162">
      <c r="B3808" s="307" t="n"/>
      <c r="C3808" s="307" t="n"/>
      <c r="E3808" s="307" t="n"/>
      <c r="F3808" s="32" t="n"/>
      <c r="G3808" s="33">
        <f>IF(F3808="", "", H3808/F3808)</f>
        <v/>
      </c>
      <c r="H3808" s="33" t="n"/>
      <c r="I3808" s="33" t="n"/>
      <c r="J3808" s="33">
        <f>IF(I3808="", "", I3808*$F3808)</f>
        <v/>
      </c>
      <c r="K3808" s="33" t="n"/>
      <c r="L3808" s="33">
        <f>IF(K3808="", "", K3808*$F3808)</f>
        <v/>
      </c>
      <c r="M3808" s="30">
        <f>IF(OR(H3808="",H3808=0),"",IF(K3808="",IF(J3808="","",J3808/H3808),L3808/H3808))</f>
        <v/>
      </c>
    </row>
    <row r="3809" ht="13.35" customHeight="1" s="162">
      <c r="B3809" s="307" t="n"/>
      <c r="C3809" s="307" t="n"/>
      <c r="E3809" s="307" t="n"/>
      <c r="F3809" s="32" t="n"/>
      <c r="G3809" s="33">
        <f>IF(F3809="", "", H3809/F3809)</f>
        <v/>
      </c>
      <c r="H3809" s="33" t="n"/>
      <c r="I3809" s="33" t="n"/>
      <c r="J3809" s="33">
        <f>IF(I3809="", "", I3809*$F3809)</f>
        <v/>
      </c>
      <c r="K3809" s="33" t="n"/>
      <c r="L3809" s="33">
        <f>IF(K3809="", "", K3809*$F3809)</f>
        <v/>
      </c>
      <c r="M3809" s="30">
        <f>IF(OR(H3809="",H3809=0),"",IF(K3809="",IF(J3809="","",J3809/H3809),L3809/H3809))</f>
        <v/>
      </c>
    </row>
    <row r="3810" ht="13.35" customHeight="1" s="162">
      <c r="B3810" s="307" t="n"/>
      <c r="C3810" s="307" t="n"/>
      <c r="E3810" s="307" t="n"/>
      <c r="F3810" s="32" t="n"/>
      <c r="G3810" s="33">
        <f>IF(F3810="", "", H3810/F3810)</f>
        <v/>
      </c>
      <c r="H3810" s="33" t="n"/>
      <c r="I3810" s="33" t="n"/>
      <c r="J3810" s="33">
        <f>IF(I3810="", "", I3810*$F3810)</f>
        <v/>
      </c>
      <c r="K3810" s="33" t="n"/>
      <c r="L3810" s="33">
        <f>IF(K3810="", "", K3810*$F3810)</f>
        <v/>
      </c>
      <c r="M3810" s="30">
        <f>IF(OR(H3810="",H3810=0),"",IF(K3810="",IF(J3810="","",J3810/H3810),L3810/H3810))</f>
        <v/>
      </c>
    </row>
    <row r="3811" ht="13.35" customHeight="1" s="162">
      <c r="B3811" s="307" t="n"/>
      <c r="C3811" s="307" t="n"/>
      <c r="E3811" s="307" t="n"/>
      <c r="F3811" s="32" t="n"/>
      <c r="G3811" s="33">
        <f>IF(F3811="", "", H3811/F3811)</f>
        <v/>
      </c>
      <c r="H3811" s="33" t="n"/>
      <c r="I3811" s="33" t="n"/>
      <c r="J3811" s="33">
        <f>IF(I3811="", "", I3811*$F3811)</f>
        <v/>
      </c>
      <c r="K3811" s="33" t="n"/>
      <c r="L3811" s="33">
        <f>IF(K3811="", "", K3811*$F3811)</f>
        <v/>
      </c>
      <c r="M3811" s="30">
        <f>IF(OR(H3811="",H3811=0),"",IF(K3811="",IF(J3811="","",J3811/H3811),L3811/H3811))</f>
        <v/>
      </c>
    </row>
    <row r="3812" ht="13.35" customHeight="1" s="162">
      <c r="B3812" s="307" t="n"/>
      <c r="C3812" s="307" t="n"/>
      <c r="E3812" s="307" t="n"/>
      <c r="F3812" s="32" t="n"/>
      <c r="G3812" s="33">
        <f>IF(F3812="", "", H3812/F3812)</f>
        <v/>
      </c>
      <c r="H3812" s="33" t="n"/>
      <c r="I3812" s="33" t="n"/>
      <c r="J3812" s="33">
        <f>IF(I3812="", "", I3812*$F3812)</f>
        <v/>
      </c>
      <c r="K3812" s="33" t="n"/>
      <c r="L3812" s="33">
        <f>IF(K3812="", "", K3812*$F3812)</f>
        <v/>
      </c>
      <c r="M3812" s="30">
        <f>IF(OR(H3812="",H3812=0),"",IF(K3812="",IF(J3812="","",J3812/H3812),L3812/H3812))</f>
        <v/>
      </c>
    </row>
    <row r="3813" ht="13.35" customHeight="1" s="162">
      <c r="B3813" s="307" t="n"/>
      <c r="C3813" s="307" t="n"/>
      <c r="E3813" s="307" t="n"/>
      <c r="F3813" s="32" t="n"/>
      <c r="G3813" s="33">
        <f>IF(F3813="", "", H3813/F3813)</f>
        <v/>
      </c>
      <c r="H3813" s="33" t="n"/>
      <c r="I3813" s="33" t="n"/>
      <c r="J3813" s="33">
        <f>IF(I3813="", "", I3813*$F3813)</f>
        <v/>
      </c>
      <c r="K3813" s="33" t="n"/>
      <c r="L3813" s="33">
        <f>IF(K3813="", "", K3813*$F3813)</f>
        <v/>
      </c>
      <c r="M3813" s="30">
        <f>IF(OR(H3813="",H3813=0),"",IF(K3813="",IF(J3813="","",J3813/H3813),L3813/H3813))</f>
        <v/>
      </c>
    </row>
    <row r="3814" ht="13.35" customHeight="1" s="162">
      <c r="B3814" s="307" t="n"/>
      <c r="C3814" s="307" t="n"/>
      <c r="E3814" s="307" t="n"/>
      <c r="F3814" s="32" t="n"/>
      <c r="G3814" s="33">
        <f>IF(F3814="", "", H3814/F3814)</f>
        <v/>
      </c>
      <c r="H3814" s="33" t="n"/>
      <c r="I3814" s="33" t="n"/>
      <c r="J3814" s="33">
        <f>IF(I3814="", "", I3814*$F3814)</f>
        <v/>
      </c>
      <c r="K3814" s="33" t="n"/>
      <c r="L3814" s="33">
        <f>IF(K3814="", "", K3814*$F3814)</f>
        <v/>
      </c>
      <c r="M3814" s="30">
        <f>IF(OR(H3814="",H3814=0),"",IF(K3814="",IF(J3814="","",J3814/H3814),L3814/H3814))</f>
        <v/>
      </c>
    </row>
    <row r="3815" ht="13.35" customHeight="1" s="162">
      <c r="B3815" s="307" t="n"/>
      <c r="C3815" s="307" t="n"/>
      <c r="E3815" s="307" t="n"/>
      <c r="F3815" s="32" t="n"/>
      <c r="G3815" s="33">
        <f>IF(F3815="", "", H3815/F3815)</f>
        <v/>
      </c>
      <c r="H3815" s="33" t="n"/>
      <c r="I3815" s="33" t="n"/>
      <c r="J3815" s="33">
        <f>IF(I3815="", "", I3815*$F3815)</f>
        <v/>
      </c>
      <c r="K3815" s="33" t="n"/>
      <c r="L3815" s="33">
        <f>IF(K3815="", "", K3815*$F3815)</f>
        <v/>
      </c>
      <c r="M3815" s="30">
        <f>IF(OR(H3815="",H3815=0),"",IF(K3815="",IF(J3815="","",J3815/H3815),L3815/H3815))</f>
        <v/>
      </c>
    </row>
    <row r="3816" ht="13.35" customHeight="1" s="162">
      <c r="B3816" s="307" t="n"/>
      <c r="C3816" s="307" t="n"/>
      <c r="E3816" s="307" t="n"/>
      <c r="F3816" s="32" t="n"/>
      <c r="G3816" s="33">
        <f>IF(F3816="", "", H3816/F3816)</f>
        <v/>
      </c>
      <c r="H3816" s="33" t="n"/>
      <c r="I3816" s="33" t="n"/>
      <c r="J3816" s="33">
        <f>IF(I3816="", "", I3816*$F3816)</f>
        <v/>
      </c>
      <c r="K3816" s="33" t="n"/>
      <c r="L3816" s="33">
        <f>IF(K3816="", "", K3816*$F3816)</f>
        <v/>
      </c>
      <c r="M3816" s="30">
        <f>IF(OR(H3816="",H3816=0),"",IF(K3816="",IF(J3816="","",J3816/H3816),L3816/H3816))</f>
        <v/>
      </c>
    </row>
    <row r="3817" ht="13.35" customHeight="1" s="162">
      <c r="B3817" s="307" t="n"/>
      <c r="C3817" s="307" t="n"/>
      <c r="E3817" s="307" t="n"/>
      <c r="F3817" s="32" t="n"/>
      <c r="G3817" s="33">
        <f>IF(F3817="", "", H3817/F3817)</f>
        <v/>
      </c>
      <c r="H3817" s="33" t="n"/>
      <c r="I3817" s="33" t="n"/>
      <c r="J3817" s="33">
        <f>IF(I3817="", "", I3817*$F3817)</f>
        <v/>
      </c>
      <c r="K3817" s="33" t="n"/>
      <c r="L3817" s="33">
        <f>IF(K3817="", "", K3817*$F3817)</f>
        <v/>
      </c>
      <c r="M3817" s="30">
        <f>IF(OR(H3817="",H3817=0),"",IF(K3817="",IF(J3817="","",J3817/H3817),L3817/H3817))</f>
        <v/>
      </c>
    </row>
    <row r="3818" ht="13.35" customHeight="1" s="162">
      <c r="B3818" s="307" t="n"/>
      <c r="C3818" s="307" t="n"/>
      <c r="E3818" s="307" t="n"/>
      <c r="F3818" s="32" t="n"/>
      <c r="G3818" s="33">
        <f>IF(F3818="", "", H3818/F3818)</f>
        <v/>
      </c>
      <c r="H3818" s="33" t="n"/>
      <c r="I3818" s="33" t="n"/>
      <c r="J3818" s="33">
        <f>IF(I3818="", "", I3818*$F3818)</f>
        <v/>
      </c>
      <c r="K3818" s="33" t="n"/>
      <c r="L3818" s="33">
        <f>IF(K3818="", "", K3818*$F3818)</f>
        <v/>
      </c>
      <c r="M3818" s="30">
        <f>IF(OR(H3818="",H3818=0),"",IF(K3818="",IF(J3818="","",J3818/H3818),L3818/H3818))</f>
        <v/>
      </c>
    </row>
    <row r="3819" ht="13.35" customHeight="1" s="162">
      <c r="B3819" s="307" t="n"/>
      <c r="C3819" s="307" t="n"/>
      <c r="E3819" s="307" t="n"/>
      <c r="F3819" s="32" t="n"/>
      <c r="G3819" s="33">
        <f>IF(F3819="", "", H3819/F3819)</f>
        <v/>
      </c>
      <c r="H3819" s="33" t="n"/>
      <c r="I3819" s="33" t="n"/>
      <c r="J3819" s="33">
        <f>IF(I3819="", "", I3819*$F3819)</f>
        <v/>
      </c>
      <c r="K3819" s="33" t="n"/>
      <c r="L3819" s="33">
        <f>IF(K3819="", "", K3819*$F3819)</f>
        <v/>
      </c>
      <c r="M3819" s="30">
        <f>IF(OR(H3819="",H3819=0),"",IF(K3819="",IF(J3819="","",J3819/H3819),L3819/H3819))</f>
        <v/>
      </c>
    </row>
    <row r="3820" ht="13.35" customHeight="1" s="162">
      <c r="B3820" s="307" t="n"/>
      <c r="C3820" s="307" t="n"/>
      <c r="E3820" s="307" t="n"/>
      <c r="F3820" s="32" t="n"/>
      <c r="G3820" s="33">
        <f>IF(F3820="", "", H3820/F3820)</f>
        <v/>
      </c>
      <c r="H3820" s="33" t="n"/>
      <c r="I3820" s="33" t="n"/>
      <c r="J3820" s="33">
        <f>IF(I3820="", "", I3820*$F3820)</f>
        <v/>
      </c>
      <c r="K3820" s="33" t="n"/>
      <c r="L3820" s="33">
        <f>IF(K3820="", "", K3820*$F3820)</f>
        <v/>
      </c>
      <c r="M3820" s="30">
        <f>IF(OR(H3820="",H3820=0),"",IF(K3820="",IF(J3820="","",J3820/H3820),L3820/H3820))</f>
        <v/>
      </c>
    </row>
    <row r="3821" ht="13.35" customHeight="1" s="162">
      <c r="B3821" s="307" t="n"/>
      <c r="C3821" s="307" t="n"/>
      <c r="E3821" s="307" t="n"/>
      <c r="F3821" s="32" t="n"/>
      <c r="G3821" s="33">
        <f>IF(F3821="", "", H3821/F3821)</f>
        <v/>
      </c>
      <c r="H3821" s="33" t="n"/>
      <c r="I3821" s="33" t="n"/>
      <c r="J3821" s="33">
        <f>IF(I3821="", "", I3821*$F3821)</f>
        <v/>
      </c>
      <c r="K3821" s="33" t="n"/>
      <c r="L3821" s="33">
        <f>IF(K3821="", "", K3821*$F3821)</f>
        <v/>
      </c>
      <c r="M3821" s="30">
        <f>IF(OR(H3821="",H3821=0),"",IF(K3821="",IF(J3821="","",J3821/H3821),L3821/H3821))</f>
        <v/>
      </c>
    </row>
    <row r="3822" ht="13.35" customHeight="1" s="162">
      <c r="B3822" s="307" t="n"/>
      <c r="C3822" s="307" t="n"/>
      <c r="E3822" s="307" t="n"/>
      <c r="F3822" s="32" t="n"/>
      <c r="G3822" s="33">
        <f>IF(F3822="", "", H3822/F3822)</f>
        <v/>
      </c>
      <c r="H3822" s="33" t="n"/>
      <c r="I3822" s="33" t="n"/>
      <c r="J3822" s="33">
        <f>IF(I3822="", "", I3822*$F3822)</f>
        <v/>
      </c>
      <c r="K3822" s="33" t="n"/>
      <c r="L3822" s="33">
        <f>IF(K3822="", "", K3822*$F3822)</f>
        <v/>
      </c>
      <c r="M3822" s="30">
        <f>IF(OR(H3822="",H3822=0),"",IF(K3822="",IF(J3822="","",J3822/H3822),L3822/H3822))</f>
        <v/>
      </c>
    </row>
    <row r="3823" ht="13.35" customHeight="1" s="162">
      <c r="B3823" s="307" t="n"/>
      <c r="C3823" s="307" t="n"/>
      <c r="E3823" s="307" t="n"/>
      <c r="F3823" s="32" t="n"/>
      <c r="G3823" s="33">
        <f>IF(F3823="", "", H3823/F3823)</f>
        <v/>
      </c>
      <c r="H3823" s="33" t="n"/>
      <c r="I3823" s="33" t="n"/>
      <c r="J3823" s="33">
        <f>IF(I3823="", "", I3823*$F3823)</f>
        <v/>
      </c>
      <c r="K3823" s="33" t="n"/>
      <c r="L3823" s="33">
        <f>IF(K3823="", "", K3823*$F3823)</f>
        <v/>
      </c>
      <c r="M3823" s="30">
        <f>IF(OR(H3823="",H3823=0),"",IF(K3823="",IF(J3823="","",J3823/H3823),L3823/H3823))</f>
        <v/>
      </c>
    </row>
    <row r="3824" ht="13.35" customHeight="1" s="162">
      <c r="B3824" s="307" t="n"/>
      <c r="C3824" s="307" t="n"/>
      <c r="E3824" s="307" t="n"/>
      <c r="F3824" s="32" t="n"/>
      <c r="G3824" s="33">
        <f>IF(F3824="", "", H3824/F3824)</f>
        <v/>
      </c>
      <c r="H3824" s="33" t="n"/>
      <c r="I3824" s="33" t="n"/>
      <c r="J3824" s="33">
        <f>IF(I3824="", "", I3824*$F3824)</f>
        <v/>
      </c>
      <c r="K3824" s="33" t="n"/>
      <c r="L3824" s="33">
        <f>IF(K3824="", "", K3824*$F3824)</f>
        <v/>
      </c>
      <c r="M3824" s="30">
        <f>IF(OR(H3824="",H3824=0),"",IF(K3824="",IF(J3824="","",J3824/H3824),L3824/H3824))</f>
        <v/>
      </c>
    </row>
    <row r="3825" ht="13.35" customHeight="1" s="162">
      <c r="B3825" s="307" t="n"/>
      <c r="C3825" s="307" t="n"/>
      <c r="E3825" s="307" t="n"/>
      <c r="F3825" s="32" t="n"/>
      <c r="G3825" s="33">
        <f>IF(F3825="", "", H3825/F3825)</f>
        <v/>
      </c>
      <c r="H3825" s="33" t="n"/>
      <c r="I3825" s="33" t="n"/>
      <c r="J3825" s="33">
        <f>IF(I3825="", "", I3825*$F3825)</f>
        <v/>
      </c>
      <c r="K3825" s="33" t="n"/>
      <c r="L3825" s="33">
        <f>IF(K3825="", "", K3825*$F3825)</f>
        <v/>
      </c>
      <c r="M3825" s="30">
        <f>IF(OR(H3825="",H3825=0),"",IF(K3825="",IF(J3825="","",J3825/H3825),L3825/H3825))</f>
        <v/>
      </c>
    </row>
    <row r="3826" ht="13.35" customHeight="1" s="162">
      <c r="B3826" s="307" t="n"/>
      <c r="C3826" s="307" t="n"/>
      <c r="E3826" s="307" t="n"/>
      <c r="F3826" s="32" t="n"/>
      <c r="G3826" s="33">
        <f>IF(F3826="", "", H3826/F3826)</f>
        <v/>
      </c>
      <c r="H3826" s="33" t="n"/>
      <c r="I3826" s="33" t="n"/>
      <c r="J3826" s="33">
        <f>IF(I3826="", "", I3826*$F3826)</f>
        <v/>
      </c>
      <c r="K3826" s="33" t="n"/>
      <c r="L3826" s="33">
        <f>IF(K3826="", "", K3826*$F3826)</f>
        <v/>
      </c>
      <c r="M3826" s="30">
        <f>IF(OR(H3826="",H3826=0),"",IF(K3826="",IF(J3826="","",J3826/H3826),L3826/H3826))</f>
        <v/>
      </c>
    </row>
    <row r="3827" ht="13.35" customHeight="1" s="162">
      <c r="B3827" s="307" t="n"/>
      <c r="C3827" s="307" t="n"/>
      <c r="E3827" s="307" t="n"/>
      <c r="F3827" s="32" t="n"/>
      <c r="G3827" s="33">
        <f>IF(F3827="", "", H3827/F3827)</f>
        <v/>
      </c>
      <c r="H3827" s="33" t="n"/>
      <c r="I3827" s="33" t="n"/>
      <c r="J3827" s="33">
        <f>IF(I3827="", "", I3827*$F3827)</f>
        <v/>
      </c>
      <c r="K3827" s="33" t="n"/>
      <c r="L3827" s="33">
        <f>IF(K3827="", "", K3827*$F3827)</f>
        <v/>
      </c>
      <c r="M3827" s="30">
        <f>IF(OR(H3827="",H3827=0),"",IF(K3827="",IF(J3827="","",J3827/H3827),L3827/H3827))</f>
        <v/>
      </c>
    </row>
    <row r="3828" ht="13.35" customHeight="1" s="162">
      <c r="B3828" s="307" t="n"/>
      <c r="C3828" s="307" t="n"/>
      <c r="E3828" s="307" t="n"/>
      <c r="F3828" s="32" t="n"/>
      <c r="G3828" s="33">
        <f>IF(F3828="", "", H3828/F3828)</f>
        <v/>
      </c>
      <c r="H3828" s="33" t="n"/>
      <c r="I3828" s="33" t="n"/>
      <c r="J3828" s="33">
        <f>IF(I3828="", "", I3828*$F3828)</f>
        <v/>
      </c>
      <c r="K3828" s="33" t="n"/>
      <c r="L3828" s="33">
        <f>IF(K3828="", "", K3828*$F3828)</f>
        <v/>
      </c>
      <c r="M3828" s="30">
        <f>IF(OR(H3828="",H3828=0),"",IF(K3828="",IF(J3828="","",J3828/H3828),L3828/H3828))</f>
        <v/>
      </c>
    </row>
    <row r="3829" ht="13.35" customHeight="1" s="162">
      <c r="B3829" s="307" t="n"/>
      <c r="C3829" s="307" t="n"/>
      <c r="E3829" s="307" t="n"/>
      <c r="F3829" s="32" t="n"/>
      <c r="G3829" s="33">
        <f>IF(F3829="", "", H3829/F3829)</f>
        <v/>
      </c>
      <c r="H3829" s="33" t="n"/>
      <c r="I3829" s="33" t="n"/>
      <c r="J3829" s="33">
        <f>IF(I3829="", "", I3829*$F3829)</f>
        <v/>
      </c>
      <c r="K3829" s="33" t="n"/>
      <c r="L3829" s="33">
        <f>IF(K3829="", "", K3829*$F3829)</f>
        <v/>
      </c>
      <c r="M3829" s="30">
        <f>IF(OR(H3829="",H3829=0),"",IF(K3829="",IF(J3829="","",J3829/H3829),L3829/H3829))</f>
        <v/>
      </c>
    </row>
    <row r="3830" ht="13.35" customHeight="1" s="162">
      <c r="B3830" s="307" t="n"/>
      <c r="C3830" s="307" t="n"/>
      <c r="E3830" s="307" t="n"/>
      <c r="F3830" s="32" t="n"/>
      <c r="G3830" s="33">
        <f>IF(F3830="", "", H3830/F3830)</f>
        <v/>
      </c>
      <c r="H3830" s="33" t="n"/>
      <c r="I3830" s="33" t="n"/>
      <c r="J3830" s="33">
        <f>IF(I3830="", "", I3830*$F3830)</f>
        <v/>
      </c>
      <c r="K3830" s="33" t="n"/>
      <c r="L3830" s="33">
        <f>IF(K3830="", "", K3830*$F3830)</f>
        <v/>
      </c>
      <c r="M3830" s="30">
        <f>IF(OR(H3830="",H3830=0),"",IF(K3830="",IF(J3830="","",J3830/H3830),L3830/H3830))</f>
        <v/>
      </c>
    </row>
    <row r="3831" ht="13.35" customHeight="1" s="162">
      <c r="B3831" s="307" t="n"/>
      <c r="C3831" s="307" t="n"/>
      <c r="E3831" s="307" t="n"/>
      <c r="F3831" s="32" t="n"/>
      <c r="G3831" s="33">
        <f>IF(F3831="", "", H3831/F3831)</f>
        <v/>
      </c>
      <c r="H3831" s="33" t="n"/>
      <c r="I3831" s="33" t="n"/>
      <c r="J3831" s="33">
        <f>IF(I3831="", "", I3831*$F3831)</f>
        <v/>
      </c>
      <c r="K3831" s="33" t="n"/>
      <c r="L3831" s="33">
        <f>IF(K3831="", "", K3831*$F3831)</f>
        <v/>
      </c>
      <c r="M3831" s="30">
        <f>IF(OR(H3831="",H3831=0),"",IF(K3831="",IF(J3831="","",J3831/H3831),L3831/H3831))</f>
        <v/>
      </c>
    </row>
    <row r="3832" ht="13.35" customHeight="1" s="162">
      <c r="B3832" s="307" t="n"/>
      <c r="C3832" s="307" t="n"/>
      <c r="E3832" s="307" t="n"/>
      <c r="F3832" s="32" t="n"/>
      <c r="G3832" s="33">
        <f>IF(F3832="", "", H3832/F3832)</f>
        <v/>
      </c>
      <c r="H3832" s="33" t="n"/>
      <c r="I3832" s="33" t="n"/>
      <c r="J3832" s="33">
        <f>IF(I3832="", "", I3832*$F3832)</f>
        <v/>
      </c>
      <c r="K3832" s="33" t="n"/>
      <c r="L3832" s="33">
        <f>IF(K3832="", "", K3832*$F3832)</f>
        <v/>
      </c>
      <c r="M3832" s="30">
        <f>IF(OR(H3832="",H3832=0),"",IF(K3832="",IF(J3832="","",J3832/H3832),L3832/H3832))</f>
        <v/>
      </c>
    </row>
    <row r="3833" ht="13.35" customHeight="1" s="162">
      <c r="B3833" s="307" t="n"/>
      <c r="C3833" s="307" t="n"/>
      <c r="E3833" s="307" t="n"/>
      <c r="F3833" s="32" t="n"/>
      <c r="G3833" s="33">
        <f>IF(F3833="", "", H3833/F3833)</f>
        <v/>
      </c>
      <c r="H3833" s="33" t="n"/>
      <c r="I3833" s="33" t="n"/>
      <c r="J3833" s="33">
        <f>IF(I3833="", "", I3833*$F3833)</f>
        <v/>
      </c>
      <c r="K3833" s="33" t="n"/>
      <c r="L3833" s="33">
        <f>IF(K3833="", "", K3833*$F3833)</f>
        <v/>
      </c>
      <c r="M3833" s="30">
        <f>IF(OR(H3833="",H3833=0),"",IF(K3833="",IF(J3833="","",J3833/H3833),L3833/H3833))</f>
        <v/>
      </c>
    </row>
    <row r="3834" ht="13.35" customHeight="1" s="162">
      <c r="B3834" s="307" t="n"/>
      <c r="C3834" s="307" t="n"/>
      <c r="E3834" s="307" t="n"/>
      <c r="F3834" s="32" t="n"/>
      <c r="G3834" s="33">
        <f>IF(F3834="", "", H3834/F3834)</f>
        <v/>
      </c>
      <c r="H3834" s="33" t="n"/>
      <c r="I3834" s="33" t="n"/>
      <c r="J3834" s="33">
        <f>IF(I3834="", "", I3834*$F3834)</f>
        <v/>
      </c>
      <c r="K3834" s="33" t="n"/>
      <c r="L3834" s="33">
        <f>IF(K3834="", "", K3834*$F3834)</f>
        <v/>
      </c>
      <c r="M3834" s="30">
        <f>IF(OR(H3834="",H3834=0),"",IF(K3834="",IF(J3834="","",J3834/H3834),L3834/H3834))</f>
        <v/>
      </c>
    </row>
    <row r="3835" ht="13.35" customHeight="1" s="162">
      <c r="B3835" s="307" t="n"/>
      <c r="C3835" s="307" t="n"/>
      <c r="E3835" s="307" t="n"/>
      <c r="F3835" s="32" t="n"/>
      <c r="G3835" s="33">
        <f>IF(F3835="", "", H3835/F3835)</f>
        <v/>
      </c>
      <c r="H3835" s="33" t="n"/>
      <c r="I3835" s="33" t="n"/>
      <c r="J3835" s="33">
        <f>IF(I3835="", "", I3835*$F3835)</f>
        <v/>
      </c>
      <c r="K3835" s="33" t="n"/>
      <c r="L3835" s="33">
        <f>IF(K3835="", "", K3835*$F3835)</f>
        <v/>
      </c>
      <c r="M3835" s="30">
        <f>IF(OR(H3835="",H3835=0),"",IF(K3835="",IF(J3835="","",J3835/H3835),L3835/H3835))</f>
        <v/>
      </c>
    </row>
    <row r="3836" ht="13.35" customHeight="1" s="162">
      <c r="B3836" s="307" t="n"/>
      <c r="C3836" s="307" t="n"/>
      <c r="E3836" s="307" t="n"/>
      <c r="F3836" s="32" t="n"/>
      <c r="G3836" s="33">
        <f>IF(F3836="", "", H3836/F3836)</f>
        <v/>
      </c>
      <c r="H3836" s="33" t="n"/>
      <c r="I3836" s="33" t="n"/>
      <c r="J3836" s="33">
        <f>IF(I3836="", "", I3836*$F3836)</f>
        <v/>
      </c>
      <c r="K3836" s="33" t="n"/>
      <c r="L3836" s="33">
        <f>IF(K3836="", "", K3836*$F3836)</f>
        <v/>
      </c>
      <c r="M3836" s="30">
        <f>IF(OR(H3836="",H3836=0),"",IF(K3836="",IF(J3836="","",J3836/H3836),L3836/H3836))</f>
        <v/>
      </c>
    </row>
    <row r="3837" ht="13.35" customHeight="1" s="162">
      <c r="B3837" s="307" t="n"/>
      <c r="C3837" s="307" t="n"/>
      <c r="E3837" s="307" t="n"/>
      <c r="F3837" s="32" t="n"/>
      <c r="G3837" s="33">
        <f>IF(F3837="", "", H3837/F3837)</f>
        <v/>
      </c>
      <c r="H3837" s="33" t="n"/>
      <c r="I3837" s="33" t="n"/>
      <c r="J3837" s="33">
        <f>IF(I3837="", "", I3837*$F3837)</f>
        <v/>
      </c>
      <c r="K3837" s="33" t="n"/>
      <c r="L3837" s="33">
        <f>IF(K3837="", "", K3837*$F3837)</f>
        <v/>
      </c>
      <c r="M3837" s="30">
        <f>IF(OR(H3837="",H3837=0),"",IF(K3837="",IF(J3837="","",J3837/H3837),L3837/H3837))</f>
        <v/>
      </c>
    </row>
    <row r="3838" ht="13.35" customHeight="1" s="162">
      <c r="B3838" s="307" t="n"/>
      <c r="C3838" s="307" t="n"/>
      <c r="E3838" s="307" t="n"/>
      <c r="F3838" s="32" t="n"/>
      <c r="G3838" s="33">
        <f>IF(F3838="", "", H3838/F3838)</f>
        <v/>
      </c>
      <c r="H3838" s="33" t="n"/>
      <c r="I3838" s="33" t="n"/>
      <c r="J3838" s="33">
        <f>IF(I3838="", "", I3838*$F3838)</f>
        <v/>
      </c>
      <c r="K3838" s="33" t="n"/>
      <c r="L3838" s="33">
        <f>IF(K3838="", "", K3838*$F3838)</f>
        <v/>
      </c>
      <c r="M3838" s="30">
        <f>IF(OR(H3838="",H3838=0),"",IF(K3838="",IF(J3838="","",J3838/H3838),L3838/H3838))</f>
        <v/>
      </c>
    </row>
    <row r="3839" ht="13.35" customHeight="1" s="162">
      <c r="B3839" s="307" t="n"/>
      <c r="C3839" s="307" t="n"/>
      <c r="E3839" s="307" t="n"/>
      <c r="F3839" s="32" t="n"/>
      <c r="G3839" s="33">
        <f>IF(F3839="", "", H3839/F3839)</f>
        <v/>
      </c>
      <c r="H3839" s="33" t="n"/>
      <c r="I3839" s="33" t="n"/>
      <c r="J3839" s="33">
        <f>IF(I3839="", "", I3839*$F3839)</f>
        <v/>
      </c>
      <c r="K3839" s="33" t="n"/>
      <c r="L3839" s="33">
        <f>IF(K3839="", "", K3839*$F3839)</f>
        <v/>
      </c>
      <c r="M3839" s="30">
        <f>IF(OR(H3839="",H3839=0),"",IF(K3839="",IF(J3839="","",J3839/H3839),L3839/H3839))</f>
        <v/>
      </c>
    </row>
    <row r="3840" ht="13.35" customHeight="1" s="162">
      <c r="B3840" s="307" t="n"/>
      <c r="C3840" s="307" t="n"/>
      <c r="E3840" s="307" t="n"/>
      <c r="F3840" s="32" t="n"/>
      <c r="G3840" s="33">
        <f>IF(F3840="", "", H3840/F3840)</f>
        <v/>
      </c>
      <c r="H3840" s="33" t="n"/>
      <c r="I3840" s="33" t="n"/>
      <c r="J3840" s="33">
        <f>IF(I3840="", "", I3840*$F3840)</f>
        <v/>
      </c>
      <c r="K3840" s="33" t="n"/>
      <c r="L3840" s="33">
        <f>IF(K3840="", "", K3840*$F3840)</f>
        <v/>
      </c>
      <c r="M3840" s="30">
        <f>IF(OR(H3840="",H3840=0),"",IF(K3840="",IF(J3840="","",J3840/H3840),L3840/H3840))</f>
        <v/>
      </c>
    </row>
    <row r="3841" ht="13.35" customHeight="1" s="162">
      <c r="B3841" s="307" t="n"/>
      <c r="C3841" s="307" t="n"/>
      <c r="E3841" s="307" t="n"/>
      <c r="F3841" s="32" t="n"/>
      <c r="G3841" s="33">
        <f>IF(F3841="", "", H3841/F3841)</f>
        <v/>
      </c>
      <c r="H3841" s="33" t="n"/>
      <c r="I3841" s="33" t="n"/>
      <c r="J3841" s="33">
        <f>IF(I3841="", "", I3841*$F3841)</f>
        <v/>
      </c>
      <c r="K3841" s="33" t="n"/>
      <c r="L3841" s="33">
        <f>IF(K3841="", "", K3841*$F3841)</f>
        <v/>
      </c>
      <c r="M3841" s="30">
        <f>IF(OR(H3841="",H3841=0),"",IF(K3841="",IF(J3841="","",J3841/H3841),L3841/H3841))</f>
        <v/>
      </c>
    </row>
    <row r="3842" ht="13.35" customHeight="1" s="162">
      <c r="B3842" s="307" t="n"/>
      <c r="C3842" s="307" t="n"/>
      <c r="E3842" s="307" t="n"/>
      <c r="F3842" s="32" t="n"/>
      <c r="G3842" s="33">
        <f>IF(F3842="", "", H3842/F3842)</f>
        <v/>
      </c>
      <c r="H3842" s="33" t="n"/>
      <c r="I3842" s="33" t="n"/>
      <c r="J3842" s="33">
        <f>IF(I3842="", "", I3842*$F3842)</f>
        <v/>
      </c>
      <c r="K3842" s="33" t="n"/>
      <c r="L3842" s="33">
        <f>IF(K3842="", "", K3842*$F3842)</f>
        <v/>
      </c>
      <c r="M3842" s="30">
        <f>IF(OR(H3842="",H3842=0),"",IF(K3842="",IF(J3842="","",J3842/H3842),L3842/H3842))</f>
        <v/>
      </c>
    </row>
    <row r="3843" ht="13.35" customHeight="1" s="162">
      <c r="B3843" s="307" t="n"/>
      <c r="C3843" s="307" t="n"/>
      <c r="E3843" s="307" t="n"/>
      <c r="F3843" s="32" t="n"/>
      <c r="G3843" s="33">
        <f>IF(F3843="", "", H3843/F3843)</f>
        <v/>
      </c>
      <c r="H3843" s="33" t="n"/>
      <c r="I3843" s="33" t="n"/>
      <c r="J3843" s="33">
        <f>IF(I3843="", "", I3843*$F3843)</f>
        <v/>
      </c>
      <c r="K3843" s="33" t="n"/>
      <c r="L3843" s="33">
        <f>IF(K3843="", "", K3843*$F3843)</f>
        <v/>
      </c>
      <c r="M3843" s="30">
        <f>IF(OR(H3843="",H3843=0),"",IF(K3843="",IF(J3843="","",J3843/H3843),L3843/H3843))</f>
        <v/>
      </c>
    </row>
    <row r="3844" ht="13.35" customHeight="1" s="162">
      <c r="B3844" s="42" t="n"/>
      <c r="C3844" s="231" t="inlineStr">
        <is>
          <t>Subtotal (this page)</t>
        </is>
      </c>
      <c r="D3844" s="159" t="n"/>
      <c r="E3844" s="42" t="n"/>
      <c r="F3844" s="42" t="n"/>
      <c r="G3844" s="43" t="n"/>
      <c r="H3844" s="43">
        <f>IF(SUM(H3804:H3843)=0,"",SUM(H3804:H3843))</f>
        <v/>
      </c>
      <c r="I3844" s="43" t="n"/>
      <c r="J3844" s="43">
        <f>IF(SUM(J3804:J3843)=0,"",SUM(J3804:J3843))</f>
        <v/>
      </c>
      <c r="K3844" s="43" t="n"/>
      <c r="L3844" s="43">
        <f>IF(SUM(L3804:L3843)=0,"",SUM(L3804:L3843))</f>
        <v/>
      </c>
      <c r="M3844" s="35">
        <f>IF(OR(H3844="",H3844=0),"",IF(L3844="",IF(J3844="","",J3844/H3844),L3844/H3844))</f>
        <v/>
      </c>
    </row>
    <row r="3845" ht="13.35" customHeight="1" s="162"/>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Entry}'!B118="","",'{Equipment Data Entry}'!B118)</f>
        <v/>
      </c>
      <c r="E3852" s="418" t="n"/>
      <c r="F3852" s="403" t="n"/>
      <c r="G3852" s="200" t="inlineStr">
        <is>
          <t>Service</t>
        </is>
      </c>
      <c r="H3852" s="403" t="n"/>
      <c r="I3852" s="210">
        <f>IF('{Equipment Data Entry}'!C118="","",'{Equipment Data Entry}'!C118)</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37" t="inlineStr">
        <is>
          <t>Drive Type:</t>
        </is>
      </c>
      <c r="C3854" s="13" t="n"/>
      <c r="D3854" s="438" t="n"/>
      <c r="E3854" s="437" t="inlineStr">
        <is>
          <t>Rotation – Design:</t>
        </is>
      </c>
      <c r="F3854" s="13" t="n"/>
      <c r="G3854" s="438" t="n"/>
      <c r="H3854" s="13" t="n"/>
      <c r="I3854" s="437" t="inlineStr">
        <is>
          <t>Actual:</t>
        </is>
      </c>
      <c r="J3854" s="438" t="n"/>
      <c r="K3854" s="437" t="inlineStr">
        <is>
          <t>Shv Bore M/F:</t>
        </is>
      </c>
      <c r="L3854" s="13" t="n"/>
      <c r="M3854" s="438" t="n"/>
    </row>
    <row r="3855" ht="13.35" customHeight="1" s="162">
      <c r="B3855" s="200" t="inlineStr">
        <is>
          <t>Unit Data</t>
        </is>
      </c>
      <c r="C3855" s="400" t="n"/>
      <c r="D3855" s="400" t="n"/>
      <c r="E3855" s="400" t="n"/>
      <c r="F3855" s="400" t="n"/>
      <c r="G3855" s="401" t="n"/>
      <c r="H3855" s="13" t="n"/>
      <c r="I3855" s="200" t="inlineStr">
        <is>
          <t>Design and Performance Data</t>
        </is>
      </c>
      <c r="J3855" s="400" t="n"/>
      <c r="K3855" s="400" t="n"/>
      <c r="L3855" s="401" t="n"/>
      <c r="M3855" s="283" t="n"/>
    </row>
    <row r="3856" ht="13.35" customHeight="1" s="162">
      <c r="B3856" s="199" t="inlineStr">
        <is>
          <t>Manufacturer</t>
        </is>
      </c>
      <c r="C3856" s="401" t="n"/>
      <c r="D3856" s="204">
        <f>IF('{Equipment Data Entry}'!E118="","",'{Equipment Data Entry}'!E118)</f>
        <v/>
      </c>
      <c r="E3856" s="400" t="n"/>
      <c r="F3856" s="400" t="n"/>
      <c r="G3856" s="401" t="n"/>
      <c r="H3856" s="13" t="n"/>
      <c r="I3856" s="199" t="inlineStr">
        <is>
          <t>Design Criteria</t>
        </is>
      </c>
      <c r="J3856" s="401" t="n"/>
      <c r="K3856" s="199" t="inlineStr">
        <is>
          <t>Design</t>
        </is>
      </c>
      <c r="L3856" s="199" t="inlineStr">
        <is>
          <t>Actual</t>
        </is>
      </c>
      <c r="M3856" s="13" t="n"/>
    </row>
    <row r="3857" ht="13.35" customHeight="1" s="162">
      <c r="B3857" s="199" t="inlineStr">
        <is>
          <t>Model Number</t>
        </is>
      </c>
      <c r="C3857" s="401" t="n"/>
      <c r="D3857" s="204">
        <f>IF('{Equipment Data Entry}'!F118="","",'{Equipment Data Entry}'!F118)</f>
        <v/>
      </c>
      <c r="E3857" s="400" t="n"/>
      <c r="F3857" s="400" t="n"/>
      <c r="G3857" s="401" t="n"/>
      <c r="H3857" s="13" t="n"/>
      <c r="I3857" s="199" t="inlineStr">
        <is>
          <t>Total Airflow</t>
        </is>
      </c>
      <c r="J3857" s="401" t="n"/>
      <c r="K3857" s="24">
        <f>H3897</f>
        <v/>
      </c>
      <c r="L3857" s="24">
        <f>L3897</f>
        <v/>
      </c>
      <c r="M3857" s="22">
        <f>IF(OR(L3857="",K3857="",K3857=0),"",L3857/K3857)</f>
        <v/>
      </c>
    </row>
    <row r="3858" ht="13.35" customHeight="1" s="162">
      <c r="B3858" s="199" t="inlineStr">
        <is>
          <t>Serial Number</t>
        </is>
      </c>
      <c r="C3858" s="401" t="n"/>
      <c r="D3858" s="204" t="n"/>
      <c r="E3858" s="400" t="n"/>
      <c r="F3858" s="400" t="n"/>
      <c r="G3858" s="401" t="n"/>
      <c r="H3858" s="13" t="n"/>
      <c r="I3858" s="199" t="inlineStr">
        <is>
          <t>Unit ESP</t>
        </is>
      </c>
      <c r="J3858" s="401" t="n"/>
      <c r="K3858" s="71">
        <f>IF('{Equipment Data Entry}'!H118="","",'{Equipment Data Entry}'!H118)</f>
        <v/>
      </c>
      <c r="L3858" s="64">
        <f>F3873</f>
        <v/>
      </c>
      <c r="M3858" s="22" t="n"/>
    </row>
    <row r="3859" ht="13.35" customHeight="1" s="162">
      <c r="B3859" s="199" t="inlineStr">
        <is>
          <t>Area Served</t>
        </is>
      </c>
      <c r="C3859" s="401" t="n"/>
      <c r="D3859" s="204">
        <f>I3852</f>
        <v/>
      </c>
      <c r="E3859" s="400" t="n"/>
      <c r="F3859" s="400" t="n"/>
      <c r="G3859" s="401" t="n"/>
      <c r="H3859" s="13" t="n"/>
      <c r="I3859" s="199" t="inlineStr">
        <is>
          <t>Fan RPMs</t>
        </is>
      </c>
      <c r="J3859" s="401" t="n"/>
      <c r="K3859" s="24">
        <f>IF('{Equipment Data Entry}'!I118="","",'{Equipment Data Entry}'!I118)</f>
        <v/>
      </c>
      <c r="L3859" s="24">
        <f>IF(L3870="","",L3870)</f>
        <v/>
      </c>
      <c r="M3859" s="13" t="n"/>
    </row>
    <row r="3860" ht="13.35" customHeight="1" s="162">
      <c r="B3860" s="199" t="inlineStr">
        <is>
          <t>Location</t>
        </is>
      </c>
      <c r="C3860" s="401" t="n"/>
      <c r="D3860" s="204">
        <f>IF('{Equipment Data Entry}'!D118="","",'{Equipment Data Entry}'!D118)</f>
        <v/>
      </c>
      <c r="E3860" s="400" t="n"/>
      <c r="F3860" s="400" t="n"/>
      <c r="G3860" s="401" t="n"/>
      <c r="H3860" s="13" t="n"/>
      <c r="I3860" s="283" t="n"/>
      <c r="J3860" s="283" t="n"/>
      <c r="K3860" s="36" t="n"/>
      <c r="L3860" s="36" t="n"/>
      <c r="M3860" s="13" t="n"/>
    </row>
    <row r="3861" ht="13.35" customHeight="1" s="162">
      <c r="B3861" s="13" t="n"/>
      <c r="C3861" s="13" t="n"/>
      <c r="D3861" s="13" t="n"/>
      <c r="E3861" s="13" t="n"/>
      <c r="F3861" s="13" t="n"/>
      <c r="G3861" s="13" t="n"/>
      <c r="H3861" s="13" t="n"/>
      <c r="I3861" s="283" t="n"/>
      <c r="J3861" s="283" t="n"/>
      <c r="K3861" s="37" t="n"/>
      <c r="L3861" s="37" t="n"/>
      <c r="M3861" s="13" t="n"/>
    </row>
    <row r="3862" ht="13.35" customHeight="1" s="162">
      <c r="B3862" s="200" t="inlineStr">
        <is>
          <t>Motor Data</t>
        </is>
      </c>
      <c r="C3862" s="400" t="n"/>
      <c r="D3862" s="400" t="n"/>
      <c r="E3862" s="400" t="n"/>
      <c r="F3862" s="400" t="n"/>
      <c r="G3862" s="401" t="n"/>
      <c r="H3862" s="13" t="n"/>
      <c r="I3862" s="283" t="inlineStr">
        <is>
          <t>Filter Type/Size/Qty</t>
        </is>
      </c>
      <c r="J3862" s="404" t="n"/>
      <c r="K3862" s="404" t="n"/>
      <c r="L3862" s="37" t="n"/>
      <c r="M3862" s="404" t="n"/>
    </row>
    <row r="3863" ht="13.35" customHeight="1" s="162">
      <c r="B3863" s="199" t="inlineStr">
        <is>
          <t>Manufacturer</t>
        </is>
      </c>
      <c r="C3863" s="401" t="n"/>
      <c r="D3863" s="203" t="n"/>
      <c r="E3863" s="400" t="n"/>
      <c r="F3863" s="400" t="n"/>
      <c r="G3863" s="401" t="n"/>
      <c r="H3863" s="13" t="n"/>
      <c r="I3863" s="200" t="inlineStr">
        <is>
          <t>Drive Data</t>
        </is>
      </c>
      <c r="J3863" s="400" t="n"/>
      <c r="K3863" s="400" t="n"/>
      <c r="L3863" s="401" t="n"/>
      <c r="M3863" s="13" t="n"/>
    </row>
    <row r="3864" ht="13.35" customHeight="1" s="162">
      <c r="B3864" s="199" t="inlineStr">
        <is>
          <t>Horsepower</t>
        </is>
      </c>
      <c r="C3864" s="401" t="n"/>
      <c r="D3864" s="28">
        <f>IF('{Equipment Data Entry}'!G118="","",'{Equipment Data Entry}'!G118)</f>
        <v/>
      </c>
      <c r="E3864" s="21" t="inlineStr">
        <is>
          <t>RPM</t>
        </is>
      </c>
      <c r="F3864" s="24" t="n"/>
      <c r="G3864" s="199" t="inlineStr">
        <is>
          <t>SF</t>
        </is>
      </c>
      <c r="H3864" s="13" t="n"/>
      <c r="I3864" s="199" t="inlineStr">
        <is>
          <t>Motor Shv OD/Bore/PD</t>
        </is>
      </c>
      <c r="J3864" s="400" t="n"/>
      <c r="K3864" s="401" t="n"/>
      <c r="L3864">
        <f>IF('{Equipment Data Entry}'!J118="","",'{Equipment Data Entry}'!J118)</f>
        <v/>
      </c>
    </row>
    <row r="3865" ht="13.35" customHeight="1" s="162">
      <c r="B3865" s="198">
        <f>IF('{Equipment Data Entry}'!N118="","",'{Equipment Data Entry}'!N118)</f>
        <v/>
      </c>
      <c r="C3865" s="198">
        <f>IF('{Equipment Data Entry}'!O118="","",'{Equipment Data Entry}'!O118)</f>
        <v/>
      </c>
      <c r="D3865" s="21" t="inlineStr">
        <is>
          <t>FLA</t>
        </is>
      </c>
      <c r="E3865" s="67" t="n"/>
      <c r="F3865" s="21" t="inlineStr">
        <is>
          <t>Frame</t>
        </is>
      </c>
      <c r="G3865" s="208" t="n"/>
      <c r="H3865" s="13" t="n"/>
      <c r="I3865" s="199" t="inlineStr">
        <is>
          <t>Fan Sheave OD/Bore</t>
        </is>
      </c>
      <c r="J3865" s="400" t="n"/>
      <c r="K3865" s="401" t="n"/>
      <c r="L3865">
        <f>IF('{Equipment Data Entry}'!K118="","",'{Equipment Data Entry}'!K118)</f>
        <v/>
      </c>
    </row>
    <row r="3866" ht="13.35" customHeight="1" s="162">
      <c r="B3866" s="199" t="inlineStr">
        <is>
          <t>Corrected FLA</t>
        </is>
      </c>
      <c r="C3866" s="401" t="n"/>
      <c r="D3866" s="27">
        <f>IF(OR(E3867="",E3865="",B3865=""),"",B3865/AVERAGE(E3867:G3867)*E3865)</f>
        <v/>
      </c>
      <c r="E3866" s="199" t="inlineStr">
        <is>
          <t>Estimated BHP</t>
        </is>
      </c>
      <c r="F3866" s="401" t="n"/>
      <c r="G3866" s="27">
        <f>IF(OR(COUNT(E3867:G3867)=0,COUNT(E3868:G3868)=0),"",IF(C3865="1-phase", ((0.8*0.9*E3867*E3868)/746), AVERAGE(E3867:G3867)*AVERAGE(E3868:G3868)*0.8*0.9*1.732/746))</f>
        <v/>
      </c>
      <c r="H3866" s="13" t="n"/>
      <c r="I3866" s="199" t="inlineStr">
        <is>
          <t>Belt(s)</t>
        </is>
      </c>
      <c r="J3866" s="208">
        <f>IF('{Equipment Data Entry}'!L118="","",'{Equipment Data Entry}'!L118)</f>
        <v/>
      </c>
      <c r="K3866" s="199" t="inlineStr">
        <is>
          <t>C to C</t>
        </is>
      </c>
      <c r="L3866" s="64">
        <f>IF('{Equipment Data Entry}'!M118="","",'{Equipment Data Entry}'!M118)</f>
        <v/>
      </c>
      <c r="M3866" s="13" t="n"/>
    </row>
    <row r="3867" ht="13.35" customHeight="1" s="162">
      <c r="B3867" s="199" t="inlineStr">
        <is>
          <t>Measured Voltage</t>
        </is>
      </c>
      <c r="C3867" s="400" t="n"/>
      <c r="D3867" s="401" t="n"/>
      <c r="E3867" s="24" t="n"/>
      <c r="F3867" s="24" t="n"/>
      <c r="G3867" s="24" t="n"/>
      <c r="H3867" s="13" t="n"/>
      <c r="I3867" s="283" t="inlineStr">
        <is>
          <t>Final Settings</t>
        </is>
      </c>
      <c r="J3867" s="404" t="n"/>
      <c r="K3867" s="404" t="n"/>
      <c r="L3867" s="37" t="n"/>
      <c r="M3867" s="404" t="n"/>
    </row>
    <row r="3868" ht="13.35" customHeight="1" s="162">
      <c r="B3868" s="199" t="inlineStr">
        <is>
          <t>Measured Amperage</t>
        </is>
      </c>
      <c r="C3868" s="400" t="n"/>
      <c r="D3868" s="401" t="n"/>
      <c r="E3868" s="67" t="n"/>
      <c r="F3868" s="67" t="n"/>
      <c r="G3868" s="67" t="n"/>
      <c r="H3868" s="13" t="n"/>
      <c r="I3868" s="205" t="inlineStr">
        <is>
          <t>RPM Data</t>
        </is>
      </c>
      <c r="J3868" s="401" t="n"/>
      <c r="K3868" s="205" t="inlineStr">
        <is>
          <t>Initial</t>
        </is>
      </c>
      <c r="L3868" s="205" t="inlineStr">
        <is>
          <t>Final</t>
        </is>
      </c>
      <c r="M3868" s="13" t="n"/>
    </row>
    <row r="3869" ht="13.35" customHeight="1" s="162">
      <c r="B3869" s="13" t="n"/>
      <c r="C3869" s="13" t="n"/>
      <c r="D3869" s="13" t="n"/>
      <c r="E3869" s="13" t="n"/>
      <c r="F3869" s="13" t="n"/>
      <c r="G3869" s="13" t="n"/>
      <c r="H3869" s="13" t="n"/>
      <c r="I3869" s="199" t="inlineStr">
        <is>
          <t>Motor RPM</t>
        </is>
      </c>
      <c r="J3869" s="401" t="n"/>
      <c r="K3869" s="24" t="n"/>
      <c r="L3869" s="24" t="n"/>
      <c r="M3869" s="13" t="n"/>
    </row>
    <row r="3870" ht="13.35" customHeight="1" s="162">
      <c r="B3870" s="200" t="inlineStr">
        <is>
          <t xml:space="preserve">Static Pressures Profile </t>
        </is>
      </c>
      <c r="C3870" s="400" t="n"/>
      <c r="D3870" s="400" t="n"/>
      <c r="E3870" s="400" t="n"/>
      <c r="F3870" s="400" t="n"/>
      <c r="G3870" s="401" t="n"/>
      <c r="H3870" s="13" t="n"/>
      <c r="I3870" s="199" t="inlineStr">
        <is>
          <t>Fan RPM</t>
        </is>
      </c>
      <c r="J3870" s="401" t="n"/>
      <c r="K3870" s="24" t="n"/>
      <c r="L3870" s="24" t="n"/>
      <c r="M3870" s="13" t="n"/>
    </row>
    <row r="3871" ht="13.35" customHeight="1" s="162">
      <c r="B3871" s="432" t="n"/>
      <c r="C3871" s="401" t="n"/>
      <c r="D3871" s="205" t="inlineStr">
        <is>
          <t>Flt/Coil</t>
        </is>
      </c>
      <c r="E3871" s="205" t="inlineStr">
        <is>
          <t>Fan</t>
        </is>
      </c>
      <c r="F3871" s="432" t="n"/>
      <c r="G3871" s="401" t="n"/>
      <c r="H3871" s="13" t="n"/>
      <c r="I3871" s="246" t="inlineStr">
        <is>
          <t>VSD Frequency</t>
        </is>
      </c>
      <c r="J3871" s="403" t="n"/>
      <c r="K3871" s="65" t="n"/>
      <c r="L3871" s="65" t="n"/>
      <c r="M3871" s="13" t="n"/>
    </row>
    <row r="3872" ht="13.35" customHeight="1" s="162">
      <c r="B3872" s="198" t="inlineStr">
        <is>
          <t>Entering</t>
        </is>
      </c>
      <c r="C3872" s="401" t="n"/>
      <c r="D3872" s="19" t="n"/>
      <c r="E3872" s="19" t="n"/>
      <c r="F3872" s="19">
        <f>IF(E3872="", "", E3873-E3872)</f>
        <v/>
      </c>
      <c r="G3872" s="186" t="inlineStr">
        <is>
          <t>TSP</t>
        </is>
      </c>
      <c r="H3872" s="23" t="n"/>
      <c r="I3872" s="14" t="n"/>
      <c r="J3872" s="14" t="n"/>
      <c r="K3872" s="14" t="n"/>
      <c r="L3872" s="38" t="n"/>
      <c r="M3872" s="13" t="n"/>
    </row>
    <row r="3873" ht="13.35" customHeight="1" s="162">
      <c r="B3873" s="198" t="inlineStr">
        <is>
          <t>Exiting</t>
        </is>
      </c>
      <c r="C3873" s="401" t="n"/>
      <c r="D3873" s="55">
        <f>IF(E3872="", "", E3872)</f>
        <v/>
      </c>
      <c r="E3873" s="19" t="n"/>
      <c r="F3873" s="19">
        <f>IF(E3873="", "", E3873-D3872)</f>
        <v/>
      </c>
      <c r="G3873" s="186" t="inlineStr">
        <is>
          <t>ESP</t>
        </is>
      </c>
      <c r="H3873" s="23" t="n"/>
      <c r="I3873" s="13" t="n"/>
      <c r="J3873" s="13" t="n"/>
      <c r="K3873" s="13" t="n"/>
      <c r="L3873" s="13" t="n"/>
      <c r="M3873" s="13" t="n"/>
    </row>
    <row r="3874" ht="13.35" customHeight="1" s="162">
      <c r="B3874" s="453" t="inlineStr">
        <is>
          <t>Instrument:</t>
        </is>
      </c>
      <c r="C3874" s="5" t="n"/>
      <c r="D3874" s="493" t="n"/>
      <c r="E3874" s="414" t="n"/>
      <c r="F3874" s="414" t="n"/>
      <c r="G3874" s="425" t="inlineStr">
        <is>
          <t>Ak basis / notes:</t>
        </is>
      </c>
      <c r="I3874" s="494" t="n"/>
      <c r="J3874" s="414" t="n"/>
      <c r="K3874" s="414" t="n"/>
      <c r="L3874" s="414" t="n"/>
      <c r="M3874" s="414" t="n"/>
    </row>
    <row r="3875" ht="13.35" customHeight="1" s="162">
      <c r="B3875" s="188" t="inlineStr">
        <is>
          <t>Register / Grille / Diffuser Airflow</t>
        </is>
      </c>
      <c r="C3875" s="174" t="n"/>
      <c r="D3875" s="174" t="n"/>
      <c r="E3875" s="174" t="n"/>
      <c r="F3875" s="173" t="n"/>
      <c r="G3875" s="233" t="inlineStr">
        <is>
          <t>Design VEL</t>
        </is>
      </c>
      <c r="H3875" s="194" t="inlineStr">
        <is>
          <t>Design CFM</t>
        </is>
      </c>
      <c r="I3875" s="188" t="inlineStr">
        <is>
          <t>Initial</t>
        </is>
      </c>
      <c r="J3875" s="173" t="n"/>
      <c r="K3875" s="188" t="inlineStr">
        <is>
          <t>Final</t>
        </is>
      </c>
      <c r="L3875" s="173" t="n"/>
      <c r="M3875" s="188" t="inlineStr">
        <is>
          <t>%</t>
        </is>
      </c>
    </row>
    <row r="3876" ht="13.35" customHeight="1" s="162">
      <c r="B3876" s="153" t="inlineStr">
        <is>
          <t>No.</t>
        </is>
      </c>
      <c r="C3876" s="188" t="inlineStr">
        <is>
          <t>Area Served</t>
        </is>
      </c>
      <c r="D3876" s="188" t="inlineStr">
        <is>
          <t>Type</t>
        </is>
      </c>
      <c r="E3876" s="188" t="inlineStr">
        <is>
          <t>Size</t>
        </is>
      </c>
      <c r="F3876" s="188" t="inlineStr">
        <is>
          <t>Ak</t>
        </is>
      </c>
      <c r="G3876" s="440" t="n"/>
      <c r="H3876" s="440" t="n"/>
      <c r="I3876" s="188" t="inlineStr">
        <is>
          <t>VEL</t>
        </is>
      </c>
      <c r="J3876" s="188" t="inlineStr">
        <is>
          <t>CFM</t>
        </is>
      </c>
      <c r="K3876" s="188" t="inlineStr">
        <is>
          <t>VEL</t>
        </is>
      </c>
      <c r="L3876" s="188" t="inlineStr">
        <is>
          <t>CFM</t>
        </is>
      </c>
      <c r="M3876" s="440" t="n"/>
    </row>
    <row r="3877" ht="13.35" customHeight="1" s="162">
      <c r="B3877" s="307" t="n"/>
      <c r="C3877" s="307" t="n"/>
      <c r="E3877" s="307" t="n"/>
      <c r="F3877" s="32" t="n"/>
      <c r="G3877" s="33">
        <f>IF(F3877="", "", H3877/F3877)</f>
        <v/>
      </c>
      <c r="H3877" s="33" t="n"/>
      <c r="I3877" s="33" t="n"/>
      <c r="J3877" s="33">
        <f>IF(I3877="", "", I3877*$F3877)</f>
        <v/>
      </c>
      <c r="K3877" s="33" t="n"/>
      <c r="L3877" s="33">
        <f>IF(K3877="", "", K3877*$F3877)</f>
        <v/>
      </c>
      <c r="M3877" s="30">
        <f>IF(OR(H3877="",H3877=0),"",IF(K3877="",IF(J3877="","",J3877/H3877),L3877/H3877))</f>
        <v/>
      </c>
    </row>
    <row r="3878" ht="13.35" customHeight="1" s="162">
      <c r="B3878" s="307" t="n"/>
      <c r="C3878" s="307" t="n"/>
      <c r="E3878" s="307" t="n"/>
      <c r="F3878" s="32" t="n"/>
      <c r="G3878" s="33">
        <f>IF(F3878="", "", H3878/F3878)</f>
        <v/>
      </c>
      <c r="H3878" s="33" t="n"/>
      <c r="I3878" s="33" t="n"/>
      <c r="J3878" s="33">
        <f>IF(I3878="", "", I3878*$F3878)</f>
        <v/>
      </c>
      <c r="K3878" s="33" t="n"/>
      <c r="L3878" s="33">
        <f>IF(K3878="", "", K3878*$F3878)</f>
        <v/>
      </c>
      <c r="M3878" s="30">
        <f>IF(OR(H3878="",H3878=0),"",IF(K3878="",IF(J3878="","",J3878/H3878),L3878/H3878))</f>
        <v/>
      </c>
    </row>
    <row r="3879" ht="13.35" customHeight="1" s="162">
      <c r="B3879" s="307" t="n"/>
      <c r="C3879" s="307" t="n"/>
      <c r="E3879" s="307" t="n"/>
      <c r="F3879" s="32" t="n"/>
      <c r="G3879" s="33">
        <f>IF(F3879="", "", H3879/F3879)</f>
        <v/>
      </c>
      <c r="H3879" s="33" t="n"/>
      <c r="I3879" s="33" t="n"/>
      <c r="J3879" s="33">
        <f>IF(I3879="", "", I3879*$F3879)</f>
        <v/>
      </c>
      <c r="K3879" s="33" t="n"/>
      <c r="L3879" s="33">
        <f>IF(K3879="", "", K3879*$F3879)</f>
        <v/>
      </c>
      <c r="M3879" s="30">
        <f>IF(OR(H3879="",H3879=0),"",IF(K3879="",IF(J3879="","",J3879/H3879),L3879/H3879))</f>
        <v/>
      </c>
    </row>
    <row r="3880" ht="13.35" customHeight="1" s="162">
      <c r="B3880" s="307" t="n"/>
      <c r="C3880" s="307" t="n"/>
      <c r="E3880" s="307" t="n"/>
      <c r="F3880" s="32" t="n"/>
      <c r="G3880" s="33">
        <f>IF(F3880="", "", H3880/F3880)</f>
        <v/>
      </c>
      <c r="H3880" s="33" t="n"/>
      <c r="I3880" s="33" t="n"/>
      <c r="J3880" s="33">
        <f>IF(I3880="", "", I3880*$F3880)</f>
        <v/>
      </c>
      <c r="K3880" s="33" t="n"/>
      <c r="L3880" s="33">
        <f>IF(K3880="", "", K3880*$F3880)</f>
        <v/>
      </c>
      <c r="M3880" s="30">
        <f>IF(OR(H3880="",H3880=0),"",IF(K3880="",IF(J3880="","",J3880/H3880),L3880/H3880))</f>
        <v/>
      </c>
    </row>
    <row r="3881" ht="13.35" customHeight="1" s="162">
      <c r="B3881" s="307" t="n"/>
      <c r="C3881" s="307" t="n"/>
      <c r="E3881" s="307" t="n"/>
      <c r="F3881" s="32" t="n"/>
      <c r="G3881" s="33">
        <f>IF(F3881="", "", H3881/F3881)</f>
        <v/>
      </c>
      <c r="H3881" s="33" t="n"/>
      <c r="I3881" s="33" t="n"/>
      <c r="J3881" s="33">
        <f>IF(I3881="", "", I3881*$F3881)</f>
        <v/>
      </c>
      <c r="K3881" s="33" t="n"/>
      <c r="L3881" s="33">
        <f>IF(K3881="", "", K3881*$F3881)</f>
        <v/>
      </c>
      <c r="M3881" s="30">
        <f>IF(OR(H3881="",H3881=0),"",IF(K3881="",IF(J3881="","",J3881/H3881),L3881/H3881))</f>
        <v/>
      </c>
    </row>
    <row r="3882" ht="13.35" customHeight="1" s="162">
      <c r="B3882" s="307" t="n"/>
      <c r="C3882" s="307" t="n"/>
      <c r="E3882" s="307" t="n"/>
      <c r="F3882" s="32" t="n"/>
      <c r="G3882" s="33">
        <f>IF(F3882="", "", H3882/F3882)</f>
        <v/>
      </c>
      <c r="H3882" s="33" t="n"/>
      <c r="I3882" s="33" t="n"/>
      <c r="J3882" s="33">
        <f>IF(I3882="", "", I3882*$F3882)</f>
        <v/>
      </c>
      <c r="K3882" s="33" t="n"/>
      <c r="L3882" s="33">
        <f>IF(K3882="", "", K3882*$F3882)</f>
        <v/>
      </c>
      <c r="M3882" s="30">
        <f>IF(OR(H3882="",H3882=0),"",IF(K3882="",IF(J3882="","",J3882/H3882),L3882/H3882))</f>
        <v/>
      </c>
    </row>
    <row r="3883" ht="13.35" customHeight="1" s="162">
      <c r="B3883" s="307" t="n"/>
      <c r="C3883" s="307" t="n"/>
      <c r="E3883" s="307" t="n"/>
      <c r="F3883" s="32" t="n"/>
      <c r="G3883" s="33">
        <f>IF(F3883="", "", H3883/F3883)</f>
        <v/>
      </c>
      <c r="H3883" s="33" t="n"/>
      <c r="I3883" s="33" t="n"/>
      <c r="J3883" s="33">
        <f>IF(I3883="", "", I3883*$F3883)</f>
        <v/>
      </c>
      <c r="K3883" s="33" t="n"/>
      <c r="L3883" s="33">
        <f>IF(K3883="", "", K3883*$F3883)</f>
        <v/>
      </c>
      <c r="M3883" s="30">
        <f>IF(OR(H3883="",H3883=0),"",IF(K3883="",IF(J3883="","",J3883/H3883),L3883/H3883))</f>
        <v/>
      </c>
    </row>
    <row r="3884" ht="13.35" customHeight="1" s="162">
      <c r="B3884" s="307" t="n"/>
      <c r="C3884" s="307" t="n"/>
      <c r="E3884" s="307" t="n"/>
      <c r="F3884" s="32" t="n"/>
      <c r="G3884" s="33">
        <f>IF(F3884="", "", H3884/F3884)</f>
        <v/>
      </c>
      <c r="H3884" s="33" t="n"/>
      <c r="I3884" s="33" t="n"/>
      <c r="J3884" s="33">
        <f>IF(I3884="", "", I3884*$F3884)</f>
        <v/>
      </c>
      <c r="K3884" s="33" t="n"/>
      <c r="L3884" s="33">
        <f>IF(K3884="", "", K3884*$F3884)</f>
        <v/>
      </c>
      <c r="M3884" s="30">
        <f>IF(OR(H3884="",H3884=0),"",IF(K3884="",IF(J3884="","",J3884/H3884),L3884/H3884))</f>
        <v/>
      </c>
    </row>
    <row r="3885" ht="13.35" customHeight="1" s="162">
      <c r="B3885" s="307" t="n"/>
      <c r="C3885" s="307" t="n"/>
      <c r="E3885" s="307" t="n"/>
      <c r="F3885" s="32" t="n"/>
      <c r="G3885" s="33">
        <f>IF(F3885="", "", H3885/F3885)</f>
        <v/>
      </c>
      <c r="H3885" s="33" t="n"/>
      <c r="I3885" s="33" t="n"/>
      <c r="J3885" s="33">
        <f>IF(I3885="", "", I3885*$F3885)</f>
        <v/>
      </c>
      <c r="K3885" s="33" t="n"/>
      <c r="L3885" s="33">
        <f>IF(K3885="", "", K3885*$F3885)</f>
        <v/>
      </c>
      <c r="M3885" s="30">
        <f>IF(OR(H3885="",H3885=0),"",IF(K3885="",IF(J3885="","",J3885/H3885),L3885/H3885))</f>
        <v/>
      </c>
    </row>
    <row r="3886" ht="13.35" customHeight="1" s="162">
      <c r="B3886" s="307" t="n"/>
      <c r="C3886" s="307" t="n"/>
      <c r="E3886" s="307" t="n"/>
      <c r="F3886" s="32" t="n"/>
      <c r="G3886" s="33">
        <f>IF(F3886="", "", H3886/F3886)</f>
        <v/>
      </c>
      <c r="H3886" s="33" t="n"/>
      <c r="I3886" s="33" t="n"/>
      <c r="J3886" s="33">
        <f>IF(I3886="", "", I3886*$F3886)</f>
        <v/>
      </c>
      <c r="K3886" s="33" t="n"/>
      <c r="L3886" s="33">
        <f>IF(K3886="", "", K3886*$F3886)</f>
        <v/>
      </c>
      <c r="M3886" s="30">
        <f>IF(OR(H3886="",H3886=0),"",IF(K3886="",IF(J3886="","",J3886/H3886),L3886/H3886))</f>
        <v/>
      </c>
    </row>
    <row r="3887" ht="13.35" customHeight="1" s="162">
      <c r="B3887" s="307" t="n"/>
      <c r="C3887" s="307" t="n"/>
      <c r="E3887" s="307" t="n"/>
      <c r="F3887" s="32" t="n"/>
      <c r="G3887" s="33">
        <f>IF(F3887="", "", H3887/F3887)</f>
        <v/>
      </c>
      <c r="H3887" s="33" t="n"/>
      <c r="I3887" s="33" t="n"/>
      <c r="J3887" s="33">
        <f>IF(I3887="", "", I3887*$F3887)</f>
        <v/>
      </c>
      <c r="K3887" s="33" t="n"/>
      <c r="L3887" s="33">
        <f>IF(K3887="", "", K3887*$F3887)</f>
        <v/>
      </c>
      <c r="M3887" s="30">
        <f>IF(OR(H3887="",H3887=0),"",IF(K3887="",IF(J3887="","",J3887/H3887),L3887/H3887))</f>
        <v/>
      </c>
    </row>
    <row r="3888" ht="13.35" customHeight="1" s="162">
      <c r="B3888" s="307" t="n"/>
      <c r="C3888" s="307" t="n"/>
      <c r="E3888" s="307" t="n"/>
      <c r="F3888" s="32" t="n"/>
      <c r="G3888" s="33">
        <f>IF(F3888="", "", H3888/F3888)</f>
        <v/>
      </c>
      <c r="H3888" s="33" t="n"/>
      <c r="I3888" s="33" t="n"/>
      <c r="J3888" s="33">
        <f>IF(I3888="", "", I3888*$F3888)</f>
        <v/>
      </c>
      <c r="K3888" s="33" t="n"/>
      <c r="L3888" s="33">
        <f>IF(K3888="", "", K3888*$F3888)</f>
        <v/>
      </c>
      <c r="M3888" s="30">
        <f>IF(OR(H3888="",H3888=0),"",IF(K3888="",IF(J3888="","",J3888/H3888),L3888/H3888))</f>
        <v/>
      </c>
    </row>
    <row r="3889" ht="13.35" customHeight="1" s="162">
      <c r="B3889" s="307" t="n"/>
      <c r="C3889" s="307" t="n"/>
      <c r="E3889" s="307" t="n"/>
      <c r="F3889" s="32" t="n"/>
      <c r="G3889" s="33">
        <f>IF(F3889="", "", H3889/F3889)</f>
        <v/>
      </c>
      <c r="H3889" s="33" t="n"/>
      <c r="I3889" s="33" t="n"/>
      <c r="J3889" s="33">
        <f>IF(I3889="", "", I3889*$F3889)</f>
        <v/>
      </c>
      <c r="K3889" s="33" t="n"/>
      <c r="L3889" s="33">
        <f>IF(K3889="", "", K3889*$F3889)</f>
        <v/>
      </c>
      <c r="M3889" s="30">
        <f>IF(OR(H3889="",H3889=0),"",IF(K3889="",IF(J3889="","",J3889/H3889),L3889/H3889))</f>
        <v/>
      </c>
    </row>
    <row r="3890" ht="13.35" customHeight="1" s="162">
      <c r="B3890" s="307" t="n"/>
      <c r="C3890" s="307" t="n"/>
      <c r="E3890" s="307" t="n"/>
      <c r="F3890" s="32" t="n"/>
      <c r="G3890" s="33">
        <f>IF(F3890="", "", H3890/F3890)</f>
        <v/>
      </c>
      <c r="H3890" s="33" t="n"/>
      <c r="I3890" s="33" t="n"/>
      <c r="J3890" s="33">
        <f>IF(I3890="", "", I3890*$F3890)</f>
        <v/>
      </c>
      <c r="K3890" s="33" t="n"/>
      <c r="L3890" s="33">
        <f>IF(K3890="", "", K3890*$F3890)</f>
        <v/>
      </c>
      <c r="M3890" s="30">
        <f>IF(OR(H3890="",H3890=0),"",IF(K3890="",IF(J3890="","",J3890/H3890),L3890/H3890))</f>
        <v/>
      </c>
    </row>
    <row r="3891" ht="13.35" customHeight="1" s="162">
      <c r="B3891" s="307" t="n"/>
      <c r="C3891" s="307" t="n"/>
      <c r="E3891" s="307" t="n"/>
      <c r="F3891" s="32" t="n"/>
      <c r="G3891" s="33">
        <f>IF(F3891="", "", H3891/F3891)</f>
        <v/>
      </c>
      <c r="H3891" s="33" t="n"/>
      <c r="I3891" s="33" t="n"/>
      <c r="J3891" s="33">
        <f>IF(I3891="", "", I3891*$F3891)</f>
        <v/>
      </c>
      <c r="K3891" s="33" t="n"/>
      <c r="L3891" s="33">
        <f>IF(K3891="", "", K3891*$F3891)</f>
        <v/>
      </c>
      <c r="M3891" s="30">
        <f>IF(OR(H3891="",H3891=0),"",IF(K3891="",IF(J3891="","",J3891/H3891),L3891/H3891))</f>
        <v/>
      </c>
    </row>
    <row r="3892" ht="13.35" customHeight="1" s="162">
      <c r="B3892" s="307" t="n"/>
      <c r="C3892" s="307" t="n"/>
      <c r="E3892" s="307" t="n"/>
      <c r="F3892" s="32" t="n"/>
      <c r="G3892" s="33">
        <f>IF(F3892="", "", H3892/F3892)</f>
        <v/>
      </c>
      <c r="H3892" s="33" t="n"/>
      <c r="I3892" s="33" t="n"/>
      <c r="J3892" s="33">
        <f>IF(I3892="", "", I3892*$F3892)</f>
        <v/>
      </c>
      <c r="K3892" s="33" t="n"/>
      <c r="L3892" s="33">
        <f>IF(K3892="", "", K3892*$F3892)</f>
        <v/>
      </c>
      <c r="M3892" s="30">
        <f>IF(OR(H3892="",H3892=0),"",IF(K3892="",IF(J3892="","",J3892/H3892),L3892/H3892))</f>
        <v/>
      </c>
    </row>
    <row r="3893" ht="13.35" customHeight="1" s="162">
      <c r="B3893" s="307" t="n"/>
      <c r="C3893" s="307" t="n"/>
      <c r="E3893" s="307" t="n"/>
      <c r="F3893" s="32" t="n"/>
      <c r="G3893" s="33">
        <f>IF(F3893="", "", H3893/F3893)</f>
        <v/>
      </c>
      <c r="H3893" s="33" t="n"/>
      <c r="I3893" s="33" t="n"/>
      <c r="J3893" s="33">
        <f>IF(I3893="", "", I3893*$F3893)</f>
        <v/>
      </c>
      <c r="K3893" s="33" t="n"/>
      <c r="L3893" s="33">
        <f>IF(K3893="", "", K3893*$F3893)</f>
        <v/>
      </c>
      <c r="M3893" s="30">
        <f>IF(OR(H3893="",H3893=0),"",IF(K3893="",IF(J3893="","",J3893/H3893),L3893/H3893))</f>
        <v/>
      </c>
    </row>
    <row r="3894" ht="13.35" customHeight="1" s="162">
      <c r="B3894" s="307" t="n"/>
      <c r="C3894" s="307" t="n"/>
      <c r="E3894" s="307" t="n"/>
      <c r="F3894" s="32" t="n"/>
      <c r="G3894" s="33">
        <f>IF(F3894="", "", H3894/F3894)</f>
        <v/>
      </c>
      <c r="H3894" s="33" t="n"/>
      <c r="I3894" s="33" t="n"/>
      <c r="J3894" s="33">
        <f>IF(I3894="", "", I3894*$F3894)</f>
        <v/>
      </c>
      <c r="K3894" s="33" t="n"/>
      <c r="L3894" s="33">
        <f>IF(K3894="", "", K3894*$F3894)</f>
        <v/>
      </c>
      <c r="M3894" s="30">
        <f>IF(OR(H3894="",H3894=0),"",IF(K3894="",IF(J3894="","",J3894/H3894),L3894/H3894))</f>
        <v/>
      </c>
    </row>
    <row r="3895" ht="13.35" customHeight="1" s="162">
      <c r="B3895" s="307" t="n"/>
      <c r="C3895" s="307" t="n"/>
      <c r="E3895" s="307" t="n"/>
      <c r="F3895" s="32" t="n"/>
      <c r="G3895" s="33">
        <f>IF(F3895="", "", H3895/F3895)</f>
        <v/>
      </c>
      <c r="H3895" s="33" t="n"/>
      <c r="I3895" s="33" t="n"/>
      <c r="J3895" s="33">
        <f>IF(I3895="", "", I3895*$F3895)</f>
        <v/>
      </c>
      <c r="K3895" s="33" t="n"/>
      <c r="L3895" s="33">
        <f>IF(K3895="", "", K3895*$F3895)</f>
        <v/>
      </c>
      <c r="M3895" s="30">
        <f>IF(OR(H3895="",H3895=0),"",IF(K3895="",IF(J3895="","",J3895/H3895),L3895/H3895))</f>
        <v/>
      </c>
    </row>
    <row r="3896" ht="13.35" customHeight="1" s="162">
      <c r="B3896" s="307" t="n"/>
      <c r="C3896" s="307" t="n"/>
      <c r="E3896" s="307" t="n"/>
      <c r="F3896" s="32" t="n"/>
      <c r="G3896" s="33">
        <f>IF(F3896="", "", H3896/F3896)</f>
        <v/>
      </c>
      <c r="H3896" s="33" t="n"/>
      <c r="I3896" s="33" t="n"/>
      <c r="J3896" s="33">
        <f>IF(I3896="", "", I3896*$F3896)</f>
        <v/>
      </c>
      <c r="K3896" s="33" t="n"/>
      <c r="L3896" s="33">
        <f>IF(K3896="", "", K3896*$F3896)</f>
        <v/>
      </c>
      <c r="M3896" s="30">
        <f>IF(OR(H3896="",H3896=0),"",IF(K3896="",IF(J3896="","",J3896/H3896),L3896/H3896))</f>
        <v/>
      </c>
    </row>
    <row r="3897" ht="13.35" customHeight="1" s="162">
      <c r="B3897" s="42" t="n"/>
      <c r="C3897" s="231" t="inlineStr">
        <is>
          <t>Total</t>
        </is>
      </c>
      <c r="D3897" s="159" t="n"/>
      <c r="E3897" s="42" t="n"/>
      <c r="F3897" s="42" t="n"/>
      <c r="G3897" s="43" t="n"/>
      <c r="H3897" s="43">
        <f>IF(SUM(H3877:H3896)+SUM(H3908:H3947)=0,"",SUM(H3877:H3896)+SUM(H3908:H3947))</f>
        <v/>
      </c>
      <c r="I3897" s="43" t="n"/>
      <c r="J3897" s="43">
        <f>IF(SUM(J3877:J3896)+SUM(J3908:J3947)=0,"",SUM(J3877:J3896)+SUM(J3908:J3947))</f>
        <v/>
      </c>
      <c r="K3897" s="43" t="n"/>
      <c r="L3897" s="43">
        <f>IF(SUM(L3877:L3896)+SUM(L3908:L3947)=0,"",SUM(L3877:L3896)+SUM(L3908:L3947))</f>
        <v/>
      </c>
      <c r="M3897" s="35">
        <f>IF(OR(H3897="",H3897=0),"",IF(L3897="",IF(J3897="","",J3897/H3897),L3897/H3897))</f>
        <v/>
      </c>
    </row>
    <row r="3898" ht="13.35" customHeight="1" s="162"/>
    <row r="3899" ht="13.35" customHeight="1" s="162">
      <c r="B3899" s="188" t="inlineStr">
        <is>
          <t>Remarks</t>
        </is>
      </c>
      <c r="C3899" s="173" t="n"/>
      <c r="D3899" s="154" t="n"/>
      <c r="E3899" s="174" t="n"/>
      <c r="F3899" s="174" t="n"/>
      <c r="G3899" s="174" t="n"/>
      <c r="H3899" s="174" t="n"/>
      <c r="I3899" s="174" t="n"/>
      <c r="J3899" s="174" t="n"/>
      <c r="K3899" s="174" t="n"/>
      <c r="L3899" s="174" t="n"/>
      <c r="M3899" s="173" t="n"/>
    </row>
    <row r="3900" ht="13.35" customHeight="1" s="162">
      <c r="B3900" s="154" t="n"/>
      <c r="C3900" s="174" t="n"/>
      <c r="D3900" s="17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Entry}'!B118="","",'{Equipment Data Entry}'!B118)</f>
        <v/>
      </c>
      <c r="E3904" s="418" t="n"/>
      <c r="F3904" s="403" t="n"/>
      <c r="G3904" s="200" t="inlineStr">
        <is>
          <t>Service</t>
        </is>
      </c>
      <c r="H3904" s="403" t="n"/>
      <c r="I3904" s="210">
        <f>IF('{Equipment Data Entry}'!C118="","",'{Equipment Data Entry}'!C118)</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Registers / Grilles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H3908/F3908)</f>
        <v/>
      </c>
      <c r="H3908" s="33" t="n"/>
      <c r="I3908" s="33" t="n"/>
      <c r="J3908" s="33">
        <f>IF(I3908="", "", I3908*$F3908)</f>
        <v/>
      </c>
      <c r="K3908" s="33" t="n"/>
      <c r="L3908" s="33">
        <f>IF(K3908="", "", K3908*$F3908)</f>
        <v/>
      </c>
      <c r="M3908" s="30">
        <f>IF(OR(H3908="",H3908=0),"",IF(K3908="",IF(J3908="","",J3908/H3908),L3908/H3908))</f>
        <v/>
      </c>
    </row>
    <row r="3909" ht="13.35" customHeight="1" s="162">
      <c r="B3909" s="307" t="n"/>
      <c r="C3909" s="307" t="n"/>
      <c r="E3909" s="307" t="n"/>
      <c r="F3909" s="32" t="n"/>
      <c r="G3909" s="33">
        <f>IF(F3909="", "", H3909/F3909)</f>
        <v/>
      </c>
      <c r="H3909" s="33" t="n"/>
      <c r="I3909" s="33" t="n"/>
      <c r="J3909" s="33">
        <f>IF(I3909="", "", I3909*$F3909)</f>
        <v/>
      </c>
      <c r="K3909" s="33" t="n"/>
      <c r="L3909" s="33">
        <f>IF(K3909="", "", K3909*$F3909)</f>
        <v/>
      </c>
      <c r="M3909" s="30">
        <f>IF(OR(H3909="",H3909=0),"",IF(K3909="",IF(J3909="","",J3909/H3909),L3909/H3909))</f>
        <v/>
      </c>
    </row>
    <row r="3910" ht="13.35" customHeight="1" s="162">
      <c r="B3910" s="307" t="n"/>
      <c r="C3910" s="307" t="n"/>
      <c r="E3910" s="307" t="n"/>
      <c r="F3910" s="32" t="n"/>
      <c r="G3910" s="33">
        <f>IF(F3910="", "", H3910/F3910)</f>
        <v/>
      </c>
      <c r="H3910" s="33" t="n"/>
      <c r="I3910" s="33" t="n"/>
      <c r="J3910" s="33">
        <f>IF(I3910="", "", I3910*$F3910)</f>
        <v/>
      </c>
      <c r="K3910" s="33" t="n"/>
      <c r="L3910" s="33">
        <f>IF(K3910="", "", K3910*$F3910)</f>
        <v/>
      </c>
      <c r="M3910" s="30">
        <f>IF(OR(H3910="",H3910=0),"",IF(K3910="",IF(J3910="","",J3910/H3910),L3910/H3910))</f>
        <v/>
      </c>
    </row>
    <row r="3911" ht="13.35" customHeight="1" s="162">
      <c r="B3911" s="307" t="n"/>
      <c r="C3911" s="307" t="n"/>
      <c r="E3911" s="307" t="n"/>
      <c r="F3911" s="32" t="n"/>
      <c r="G3911" s="33">
        <f>IF(F3911="", "", H3911/F3911)</f>
        <v/>
      </c>
      <c r="H3911" s="33" t="n"/>
      <c r="I3911" s="33" t="n"/>
      <c r="J3911" s="33">
        <f>IF(I3911="", "", I3911*$F3911)</f>
        <v/>
      </c>
      <c r="K3911" s="33" t="n"/>
      <c r="L3911" s="33">
        <f>IF(K3911="", "", K3911*$F3911)</f>
        <v/>
      </c>
      <c r="M3911" s="30">
        <f>IF(OR(H3911="",H3911=0),"",IF(K3911="",IF(J3911="","",J3911/H3911),L3911/H3911))</f>
        <v/>
      </c>
    </row>
    <row r="3912" ht="13.35" customHeight="1" s="162">
      <c r="B3912" s="307" t="n"/>
      <c r="C3912" s="307" t="n"/>
      <c r="E3912" s="307" t="n"/>
      <c r="F3912" s="32" t="n"/>
      <c r="G3912" s="33">
        <f>IF(F3912="", "", H3912/F3912)</f>
        <v/>
      </c>
      <c r="H3912" s="33" t="n"/>
      <c r="I3912" s="33" t="n"/>
      <c r="J3912" s="33">
        <f>IF(I3912="", "", I3912*$F3912)</f>
        <v/>
      </c>
      <c r="K3912" s="33" t="n"/>
      <c r="L3912" s="33">
        <f>IF(K3912="", "", K3912*$F3912)</f>
        <v/>
      </c>
      <c r="M3912" s="30">
        <f>IF(OR(H3912="",H3912=0),"",IF(K3912="",IF(J3912="","",J3912/H3912),L3912/H3912))</f>
        <v/>
      </c>
    </row>
    <row r="3913" ht="13.35" customHeight="1" s="162">
      <c r="B3913" s="307" t="n"/>
      <c r="C3913" s="307" t="n"/>
      <c r="E3913" s="307" t="n"/>
      <c r="F3913" s="32" t="n"/>
      <c r="G3913" s="33">
        <f>IF(F3913="", "", H3913/F3913)</f>
        <v/>
      </c>
      <c r="H3913" s="33" t="n"/>
      <c r="I3913" s="33" t="n"/>
      <c r="J3913" s="33">
        <f>IF(I3913="", "", I3913*$F3913)</f>
        <v/>
      </c>
      <c r="K3913" s="33" t="n"/>
      <c r="L3913" s="33">
        <f>IF(K3913="", "", K3913*$F3913)</f>
        <v/>
      </c>
      <c r="M3913" s="30">
        <f>IF(OR(H3913="",H3913=0),"",IF(K3913="",IF(J3913="","",J3913/H3913),L3913/H3913))</f>
        <v/>
      </c>
    </row>
    <row r="3914" ht="13.35" customHeight="1" s="162">
      <c r="B3914" s="307" t="n"/>
      <c r="C3914" s="307" t="n"/>
      <c r="E3914" s="307" t="n"/>
      <c r="F3914" s="32" t="n"/>
      <c r="G3914" s="33">
        <f>IF(F3914="", "", H3914/F3914)</f>
        <v/>
      </c>
      <c r="H3914" s="33" t="n"/>
      <c r="I3914" s="33" t="n"/>
      <c r="J3914" s="33">
        <f>IF(I3914="", "", I3914*$F3914)</f>
        <v/>
      </c>
      <c r="K3914" s="33" t="n"/>
      <c r="L3914" s="33">
        <f>IF(K3914="", "", K3914*$F3914)</f>
        <v/>
      </c>
      <c r="M3914" s="30">
        <f>IF(OR(H3914="",H3914=0),"",IF(K3914="",IF(J3914="","",J3914/H3914),L3914/H3914))</f>
        <v/>
      </c>
    </row>
    <row r="3915" ht="13.35" customHeight="1" s="162">
      <c r="B3915" s="307" t="n"/>
      <c r="C3915" s="307" t="n"/>
      <c r="E3915" s="307" t="n"/>
      <c r="F3915" s="32" t="n"/>
      <c r="G3915" s="33">
        <f>IF(F3915="", "", H3915/F3915)</f>
        <v/>
      </c>
      <c r="H3915" s="33" t="n"/>
      <c r="I3915" s="33" t="n"/>
      <c r="J3915" s="33">
        <f>IF(I3915="", "", I3915*$F3915)</f>
        <v/>
      </c>
      <c r="K3915" s="33" t="n"/>
      <c r="L3915" s="33">
        <f>IF(K3915="", "", K3915*$F3915)</f>
        <v/>
      </c>
      <c r="M3915" s="30">
        <f>IF(OR(H3915="",H3915=0),"",IF(K3915="",IF(J3915="","",J3915/H3915),L3915/H3915))</f>
        <v/>
      </c>
    </row>
    <row r="3916" ht="13.35" customHeight="1" s="162">
      <c r="B3916" s="307" t="n"/>
      <c r="C3916" s="307" t="n"/>
      <c r="E3916" s="307" t="n"/>
      <c r="F3916" s="32" t="n"/>
      <c r="G3916" s="33">
        <f>IF(F3916="", "", H3916/F3916)</f>
        <v/>
      </c>
      <c r="H3916" s="33" t="n"/>
      <c r="I3916" s="33" t="n"/>
      <c r="J3916" s="33">
        <f>IF(I3916="", "", I3916*$F3916)</f>
        <v/>
      </c>
      <c r="K3916" s="33" t="n"/>
      <c r="L3916" s="33">
        <f>IF(K3916="", "", K3916*$F3916)</f>
        <v/>
      </c>
      <c r="M3916" s="30">
        <f>IF(OR(H3916="",H3916=0),"",IF(K3916="",IF(J3916="","",J3916/H3916),L3916/H3916))</f>
        <v/>
      </c>
    </row>
    <row r="3917" ht="13.35" customHeight="1" s="162">
      <c r="B3917" s="307" t="n"/>
      <c r="C3917" s="307" t="n"/>
      <c r="E3917" s="307" t="n"/>
      <c r="F3917" s="32" t="n"/>
      <c r="G3917" s="33">
        <f>IF(F3917="", "", H3917/F3917)</f>
        <v/>
      </c>
      <c r="H3917" s="33" t="n"/>
      <c r="I3917" s="33" t="n"/>
      <c r="J3917" s="33">
        <f>IF(I3917="", "", I3917*$F3917)</f>
        <v/>
      </c>
      <c r="K3917" s="33" t="n"/>
      <c r="L3917" s="33">
        <f>IF(K3917="", "", K3917*$F3917)</f>
        <v/>
      </c>
      <c r="M3917" s="30">
        <f>IF(OR(H3917="",H3917=0),"",IF(K3917="",IF(J3917="","",J3917/H3917),L3917/H3917))</f>
        <v/>
      </c>
    </row>
    <row r="3918" ht="13.35" customHeight="1" s="162">
      <c r="B3918" s="307" t="n"/>
      <c r="C3918" s="307" t="n"/>
      <c r="E3918" s="307" t="n"/>
      <c r="F3918" s="32" t="n"/>
      <c r="G3918" s="33">
        <f>IF(F3918="", "", H3918/F3918)</f>
        <v/>
      </c>
      <c r="H3918" s="33" t="n"/>
      <c r="I3918" s="33" t="n"/>
      <c r="J3918" s="33">
        <f>IF(I3918="", "", I3918*$F3918)</f>
        <v/>
      </c>
      <c r="K3918" s="33" t="n"/>
      <c r="L3918" s="33">
        <f>IF(K3918="", "", K3918*$F3918)</f>
        <v/>
      </c>
      <c r="M3918" s="30">
        <f>IF(OR(H3918="",H3918=0),"",IF(K3918="",IF(J3918="","",J3918/H3918),L3918/H3918))</f>
        <v/>
      </c>
    </row>
    <row r="3919" ht="13.35" customHeight="1" s="162">
      <c r="B3919" s="307" t="n"/>
      <c r="C3919" s="307" t="n"/>
      <c r="E3919" s="307" t="n"/>
      <c r="F3919" s="32" t="n"/>
      <c r="G3919" s="33">
        <f>IF(F3919="", "", H3919/F3919)</f>
        <v/>
      </c>
      <c r="H3919" s="33" t="n"/>
      <c r="I3919" s="33" t="n"/>
      <c r="J3919" s="33">
        <f>IF(I3919="", "", I3919*$F3919)</f>
        <v/>
      </c>
      <c r="K3919" s="33" t="n"/>
      <c r="L3919" s="33">
        <f>IF(K3919="", "", K3919*$F3919)</f>
        <v/>
      </c>
      <c r="M3919" s="30">
        <f>IF(OR(H3919="",H3919=0),"",IF(K3919="",IF(J3919="","",J3919/H3919),L3919/H3919))</f>
        <v/>
      </c>
    </row>
    <row r="3920" ht="13.35" customHeight="1" s="162">
      <c r="B3920" s="307" t="n"/>
      <c r="C3920" s="307" t="n"/>
      <c r="E3920" s="307" t="n"/>
      <c r="F3920" s="32" t="n"/>
      <c r="G3920" s="33">
        <f>IF(F3920="", "", H3920/F3920)</f>
        <v/>
      </c>
      <c r="H3920" s="33" t="n"/>
      <c r="I3920" s="33" t="n"/>
      <c r="J3920" s="33">
        <f>IF(I3920="", "", I3920*$F3920)</f>
        <v/>
      </c>
      <c r="K3920" s="33" t="n"/>
      <c r="L3920" s="33">
        <f>IF(K3920="", "", K3920*$F3920)</f>
        <v/>
      </c>
      <c r="M3920" s="30">
        <f>IF(OR(H3920="",H3920=0),"",IF(K3920="",IF(J3920="","",J3920/H3920),L3920/H3920))</f>
        <v/>
      </c>
    </row>
    <row r="3921" ht="13.35" customHeight="1" s="162">
      <c r="B3921" s="307" t="n"/>
      <c r="C3921" s="307" t="n"/>
      <c r="E3921" s="307" t="n"/>
      <c r="F3921" s="32" t="n"/>
      <c r="G3921" s="33">
        <f>IF(F3921="", "", H3921/F3921)</f>
        <v/>
      </c>
      <c r="H3921" s="33" t="n"/>
      <c r="I3921" s="33" t="n"/>
      <c r="J3921" s="33">
        <f>IF(I3921="", "", I3921*$F3921)</f>
        <v/>
      </c>
      <c r="K3921" s="33" t="n"/>
      <c r="L3921" s="33">
        <f>IF(K3921="", "", K3921*$F3921)</f>
        <v/>
      </c>
      <c r="M3921" s="30">
        <f>IF(OR(H3921="",H3921=0),"",IF(K3921="",IF(J3921="","",J3921/H3921),L3921/H3921))</f>
        <v/>
      </c>
    </row>
    <row r="3922" ht="13.35" customHeight="1" s="162">
      <c r="B3922" s="307" t="n"/>
      <c r="C3922" s="307" t="n"/>
      <c r="E3922" s="307" t="n"/>
      <c r="F3922" s="32" t="n"/>
      <c r="G3922" s="33">
        <f>IF(F3922="", "", H3922/F3922)</f>
        <v/>
      </c>
      <c r="H3922" s="33" t="n"/>
      <c r="I3922" s="33" t="n"/>
      <c r="J3922" s="33">
        <f>IF(I3922="", "", I3922*$F3922)</f>
        <v/>
      </c>
      <c r="K3922" s="33" t="n"/>
      <c r="L3922" s="33">
        <f>IF(K3922="", "", K3922*$F3922)</f>
        <v/>
      </c>
      <c r="M3922" s="30">
        <f>IF(OR(H3922="",H3922=0),"",IF(K3922="",IF(J3922="","",J3922/H3922),L3922/H3922))</f>
        <v/>
      </c>
    </row>
    <row r="3923" ht="13.35" customHeight="1" s="162">
      <c r="B3923" s="307" t="n"/>
      <c r="C3923" s="307" t="n"/>
      <c r="E3923" s="307" t="n"/>
      <c r="F3923" s="32" t="n"/>
      <c r="G3923" s="33">
        <f>IF(F3923="", "", H3923/F3923)</f>
        <v/>
      </c>
      <c r="H3923" s="33" t="n"/>
      <c r="I3923" s="33" t="n"/>
      <c r="J3923" s="33">
        <f>IF(I3923="", "", I3923*$F3923)</f>
        <v/>
      </c>
      <c r="K3923" s="33" t="n"/>
      <c r="L3923" s="33">
        <f>IF(K3923="", "", K3923*$F3923)</f>
        <v/>
      </c>
      <c r="M3923" s="30">
        <f>IF(OR(H3923="",H3923=0),"",IF(K3923="",IF(J3923="","",J3923/H3923),L3923/H3923))</f>
        <v/>
      </c>
    </row>
    <row r="3924" ht="13.35" customHeight="1" s="162">
      <c r="B3924" s="307" t="n"/>
      <c r="C3924" s="307" t="n"/>
      <c r="E3924" s="307" t="n"/>
      <c r="F3924" s="32" t="n"/>
      <c r="G3924" s="33">
        <f>IF(F3924="", "", H3924/F3924)</f>
        <v/>
      </c>
      <c r="H3924" s="33" t="n"/>
      <c r="I3924" s="33" t="n"/>
      <c r="J3924" s="33">
        <f>IF(I3924="", "", I3924*$F3924)</f>
        <v/>
      </c>
      <c r="K3924" s="33" t="n"/>
      <c r="L3924" s="33">
        <f>IF(K3924="", "", K3924*$F3924)</f>
        <v/>
      </c>
      <c r="M3924" s="30">
        <f>IF(OR(H3924="",H3924=0),"",IF(K3924="",IF(J3924="","",J3924/H3924),L3924/H3924))</f>
        <v/>
      </c>
    </row>
    <row r="3925" ht="13.35" customHeight="1" s="162">
      <c r="B3925" s="307" t="n"/>
      <c r="C3925" s="307" t="n"/>
      <c r="E3925" s="307" t="n"/>
      <c r="F3925" s="32" t="n"/>
      <c r="G3925" s="33">
        <f>IF(F3925="", "", H3925/F3925)</f>
        <v/>
      </c>
      <c r="H3925" s="33" t="n"/>
      <c r="I3925" s="33" t="n"/>
      <c r="J3925" s="33">
        <f>IF(I3925="", "", I3925*$F3925)</f>
        <v/>
      </c>
      <c r="K3925" s="33" t="n"/>
      <c r="L3925" s="33">
        <f>IF(K3925="", "", K3925*$F3925)</f>
        <v/>
      </c>
      <c r="M3925" s="30">
        <f>IF(OR(H3925="",H3925=0),"",IF(K3925="",IF(J3925="","",J3925/H3925),L3925/H3925))</f>
        <v/>
      </c>
    </row>
    <row r="3926" ht="13.35" customHeight="1" s="162">
      <c r="B3926" s="307" t="n"/>
      <c r="C3926" s="307" t="n"/>
      <c r="E3926" s="307" t="n"/>
      <c r="F3926" s="32" t="n"/>
      <c r="G3926" s="33">
        <f>IF(F3926="", "", H3926/F3926)</f>
        <v/>
      </c>
      <c r="H3926" s="33" t="n"/>
      <c r="I3926" s="33" t="n"/>
      <c r="J3926" s="33">
        <f>IF(I3926="", "", I3926*$F3926)</f>
        <v/>
      </c>
      <c r="K3926" s="33" t="n"/>
      <c r="L3926" s="33">
        <f>IF(K3926="", "", K3926*$F3926)</f>
        <v/>
      </c>
      <c r="M3926" s="30">
        <f>IF(OR(H3926="",H3926=0),"",IF(K3926="",IF(J3926="","",J3926/H3926),L3926/H3926))</f>
        <v/>
      </c>
    </row>
    <row r="3927" ht="13.35" customHeight="1" s="162">
      <c r="B3927" s="307" t="n"/>
      <c r="C3927" s="307" t="n"/>
      <c r="E3927" s="307" t="n"/>
      <c r="F3927" s="32" t="n"/>
      <c r="G3927" s="33">
        <f>IF(F3927="", "", H3927/F3927)</f>
        <v/>
      </c>
      <c r="H3927" s="33" t="n"/>
      <c r="I3927" s="33" t="n"/>
      <c r="J3927" s="33">
        <f>IF(I3927="", "", I3927*$F3927)</f>
        <v/>
      </c>
      <c r="K3927" s="33" t="n"/>
      <c r="L3927" s="33">
        <f>IF(K3927="", "", K3927*$F3927)</f>
        <v/>
      </c>
      <c r="M3927" s="30">
        <f>IF(OR(H3927="",H3927=0),"",IF(K3927="",IF(J3927="","",J3927/H3927),L3927/H3927))</f>
        <v/>
      </c>
    </row>
    <row r="3928" ht="13.35" customHeight="1" s="162">
      <c r="B3928" s="307" t="n"/>
      <c r="C3928" s="307" t="n"/>
      <c r="E3928" s="307" t="n"/>
      <c r="F3928" s="32" t="n"/>
      <c r="G3928" s="33">
        <f>IF(F3928="", "", H3928/F3928)</f>
        <v/>
      </c>
      <c r="H3928" s="33" t="n"/>
      <c r="I3928" s="33" t="n"/>
      <c r="J3928" s="33">
        <f>IF(I3928="", "", I3928*$F3928)</f>
        <v/>
      </c>
      <c r="K3928" s="33" t="n"/>
      <c r="L3928" s="33">
        <f>IF(K3928="", "", K3928*$F3928)</f>
        <v/>
      </c>
      <c r="M3928" s="30">
        <f>IF(OR(H3928="",H3928=0),"",IF(K3928="",IF(J3928="","",J3928/H3928),L3928/H3928))</f>
        <v/>
      </c>
    </row>
    <row r="3929" ht="13.35" customHeight="1" s="162">
      <c r="B3929" s="307" t="n"/>
      <c r="C3929" s="307" t="n"/>
      <c r="E3929" s="307" t="n"/>
      <c r="F3929" s="32" t="n"/>
      <c r="G3929" s="33">
        <f>IF(F3929="", "", H3929/F3929)</f>
        <v/>
      </c>
      <c r="H3929" s="33" t="n"/>
      <c r="I3929" s="33" t="n"/>
      <c r="J3929" s="33">
        <f>IF(I3929="", "", I3929*$F3929)</f>
        <v/>
      </c>
      <c r="K3929" s="33" t="n"/>
      <c r="L3929" s="33">
        <f>IF(K3929="", "", K3929*$F3929)</f>
        <v/>
      </c>
      <c r="M3929" s="30">
        <f>IF(OR(H3929="",H3929=0),"",IF(K3929="",IF(J3929="","",J3929/H3929),L3929/H3929))</f>
        <v/>
      </c>
    </row>
    <row r="3930" ht="13.35" customHeight="1" s="162">
      <c r="B3930" s="307" t="n"/>
      <c r="C3930" s="307" t="n"/>
      <c r="E3930" s="307" t="n"/>
      <c r="F3930" s="32" t="n"/>
      <c r="G3930" s="33">
        <f>IF(F3930="", "", H3930/F3930)</f>
        <v/>
      </c>
      <c r="H3930" s="33" t="n"/>
      <c r="I3930" s="33" t="n"/>
      <c r="J3930" s="33">
        <f>IF(I3930="", "", I3930*$F3930)</f>
        <v/>
      </c>
      <c r="K3930" s="33" t="n"/>
      <c r="L3930" s="33">
        <f>IF(K3930="", "", K3930*$F3930)</f>
        <v/>
      </c>
      <c r="M3930" s="30">
        <f>IF(OR(H3930="",H3930=0),"",IF(K3930="",IF(J3930="","",J3930/H3930),L3930/H3930))</f>
        <v/>
      </c>
    </row>
    <row r="3931" ht="13.35" customHeight="1" s="162">
      <c r="B3931" s="307" t="n"/>
      <c r="C3931" s="307" t="n"/>
      <c r="E3931" s="307" t="n"/>
      <c r="F3931" s="32" t="n"/>
      <c r="G3931" s="33">
        <f>IF(F3931="", "", H3931/F3931)</f>
        <v/>
      </c>
      <c r="H3931" s="33" t="n"/>
      <c r="I3931" s="33" t="n"/>
      <c r="J3931" s="33">
        <f>IF(I3931="", "", I3931*$F3931)</f>
        <v/>
      </c>
      <c r="K3931" s="33" t="n"/>
      <c r="L3931" s="33">
        <f>IF(K3931="", "", K3931*$F3931)</f>
        <v/>
      </c>
      <c r="M3931" s="30">
        <f>IF(OR(H3931="",H3931=0),"",IF(K3931="",IF(J3931="","",J3931/H3931),L3931/H3931))</f>
        <v/>
      </c>
    </row>
    <row r="3932" ht="13.35" customHeight="1" s="162">
      <c r="B3932" s="307" t="n"/>
      <c r="C3932" s="307" t="n"/>
      <c r="E3932" s="307" t="n"/>
      <c r="F3932" s="32" t="n"/>
      <c r="G3932" s="33">
        <f>IF(F3932="", "", H3932/F3932)</f>
        <v/>
      </c>
      <c r="H3932" s="33" t="n"/>
      <c r="I3932" s="33" t="n"/>
      <c r="J3932" s="33">
        <f>IF(I3932="", "", I3932*$F3932)</f>
        <v/>
      </c>
      <c r="K3932" s="33" t="n"/>
      <c r="L3932" s="33">
        <f>IF(K3932="", "", K3932*$F3932)</f>
        <v/>
      </c>
      <c r="M3932" s="30">
        <f>IF(OR(H3932="",H3932=0),"",IF(K3932="",IF(J3932="","",J3932/H3932),L3932/H3932))</f>
        <v/>
      </c>
    </row>
    <row r="3933" ht="13.35" customHeight="1" s="162">
      <c r="B3933" s="307" t="n"/>
      <c r="C3933" s="307" t="n"/>
      <c r="E3933" s="307" t="n"/>
      <c r="F3933" s="32" t="n"/>
      <c r="G3933" s="33">
        <f>IF(F3933="", "", H3933/F3933)</f>
        <v/>
      </c>
      <c r="H3933" s="33" t="n"/>
      <c r="I3933" s="33" t="n"/>
      <c r="J3933" s="33">
        <f>IF(I3933="", "", I3933*$F3933)</f>
        <v/>
      </c>
      <c r="K3933" s="33" t="n"/>
      <c r="L3933" s="33">
        <f>IF(K3933="", "", K3933*$F3933)</f>
        <v/>
      </c>
      <c r="M3933" s="30">
        <f>IF(OR(H3933="",H3933=0),"",IF(K3933="",IF(J3933="","",J3933/H3933),L3933/H3933))</f>
        <v/>
      </c>
    </row>
    <row r="3934" ht="13.35" customHeight="1" s="162">
      <c r="B3934" s="307" t="n"/>
      <c r="C3934" s="307" t="n"/>
      <c r="E3934" s="307" t="n"/>
      <c r="F3934" s="32" t="n"/>
      <c r="G3934" s="33">
        <f>IF(F3934="", "", H3934/F3934)</f>
        <v/>
      </c>
      <c r="H3934" s="33" t="n"/>
      <c r="I3934" s="33" t="n"/>
      <c r="J3934" s="33">
        <f>IF(I3934="", "", I3934*$F3934)</f>
        <v/>
      </c>
      <c r="K3934" s="33" t="n"/>
      <c r="L3934" s="33">
        <f>IF(K3934="", "", K3934*$F3934)</f>
        <v/>
      </c>
      <c r="M3934" s="30">
        <f>IF(OR(H3934="",H3934=0),"",IF(K3934="",IF(J3934="","",J3934/H3934),L3934/H3934))</f>
        <v/>
      </c>
    </row>
    <row r="3935" ht="13.35" customHeight="1" s="162">
      <c r="B3935" s="307" t="n"/>
      <c r="C3935" s="307" t="n"/>
      <c r="E3935" s="307" t="n"/>
      <c r="F3935" s="32" t="n"/>
      <c r="G3935" s="33">
        <f>IF(F3935="", "", H3935/F3935)</f>
        <v/>
      </c>
      <c r="H3935" s="33" t="n"/>
      <c r="I3935" s="33" t="n"/>
      <c r="J3935" s="33">
        <f>IF(I3935="", "", I3935*$F3935)</f>
        <v/>
      </c>
      <c r="K3935" s="33" t="n"/>
      <c r="L3935" s="33">
        <f>IF(K3935="", "", K3935*$F3935)</f>
        <v/>
      </c>
      <c r="M3935" s="30">
        <f>IF(OR(H3935="",H3935=0),"",IF(K3935="",IF(J3935="","",J3935/H3935),L3935/H3935))</f>
        <v/>
      </c>
    </row>
    <row r="3936" ht="13.35" customHeight="1" s="162">
      <c r="B3936" s="307" t="n"/>
      <c r="C3936" s="307" t="n"/>
      <c r="E3936" s="307" t="n"/>
      <c r="F3936" s="32" t="n"/>
      <c r="G3936" s="33">
        <f>IF(F3936="", "", H3936/F3936)</f>
        <v/>
      </c>
      <c r="H3936" s="33" t="n"/>
      <c r="I3936" s="33" t="n"/>
      <c r="J3936" s="33">
        <f>IF(I3936="", "", I3936*$F3936)</f>
        <v/>
      </c>
      <c r="K3936" s="33" t="n"/>
      <c r="L3936" s="33">
        <f>IF(K3936="", "", K3936*$F3936)</f>
        <v/>
      </c>
      <c r="M3936" s="30">
        <f>IF(OR(H3936="",H3936=0),"",IF(K3936="",IF(J3936="","",J3936/H3936),L3936/H3936))</f>
        <v/>
      </c>
    </row>
    <row r="3937" ht="13.35" customHeight="1" s="162">
      <c r="B3937" s="307" t="n"/>
      <c r="C3937" s="307" t="n"/>
      <c r="E3937" s="307" t="n"/>
      <c r="F3937" s="32" t="n"/>
      <c r="G3937" s="33">
        <f>IF(F3937="", "", H3937/F3937)</f>
        <v/>
      </c>
      <c r="H3937" s="33" t="n"/>
      <c r="I3937" s="33" t="n"/>
      <c r="J3937" s="33">
        <f>IF(I3937="", "", I3937*$F3937)</f>
        <v/>
      </c>
      <c r="K3937" s="33" t="n"/>
      <c r="L3937" s="33">
        <f>IF(K3937="", "", K3937*$F3937)</f>
        <v/>
      </c>
      <c r="M3937" s="30">
        <f>IF(OR(H3937="",H3937=0),"",IF(K3937="",IF(J3937="","",J3937/H3937),L3937/H3937))</f>
        <v/>
      </c>
    </row>
    <row r="3938" ht="13.35" customHeight="1" s="162">
      <c r="B3938" s="307" t="n"/>
      <c r="C3938" s="307" t="n"/>
      <c r="E3938" s="307" t="n"/>
      <c r="F3938" s="32" t="n"/>
      <c r="G3938" s="33">
        <f>IF(F3938="", "", H3938/F3938)</f>
        <v/>
      </c>
      <c r="H3938" s="33" t="n"/>
      <c r="I3938" s="33" t="n"/>
      <c r="J3938" s="33">
        <f>IF(I3938="", "", I3938*$F3938)</f>
        <v/>
      </c>
      <c r="K3938" s="33" t="n"/>
      <c r="L3938" s="33">
        <f>IF(K3938="", "", K3938*$F3938)</f>
        <v/>
      </c>
      <c r="M3938" s="30">
        <f>IF(OR(H3938="",H3938=0),"",IF(K3938="",IF(J3938="","",J3938/H3938),L3938/H3938))</f>
        <v/>
      </c>
    </row>
    <row r="3939" ht="13.35" customHeight="1" s="162">
      <c r="B3939" s="307" t="n"/>
      <c r="C3939" s="307" t="n"/>
      <c r="E3939" s="307" t="n"/>
      <c r="F3939" s="32" t="n"/>
      <c r="G3939" s="33">
        <f>IF(F3939="", "", H3939/F3939)</f>
        <v/>
      </c>
      <c r="H3939" s="33" t="n"/>
      <c r="I3939" s="33" t="n"/>
      <c r="J3939" s="33">
        <f>IF(I3939="", "", I3939*$F3939)</f>
        <v/>
      </c>
      <c r="K3939" s="33" t="n"/>
      <c r="L3939" s="33">
        <f>IF(K3939="", "", K3939*$F3939)</f>
        <v/>
      </c>
      <c r="M3939" s="30">
        <f>IF(OR(H3939="",H3939=0),"",IF(K3939="",IF(J3939="","",J3939/H3939),L3939/H3939))</f>
        <v/>
      </c>
    </row>
    <row r="3940" ht="13.35" customHeight="1" s="162">
      <c r="B3940" s="307" t="n"/>
      <c r="C3940" s="307" t="n"/>
      <c r="E3940" s="307" t="n"/>
      <c r="F3940" s="32" t="n"/>
      <c r="G3940" s="33">
        <f>IF(F3940="", "", H3940/F3940)</f>
        <v/>
      </c>
      <c r="H3940" s="33" t="n"/>
      <c r="I3940" s="33" t="n"/>
      <c r="J3940" s="33">
        <f>IF(I3940="", "", I3940*$F3940)</f>
        <v/>
      </c>
      <c r="K3940" s="33" t="n"/>
      <c r="L3940" s="33">
        <f>IF(K3940="", "", K3940*$F3940)</f>
        <v/>
      </c>
      <c r="M3940" s="30">
        <f>IF(OR(H3940="",H3940=0),"",IF(K3940="",IF(J3940="","",J3940/H3940),L3940/H3940))</f>
        <v/>
      </c>
    </row>
    <row r="3941" ht="13.35" customHeight="1" s="162">
      <c r="B3941" s="307" t="n"/>
      <c r="C3941" s="307" t="n"/>
      <c r="E3941" s="307" t="n"/>
      <c r="F3941" s="32" t="n"/>
      <c r="G3941" s="33">
        <f>IF(F3941="", "", H3941/F3941)</f>
        <v/>
      </c>
      <c r="H3941" s="33" t="n"/>
      <c r="I3941" s="33" t="n"/>
      <c r="J3941" s="33">
        <f>IF(I3941="", "", I3941*$F3941)</f>
        <v/>
      </c>
      <c r="K3941" s="33" t="n"/>
      <c r="L3941" s="33">
        <f>IF(K3941="", "", K3941*$F3941)</f>
        <v/>
      </c>
      <c r="M3941" s="30">
        <f>IF(OR(H3941="",H3941=0),"",IF(K3941="",IF(J3941="","",J3941/H3941),L3941/H3941))</f>
        <v/>
      </c>
    </row>
    <row r="3942" ht="13.35" customHeight="1" s="162">
      <c r="B3942" s="307" t="n"/>
      <c r="C3942" s="307" t="n"/>
      <c r="E3942" s="307" t="n"/>
      <c r="F3942" s="32" t="n"/>
      <c r="G3942" s="33">
        <f>IF(F3942="", "", H3942/F3942)</f>
        <v/>
      </c>
      <c r="H3942" s="33" t="n"/>
      <c r="I3942" s="33" t="n"/>
      <c r="J3942" s="33">
        <f>IF(I3942="", "", I3942*$F3942)</f>
        <v/>
      </c>
      <c r="K3942" s="33" t="n"/>
      <c r="L3942" s="33">
        <f>IF(K3942="", "", K3942*$F3942)</f>
        <v/>
      </c>
      <c r="M3942" s="30">
        <f>IF(OR(H3942="",H3942=0),"",IF(K3942="",IF(J3942="","",J3942/H3942),L3942/H3942))</f>
        <v/>
      </c>
    </row>
    <row r="3943" ht="13.35" customHeight="1" s="162">
      <c r="B3943" s="307" t="n"/>
      <c r="C3943" s="307" t="n"/>
      <c r="E3943" s="307" t="n"/>
      <c r="F3943" s="32" t="n"/>
      <c r="G3943" s="33">
        <f>IF(F3943="", "", H3943/F3943)</f>
        <v/>
      </c>
      <c r="H3943" s="33" t="n"/>
      <c r="I3943" s="33" t="n"/>
      <c r="J3943" s="33">
        <f>IF(I3943="", "", I3943*$F3943)</f>
        <v/>
      </c>
      <c r="K3943" s="33" t="n"/>
      <c r="L3943" s="33">
        <f>IF(K3943="", "", K3943*$F3943)</f>
        <v/>
      </c>
      <c r="M3943" s="30">
        <f>IF(OR(H3943="",H3943=0),"",IF(K3943="",IF(J3943="","",J3943/H3943),L3943/H3943))</f>
        <v/>
      </c>
    </row>
    <row r="3944" ht="13.35" customHeight="1" s="162">
      <c r="B3944" s="307" t="n"/>
      <c r="C3944" s="307" t="n"/>
      <c r="E3944" s="307" t="n"/>
      <c r="F3944" s="32" t="n"/>
      <c r="G3944" s="33">
        <f>IF(F3944="", "", H3944/F3944)</f>
        <v/>
      </c>
      <c r="H3944" s="33" t="n"/>
      <c r="I3944" s="33" t="n"/>
      <c r="J3944" s="33">
        <f>IF(I3944="", "", I3944*$F3944)</f>
        <v/>
      </c>
      <c r="K3944" s="33" t="n"/>
      <c r="L3944" s="33">
        <f>IF(K3944="", "", K3944*$F3944)</f>
        <v/>
      </c>
      <c r="M3944" s="30">
        <f>IF(OR(H3944="",H3944=0),"",IF(K3944="",IF(J3944="","",J3944/H3944),L3944/H3944))</f>
        <v/>
      </c>
    </row>
    <row r="3945" ht="13.35" customHeight="1" s="162">
      <c r="B3945" s="307" t="n"/>
      <c r="C3945" s="307" t="n"/>
      <c r="E3945" s="307" t="n"/>
      <c r="F3945" s="32" t="n"/>
      <c r="G3945" s="33">
        <f>IF(F3945="", "", H3945/F3945)</f>
        <v/>
      </c>
      <c r="H3945" s="33" t="n"/>
      <c r="I3945" s="33" t="n"/>
      <c r="J3945" s="33">
        <f>IF(I3945="", "", I3945*$F3945)</f>
        <v/>
      </c>
      <c r="K3945" s="33" t="n"/>
      <c r="L3945" s="33">
        <f>IF(K3945="", "", K3945*$F3945)</f>
        <v/>
      </c>
      <c r="M3945" s="30">
        <f>IF(OR(H3945="",H3945=0),"",IF(K3945="",IF(J3945="","",J3945/H3945),L3945/H3945))</f>
        <v/>
      </c>
    </row>
    <row r="3946" ht="13.35" customHeight="1" s="162">
      <c r="B3946" s="307" t="n"/>
      <c r="C3946" s="307" t="n"/>
      <c r="E3946" s="307" t="n"/>
      <c r="F3946" s="32" t="n"/>
      <c r="G3946" s="33">
        <f>IF(F3946="", "", H3946/F3946)</f>
        <v/>
      </c>
      <c r="H3946" s="33" t="n"/>
      <c r="I3946" s="33" t="n"/>
      <c r="J3946" s="33">
        <f>IF(I3946="", "", I3946*$F3946)</f>
        <v/>
      </c>
      <c r="K3946" s="33" t="n"/>
      <c r="L3946" s="33">
        <f>IF(K3946="", "", K3946*$F3946)</f>
        <v/>
      </c>
      <c r="M3946" s="30">
        <f>IF(OR(H3946="",H3946=0),"",IF(K3946="",IF(J3946="","",J3946/H3946),L3946/H3946))</f>
        <v/>
      </c>
    </row>
    <row r="3947" ht="13.35" customHeight="1" s="162">
      <c r="B3947" s="307" t="n"/>
      <c r="C3947" s="307" t="n"/>
      <c r="E3947" s="307" t="n"/>
      <c r="F3947" s="32" t="n"/>
      <c r="G3947" s="33">
        <f>IF(F3947="", "", H3947/F3947)</f>
        <v/>
      </c>
      <c r="H3947" s="33" t="n"/>
      <c r="I3947" s="33" t="n"/>
      <c r="J3947" s="33">
        <f>IF(I3947="", "", I3947*$F3947)</f>
        <v/>
      </c>
      <c r="K3947" s="33" t="n"/>
      <c r="L3947" s="33">
        <f>IF(K3947="", "", K3947*$F3947)</f>
        <v/>
      </c>
      <c r="M3947" s="30">
        <f>IF(OR(H3947="",H3947=0),"",IF(K3947="",IF(J3947="","",J3947/H3947),L3947/H3947))</f>
        <v/>
      </c>
    </row>
    <row r="3948" ht="13.35" customHeight="1" s="162">
      <c r="B3948" s="42" t="n"/>
      <c r="C3948" s="231" t="inlineStr">
        <is>
          <t>Subtotal (this page)</t>
        </is>
      </c>
      <c r="D3948" s="159" t="n"/>
      <c r="E3948" s="42" t="n"/>
      <c r="F3948" s="42" t="n"/>
      <c r="G3948" s="43" t="n"/>
      <c r="H3948" s="43">
        <f>IF(SUM(H3908:H3947)=0,"",SUM(H3908:H3947))</f>
        <v/>
      </c>
      <c r="I3948" s="43" t="n"/>
      <c r="J3948" s="43">
        <f>IF(SUM(J3908:J3947)=0,"",SUM(J3908:J3947))</f>
        <v/>
      </c>
      <c r="K3948" s="43" t="n"/>
      <c r="L3948" s="43">
        <f>IF(SUM(L3908:L3947)=0,"",SUM(L3908:L3947))</f>
        <v/>
      </c>
      <c r="M3948" s="35">
        <f>IF(OR(H3948="",H3948=0),"",IF(L3948="",IF(J3948="","",J3948/H3948),L3948/H3948))</f>
        <v/>
      </c>
    </row>
    <row r="3949" ht="13.35" customHeight="1" s="162"/>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Entry}'!B119="","",'{Equipment Data Entry}'!B119)</f>
        <v/>
      </c>
      <c r="E3956" s="418" t="n"/>
      <c r="F3956" s="403" t="n"/>
      <c r="G3956" s="200" t="inlineStr">
        <is>
          <t>Service</t>
        </is>
      </c>
      <c r="H3956" s="403" t="n"/>
      <c r="I3956" s="210">
        <f>IF('{Equipment Data Entry}'!C119="","",'{Equipment Data Entry}'!C119)</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37" t="inlineStr">
        <is>
          <t>Drive Type:</t>
        </is>
      </c>
      <c r="C3958" s="13" t="n"/>
      <c r="D3958" s="438" t="n"/>
      <c r="E3958" s="437" t="inlineStr">
        <is>
          <t>Rotation – Design:</t>
        </is>
      </c>
      <c r="F3958" s="13" t="n"/>
      <c r="G3958" s="438" t="n"/>
      <c r="H3958" s="13" t="n"/>
      <c r="I3958" s="437" t="inlineStr">
        <is>
          <t>Actual:</t>
        </is>
      </c>
      <c r="J3958" s="438" t="n"/>
      <c r="K3958" s="437" t="inlineStr">
        <is>
          <t>Shv Bore M/F:</t>
        </is>
      </c>
      <c r="L3958" s="13" t="n"/>
      <c r="M3958" s="438" t="n"/>
    </row>
    <row r="3959" ht="13.35" customHeight="1" s="162">
      <c r="B3959" s="200" t="inlineStr">
        <is>
          <t>Unit Data</t>
        </is>
      </c>
      <c r="C3959" s="400" t="n"/>
      <c r="D3959" s="400" t="n"/>
      <c r="E3959" s="400" t="n"/>
      <c r="F3959" s="400" t="n"/>
      <c r="G3959" s="401" t="n"/>
      <c r="H3959" s="13" t="n"/>
      <c r="I3959" s="200" t="inlineStr">
        <is>
          <t>Design and Performance Data</t>
        </is>
      </c>
      <c r="J3959" s="400" t="n"/>
      <c r="K3959" s="400" t="n"/>
      <c r="L3959" s="401" t="n"/>
      <c r="M3959" s="283" t="n"/>
    </row>
    <row r="3960" ht="13.35" customHeight="1" s="162">
      <c r="B3960" s="199" t="inlineStr">
        <is>
          <t>Manufacturer</t>
        </is>
      </c>
      <c r="C3960" s="401" t="n"/>
      <c r="D3960" s="204">
        <f>IF('{Equipment Data Entry}'!E119="","",'{Equipment Data Entry}'!E119)</f>
        <v/>
      </c>
      <c r="E3960" s="400" t="n"/>
      <c r="F3960" s="400" t="n"/>
      <c r="G3960" s="401" t="n"/>
      <c r="H3960" s="13" t="n"/>
      <c r="I3960" s="199" t="inlineStr">
        <is>
          <t>Design Criteria</t>
        </is>
      </c>
      <c r="J3960" s="401" t="n"/>
      <c r="K3960" s="199" t="inlineStr">
        <is>
          <t>Design</t>
        </is>
      </c>
      <c r="L3960" s="199" t="inlineStr">
        <is>
          <t>Actual</t>
        </is>
      </c>
      <c r="M3960" s="13" t="n"/>
    </row>
    <row r="3961" ht="13.35" customHeight="1" s="162">
      <c r="B3961" s="199" t="inlineStr">
        <is>
          <t>Model Number</t>
        </is>
      </c>
      <c r="C3961" s="401" t="n"/>
      <c r="D3961" s="204">
        <f>IF('{Equipment Data Entry}'!F119="","",'{Equipment Data Entry}'!F119)</f>
        <v/>
      </c>
      <c r="E3961" s="400" t="n"/>
      <c r="F3961" s="400" t="n"/>
      <c r="G3961" s="401" t="n"/>
      <c r="H3961" s="13" t="n"/>
      <c r="I3961" s="199" t="inlineStr">
        <is>
          <t>Total Airflow</t>
        </is>
      </c>
      <c r="J3961" s="401" t="n"/>
      <c r="K3961" s="24">
        <f>H4001</f>
        <v/>
      </c>
      <c r="L3961" s="24">
        <f>L4001</f>
        <v/>
      </c>
      <c r="M3961" s="22">
        <f>IF(OR(L3961="",K3961="",K3961=0),"",L3961/K3961)</f>
        <v/>
      </c>
    </row>
    <row r="3962" ht="13.35" customHeight="1" s="162">
      <c r="B3962" s="199" t="inlineStr">
        <is>
          <t>Serial Number</t>
        </is>
      </c>
      <c r="C3962" s="401" t="n"/>
      <c r="D3962" s="204" t="n"/>
      <c r="E3962" s="400" t="n"/>
      <c r="F3962" s="400" t="n"/>
      <c r="G3962" s="401" t="n"/>
      <c r="H3962" s="13" t="n"/>
      <c r="I3962" s="199" t="inlineStr">
        <is>
          <t>Unit ESP</t>
        </is>
      </c>
      <c r="J3962" s="401" t="n"/>
      <c r="K3962" s="71">
        <f>IF('{Equipment Data Entry}'!H119="","",'{Equipment Data Entry}'!H119)</f>
        <v/>
      </c>
      <c r="L3962" s="64">
        <f>F3977</f>
        <v/>
      </c>
      <c r="M3962" s="22" t="n"/>
    </row>
    <row r="3963" ht="13.35" customHeight="1" s="162">
      <c r="B3963" s="199" t="inlineStr">
        <is>
          <t>Area Served</t>
        </is>
      </c>
      <c r="C3963" s="401" t="n"/>
      <c r="D3963" s="204">
        <f>I3956</f>
        <v/>
      </c>
      <c r="E3963" s="400" t="n"/>
      <c r="F3963" s="400" t="n"/>
      <c r="G3963" s="401" t="n"/>
      <c r="H3963" s="13" t="n"/>
      <c r="I3963" s="199" t="inlineStr">
        <is>
          <t>Fan RPMs</t>
        </is>
      </c>
      <c r="J3963" s="401" t="n"/>
      <c r="K3963" s="24">
        <f>IF('{Equipment Data Entry}'!I119="","",'{Equipment Data Entry}'!I119)</f>
        <v/>
      </c>
      <c r="L3963" s="24">
        <f>IF(L3974="","",L3974)</f>
        <v/>
      </c>
      <c r="M3963" s="13" t="n"/>
    </row>
    <row r="3964" ht="13.35" customHeight="1" s="162">
      <c r="B3964" s="199" t="inlineStr">
        <is>
          <t>Location</t>
        </is>
      </c>
      <c r="C3964" s="401" t="n"/>
      <c r="D3964" s="204">
        <f>IF('{Equipment Data Entry}'!D119="","",'{Equipment Data Entry}'!D119)</f>
        <v/>
      </c>
      <c r="E3964" s="400" t="n"/>
      <c r="F3964" s="400" t="n"/>
      <c r="G3964" s="401" t="n"/>
      <c r="H3964" s="13" t="n"/>
      <c r="I3964" s="283" t="n"/>
      <c r="J3964" s="283" t="n"/>
      <c r="K3964" s="36" t="n"/>
      <c r="L3964" s="36" t="n"/>
      <c r="M3964" s="13" t="n"/>
    </row>
    <row r="3965" ht="13.35" customHeight="1" s="162">
      <c r="B3965" s="13" t="n"/>
      <c r="C3965" s="13" t="n"/>
      <c r="D3965" s="13" t="n"/>
      <c r="E3965" s="13" t="n"/>
      <c r="F3965" s="13" t="n"/>
      <c r="G3965" s="13" t="n"/>
      <c r="H3965" s="13" t="n"/>
      <c r="I3965" s="283" t="n"/>
      <c r="J3965" s="283" t="n"/>
      <c r="K3965" s="37" t="n"/>
      <c r="L3965" s="37" t="n"/>
      <c r="M3965" s="13" t="n"/>
    </row>
    <row r="3966" ht="13.35" customHeight="1" s="162">
      <c r="B3966" s="200" t="inlineStr">
        <is>
          <t>Motor Data</t>
        </is>
      </c>
      <c r="C3966" s="400" t="n"/>
      <c r="D3966" s="400" t="n"/>
      <c r="E3966" s="400" t="n"/>
      <c r="F3966" s="400" t="n"/>
      <c r="G3966" s="401" t="n"/>
      <c r="H3966" s="13" t="n"/>
      <c r="I3966" s="283" t="inlineStr">
        <is>
          <t>Filter Type/Size/Qty</t>
        </is>
      </c>
      <c r="J3966" s="404" t="n"/>
      <c r="K3966" s="404" t="n"/>
      <c r="L3966" s="37" t="n"/>
      <c r="M3966" s="404" t="n"/>
    </row>
    <row r="3967" ht="13.35" customHeight="1" s="162">
      <c r="B3967" s="199" t="inlineStr">
        <is>
          <t>Manufacturer</t>
        </is>
      </c>
      <c r="C3967" s="401" t="n"/>
      <c r="D3967" s="203" t="n"/>
      <c r="E3967" s="400" t="n"/>
      <c r="F3967" s="400" t="n"/>
      <c r="G3967" s="401" t="n"/>
      <c r="H3967" s="13" t="n"/>
      <c r="I3967" s="200" t="inlineStr">
        <is>
          <t>Drive Data</t>
        </is>
      </c>
      <c r="J3967" s="400" t="n"/>
      <c r="K3967" s="400" t="n"/>
      <c r="L3967" s="401" t="n"/>
      <c r="M3967" s="13" t="n"/>
    </row>
    <row r="3968" ht="13.35" customHeight="1" s="162">
      <c r="B3968" s="199" t="inlineStr">
        <is>
          <t>Horsepower</t>
        </is>
      </c>
      <c r="C3968" s="401" t="n"/>
      <c r="D3968" s="28">
        <f>IF('{Equipment Data Entry}'!G119="","",'{Equipment Data Entry}'!G119)</f>
        <v/>
      </c>
      <c r="E3968" s="21" t="inlineStr">
        <is>
          <t>RPM</t>
        </is>
      </c>
      <c r="F3968" s="24" t="n"/>
      <c r="G3968" s="199" t="inlineStr">
        <is>
          <t>SF</t>
        </is>
      </c>
      <c r="H3968" s="13" t="n"/>
      <c r="I3968" s="199" t="inlineStr">
        <is>
          <t>Motor Shv OD/Bore/PD</t>
        </is>
      </c>
      <c r="J3968" s="400" t="n"/>
      <c r="K3968" s="401" t="n"/>
      <c r="L3968">
        <f>IF('{Equipment Data Entry}'!J119="","",'{Equipment Data Entry}'!J119)</f>
        <v/>
      </c>
    </row>
    <row r="3969" ht="13.35" customHeight="1" s="162">
      <c r="B3969" s="198">
        <f>IF('{Equipment Data Entry}'!N119="","",'{Equipment Data Entry}'!N119)</f>
        <v/>
      </c>
      <c r="C3969" s="198">
        <f>IF('{Equipment Data Entry}'!O119="","",'{Equipment Data Entry}'!O119)</f>
        <v/>
      </c>
      <c r="D3969" s="21" t="inlineStr">
        <is>
          <t>FLA</t>
        </is>
      </c>
      <c r="E3969" s="67" t="n"/>
      <c r="F3969" s="21" t="inlineStr">
        <is>
          <t>Frame</t>
        </is>
      </c>
      <c r="G3969" s="208" t="n"/>
      <c r="H3969" s="13" t="n"/>
      <c r="I3969" s="199" t="inlineStr">
        <is>
          <t>Fan Sheave OD/Bore</t>
        </is>
      </c>
      <c r="J3969" s="400" t="n"/>
      <c r="K3969" s="401" t="n"/>
      <c r="L3969">
        <f>IF('{Equipment Data Entry}'!K119="","",'{Equipment Data Entry}'!K119)</f>
        <v/>
      </c>
    </row>
    <row r="3970" ht="13.35" customHeight="1" s="162">
      <c r="B3970" s="199" t="inlineStr">
        <is>
          <t>Corrected FLA</t>
        </is>
      </c>
      <c r="C3970" s="401" t="n"/>
      <c r="D3970" s="27">
        <f>IF(OR(E3971="",E3969="",B3969=""),"",B3969/AVERAGE(E3971:G3971)*E3969)</f>
        <v/>
      </c>
      <c r="E3970" s="199" t="inlineStr">
        <is>
          <t>Estimated BHP</t>
        </is>
      </c>
      <c r="F3970" s="401" t="n"/>
      <c r="G3970" s="27">
        <f>IF(OR(COUNT(E3971:G3971)=0,COUNT(E3972:G3972)=0),"",IF(C3969="1-phase", ((0.8*0.9*E3971*E3972)/746), AVERAGE(E3971:G3971)*AVERAGE(E3972:G3972)*0.8*0.9*1.732/746))</f>
        <v/>
      </c>
      <c r="H3970" s="13" t="n"/>
      <c r="I3970" s="199" t="inlineStr">
        <is>
          <t>Belt(s)</t>
        </is>
      </c>
      <c r="J3970" s="208">
        <f>IF('{Equipment Data Entry}'!L119="","",'{Equipment Data Entry}'!L119)</f>
        <v/>
      </c>
      <c r="K3970" s="199" t="inlineStr">
        <is>
          <t>C to C</t>
        </is>
      </c>
      <c r="L3970" s="64">
        <f>IF('{Equipment Data Entry}'!M119="","",'{Equipment Data Entry}'!M119)</f>
        <v/>
      </c>
      <c r="M3970" s="13" t="n"/>
    </row>
    <row r="3971" ht="13.35" customHeight="1" s="162">
      <c r="B3971" s="199" t="inlineStr">
        <is>
          <t>Measured Voltage</t>
        </is>
      </c>
      <c r="C3971" s="400" t="n"/>
      <c r="D3971" s="401" t="n"/>
      <c r="E3971" s="24" t="n"/>
      <c r="F3971" s="24" t="n"/>
      <c r="G3971" s="24" t="n"/>
      <c r="H3971" s="13" t="n"/>
      <c r="I3971" s="283" t="inlineStr">
        <is>
          <t>Final Settings</t>
        </is>
      </c>
      <c r="J3971" s="404" t="n"/>
      <c r="K3971" s="404" t="n"/>
      <c r="L3971" s="37" t="n"/>
      <c r="M3971" s="404" t="n"/>
    </row>
    <row r="3972" ht="13.35" customHeight="1" s="162">
      <c r="B3972" s="199" t="inlineStr">
        <is>
          <t>Measured Amperage</t>
        </is>
      </c>
      <c r="C3972" s="400" t="n"/>
      <c r="D3972" s="401" t="n"/>
      <c r="E3972" s="67" t="n"/>
      <c r="F3972" s="67" t="n"/>
      <c r="G3972" s="67" t="n"/>
      <c r="H3972" s="13" t="n"/>
      <c r="I3972" s="205" t="inlineStr">
        <is>
          <t>RPM Data</t>
        </is>
      </c>
      <c r="J3972" s="401" t="n"/>
      <c r="K3972" s="205" t="inlineStr">
        <is>
          <t>Initial</t>
        </is>
      </c>
      <c r="L3972" s="205" t="inlineStr">
        <is>
          <t>Final</t>
        </is>
      </c>
      <c r="M3972" s="13" t="n"/>
    </row>
    <row r="3973" ht="13.35" customHeight="1" s="162">
      <c r="B3973" s="13" t="n"/>
      <c r="C3973" s="13" t="n"/>
      <c r="D3973" s="13" t="n"/>
      <c r="E3973" s="13" t="n"/>
      <c r="F3973" s="13" t="n"/>
      <c r="G3973" s="13" t="n"/>
      <c r="H3973" s="13" t="n"/>
      <c r="I3973" s="199" t="inlineStr">
        <is>
          <t>Motor RPM</t>
        </is>
      </c>
      <c r="J3973" s="401" t="n"/>
      <c r="K3973" s="24" t="n"/>
      <c r="L3973" s="24" t="n"/>
      <c r="M3973" s="13" t="n"/>
    </row>
    <row r="3974" ht="13.35" customHeight="1" s="162">
      <c r="B3974" s="200" t="inlineStr">
        <is>
          <t xml:space="preserve">Static Pressures Profile </t>
        </is>
      </c>
      <c r="C3974" s="400" t="n"/>
      <c r="D3974" s="400" t="n"/>
      <c r="E3974" s="400" t="n"/>
      <c r="F3974" s="400" t="n"/>
      <c r="G3974" s="401" t="n"/>
      <c r="H3974" s="13" t="n"/>
      <c r="I3974" s="199" t="inlineStr">
        <is>
          <t>Fan RPM</t>
        </is>
      </c>
      <c r="J3974" s="401" t="n"/>
      <c r="K3974" s="24" t="n"/>
      <c r="L3974" s="24" t="n"/>
      <c r="M3974" s="13" t="n"/>
    </row>
    <row r="3975" ht="13.35" customHeight="1" s="162">
      <c r="B3975" s="432" t="n"/>
      <c r="C3975" s="401" t="n"/>
      <c r="D3975" s="205" t="inlineStr">
        <is>
          <t>Flt/Coil</t>
        </is>
      </c>
      <c r="E3975" s="205" t="inlineStr">
        <is>
          <t>Fan</t>
        </is>
      </c>
      <c r="F3975" s="432" t="n"/>
      <c r="G3975" s="401" t="n"/>
      <c r="H3975" s="13" t="n"/>
      <c r="I3975" s="246" t="inlineStr">
        <is>
          <t>VSD Frequency</t>
        </is>
      </c>
      <c r="J3975" s="403" t="n"/>
      <c r="K3975" s="65" t="n"/>
      <c r="L3975" s="65" t="n"/>
      <c r="M3975" s="13" t="n"/>
    </row>
    <row r="3976" ht="13.35" customHeight="1" s="162">
      <c r="B3976" s="198" t="inlineStr">
        <is>
          <t>Entering</t>
        </is>
      </c>
      <c r="C3976" s="401" t="n"/>
      <c r="D3976" s="19" t="n"/>
      <c r="E3976" s="19" t="n"/>
      <c r="F3976" s="19">
        <f>IF(E3976="", "", E3977-E3976)</f>
        <v/>
      </c>
      <c r="G3976" s="186" t="inlineStr">
        <is>
          <t>TSP</t>
        </is>
      </c>
      <c r="H3976" s="23" t="n"/>
      <c r="I3976" s="14" t="n"/>
      <c r="J3976" s="14" t="n"/>
      <c r="K3976" s="14" t="n"/>
      <c r="L3976" s="38" t="n"/>
      <c r="M3976" s="13" t="n"/>
    </row>
    <row r="3977" ht="13.35" customHeight="1" s="162">
      <c r="B3977" s="198" t="inlineStr">
        <is>
          <t>Exiting</t>
        </is>
      </c>
      <c r="C3977" s="401" t="n"/>
      <c r="D3977" s="55">
        <f>IF(E3976="", "", E3976)</f>
        <v/>
      </c>
      <c r="E3977" s="19" t="n"/>
      <c r="F3977" s="19">
        <f>IF(E3977="", "", E3977-D3976)</f>
        <v/>
      </c>
      <c r="G3977" s="186" t="inlineStr">
        <is>
          <t>ESP</t>
        </is>
      </c>
      <c r="H3977" s="23" t="n"/>
      <c r="I3977" s="13" t="n"/>
      <c r="J3977" s="13" t="n"/>
      <c r="K3977" s="13" t="n"/>
      <c r="L3977" s="13" t="n"/>
      <c r="M3977" s="13" t="n"/>
    </row>
    <row r="3978" ht="13.35" customHeight="1" s="162">
      <c r="B3978" s="453" t="inlineStr">
        <is>
          <t>Instrument:</t>
        </is>
      </c>
      <c r="C3978" s="5" t="n"/>
      <c r="D3978" s="493" t="n"/>
      <c r="E3978" s="414" t="n"/>
      <c r="F3978" s="414" t="n"/>
      <c r="G3978" s="425" t="inlineStr">
        <is>
          <t>Ak basis / notes:</t>
        </is>
      </c>
      <c r="I3978" s="494" t="n"/>
      <c r="J3978" s="414" t="n"/>
      <c r="K3978" s="414" t="n"/>
      <c r="L3978" s="414" t="n"/>
      <c r="M3978" s="414" t="n"/>
    </row>
    <row r="3979" ht="13.35" customHeight="1" s="162">
      <c r="B3979" s="188" t="inlineStr">
        <is>
          <t>Register / Grille / Diffuser Airflow</t>
        </is>
      </c>
      <c r="C3979" s="174" t="n"/>
      <c r="D3979" s="174" t="n"/>
      <c r="E3979" s="174" t="n"/>
      <c r="F3979" s="173" t="n"/>
      <c r="G3979" s="233" t="inlineStr">
        <is>
          <t>Design VEL</t>
        </is>
      </c>
      <c r="H3979" s="194" t="inlineStr">
        <is>
          <t>Design CFM</t>
        </is>
      </c>
      <c r="I3979" s="188" t="inlineStr">
        <is>
          <t>Initial</t>
        </is>
      </c>
      <c r="J3979" s="173" t="n"/>
      <c r="K3979" s="188" t="inlineStr">
        <is>
          <t>Final</t>
        </is>
      </c>
      <c r="L3979" s="173" t="n"/>
      <c r="M3979" s="188" t="inlineStr">
        <is>
          <t>%</t>
        </is>
      </c>
    </row>
    <row r="3980" ht="13.35" customHeight="1" s="162">
      <c r="B3980" s="153" t="inlineStr">
        <is>
          <t>No.</t>
        </is>
      </c>
      <c r="C3980" s="188" t="inlineStr">
        <is>
          <t>Area Served</t>
        </is>
      </c>
      <c r="D3980" s="188" t="inlineStr">
        <is>
          <t>Type</t>
        </is>
      </c>
      <c r="E3980" s="188" t="inlineStr">
        <is>
          <t>Size</t>
        </is>
      </c>
      <c r="F3980" s="188" t="inlineStr">
        <is>
          <t>Ak</t>
        </is>
      </c>
      <c r="G3980" s="440" t="n"/>
      <c r="H3980" s="440" t="n"/>
      <c r="I3980" s="188" t="inlineStr">
        <is>
          <t>VEL</t>
        </is>
      </c>
      <c r="J3980" s="188" t="inlineStr">
        <is>
          <t>CFM</t>
        </is>
      </c>
      <c r="K3980" s="188" t="inlineStr">
        <is>
          <t>VEL</t>
        </is>
      </c>
      <c r="L3980" s="188" t="inlineStr">
        <is>
          <t>CFM</t>
        </is>
      </c>
      <c r="M3980" s="440" t="n"/>
    </row>
    <row r="3981" ht="13.35" customHeight="1" s="162">
      <c r="B3981" s="307" t="n"/>
      <c r="C3981" s="307" t="n"/>
      <c r="E3981" s="307" t="n"/>
      <c r="F3981" s="32" t="n"/>
      <c r="G3981" s="33">
        <f>IF(F3981="", "", H3981/F3981)</f>
        <v/>
      </c>
      <c r="H3981" s="33" t="n"/>
      <c r="I3981" s="33" t="n"/>
      <c r="J3981" s="33">
        <f>IF(I3981="", "", I3981*$F3981)</f>
        <v/>
      </c>
      <c r="K3981" s="33" t="n"/>
      <c r="L3981" s="33">
        <f>IF(K3981="", "", K3981*$F3981)</f>
        <v/>
      </c>
      <c r="M3981" s="30">
        <f>IF(OR(H3981="",H3981=0),"",IF(K3981="",IF(J3981="","",J3981/H3981),L3981/H3981))</f>
        <v/>
      </c>
    </row>
    <row r="3982" ht="13.35" customHeight="1" s="162">
      <c r="B3982" s="307" t="n"/>
      <c r="C3982" s="307" t="n"/>
      <c r="E3982" s="307" t="n"/>
      <c r="F3982" s="32" t="n"/>
      <c r="G3982" s="33">
        <f>IF(F3982="", "", H3982/F3982)</f>
        <v/>
      </c>
      <c r="H3982" s="33" t="n"/>
      <c r="I3982" s="33" t="n"/>
      <c r="J3982" s="33">
        <f>IF(I3982="", "", I3982*$F3982)</f>
        <v/>
      </c>
      <c r="K3982" s="33" t="n"/>
      <c r="L3982" s="33">
        <f>IF(K3982="", "", K3982*$F3982)</f>
        <v/>
      </c>
      <c r="M3982" s="30">
        <f>IF(OR(H3982="",H3982=0),"",IF(K3982="",IF(J3982="","",J3982/H3982),L3982/H3982))</f>
        <v/>
      </c>
    </row>
    <row r="3983" ht="13.35" customHeight="1" s="162">
      <c r="B3983" s="307" t="n"/>
      <c r="C3983" s="307" t="n"/>
      <c r="E3983" s="307" t="n"/>
      <c r="F3983" s="32" t="n"/>
      <c r="G3983" s="33">
        <f>IF(F3983="", "", H3983/F3983)</f>
        <v/>
      </c>
      <c r="H3983" s="33" t="n"/>
      <c r="I3983" s="33" t="n"/>
      <c r="J3983" s="33">
        <f>IF(I3983="", "", I3983*$F3983)</f>
        <v/>
      </c>
      <c r="K3983" s="33" t="n"/>
      <c r="L3983" s="33">
        <f>IF(K3983="", "", K3983*$F3983)</f>
        <v/>
      </c>
      <c r="M3983" s="30">
        <f>IF(OR(H3983="",H3983=0),"",IF(K3983="",IF(J3983="","",J3983/H3983),L3983/H3983))</f>
        <v/>
      </c>
    </row>
    <row r="3984" ht="13.35" customHeight="1" s="162">
      <c r="B3984" s="307" t="n"/>
      <c r="C3984" s="307" t="n"/>
      <c r="E3984" s="307" t="n"/>
      <c r="F3984" s="32" t="n"/>
      <c r="G3984" s="33">
        <f>IF(F3984="", "", H3984/F3984)</f>
        <v/>
      </c>
      <c r="H3984" s="33" t="n"/>
      <c r="I3984" s="33" t="n"/>
      <c r="J3984" s="33">
        <f>IF(I3984="", "", I3984*$F3984)</f>
        <v/>
      </c>
      <c r="K3984" s="33" t="n"/>
      <c r="L3984" s="33">
        <f>IF(K3984="", "", K3984*$F3984)</f>
        <v/>
      </c>
      <c r="M3984" s="30">
        <f>IF(OR(H3984="",H3984=0),"",IF(K3984="",IF(J3984="","",J3984/H3984),L3984/H3984))</f>
        <v/>
      </c>
    </row>
    <row r="3985" ht="13.35" customHeight="1" s="162">
      <c r="B3985" s="307" t="n"/>
      <c r="C3985" s="307" t="n"/>
      <c r="E3985" s="307" t="n"/>
      <c r="F3985" s="32" t="n"/>
      <c r="G3985" s="33">
        <f>IF(F3985="", "", H3985/F3985)</f>
        <v/>
      </c>
      <c r="H3985" s="33" t="n"/>
      <c r="I3985" s="33" t="n"/>
      <c r="J3985" s="33">
        <f>IF(I3985="", "", I3985*$F3985)</f>
        <v/>
      </c>
      <c r="K3985" s="33" t="n"/>
      <c r="L3985" s="33">
        <f>IF(K3985="", "", K3985*$F3985)</f>
        <v/>
      </c>
      <c r="M3985" s="30">
        <f>IF(OR(H3985="",H3985=0),"",IF(K3985="",IF(J3985="","",J3985/H3985),L3985/H3985))</f>
        <v/>
      </c>
    </row>
    <row r="3986" ht="13.35" customHeight="1" s="162">
      <c r="B3986" s="307" t="n"/>
      <c r="C3986" s="307" t="n"/>
      <c r="E3986" s="307" t="n"/>
      <c r="F3986" s="32" t="n"/>
      <c r="G3986" s="33">
        <f>IF(F3986="", "", H3986/F3986)</f>
        <v/>
      </c>
      <c r="H3986" s="33" t="n"/>
      <c r="I3986" s="33" t="n"/>
      <c r="J3986" s="33">
        <f>IF(I3986="", "", I3986*$F3986)</f>
        <v/>
      </c>
      <c r="K3986" s="33" t="n"/>
      <c r="L3986" s="33">
        <f>IF(K3986="", "", K3986*$F3986)</f>
        <v/>
      </c>
      <c r="M3986" s="30">
        <f>IF(OR(H3986="",H3986=0),"",IF(K3986="",IF(J3986="","",J3986/H3986),L3986/H3986))</f>
        <v/>
      </c>
    </row>
    <row r="3987" ht="13.35" customHeight="1" s="162">
      <c r="B3987" s="307" t="n"/>
      <c r="C3987" s="307" t="n"/>
      <c r="E3987" s="307" t="n"/>
      <c r="F3987" s="32" t="n"/>
      <c r="G3987" s="33">
        <f>IF(F3987="", "", H3987/F3987)</f>
        <v/>
      </c>
      <c r="H3987" s="33" t="n"/>
      <c r="I3987" s="33" t="n"/>
      <c r="J3987" s="33">
        <f>IF(I3987="", "", I3987*$F3987)</f>
        <v/>
      </c>
      <c r="K3987" s="33" t="n"/>
      <c r="L3987" s="33">
        <f>IF(K3987="", "", K3987*$F3987)</f>
        <v/>
      </c>
      <c r="M3987" s="30">
        <f>IF(OR(H3987="",H3987=0),"",IF(K3987="",IF(J3987="","",J3987/H3987),L3987/H3987))</f>
        <v/>
      </c>
    </row>
    <row r="3988" ht="13.35" customHeight="1" s="162">
      <c r="B3988" s="307" t="n"/>
      <c r="C3988" s="307" t="n"/>
      <c r="E3988" s="307" t="n"/>
      <c r="F3988" s="32" t="n"/>
      <c r="G3988" s="33">
        <f>IF(F3988="", "", H3988/F3988)</f>
        <v/>
      </c>
      <c r="H3988" s="33" t="n"/>
      <c r="I3988" s="33" t="n"/>
      <c r="J3988" s="33">
        <f>IF(I3988="", "", I3988*$F3988)</f>
        <v/>
      </c>
      <c r="K3988" s="33" t="n"/>
      <c r="L3988" s="33">
        <f>IF(K3988="", "", K3988*$F3988)</f>
        <v/>
      </c>
      <c r="M3988" s="30">
        <f>IF(OR(H3988="",H3988=0),"",IF(K3988="",IF(J3988="","",J3988/H3988),L3988/H3988))</f>
        <v/>
      </c>
    </row>
    <row r="3989" ht="13.35" customHeight="1" s="162">
      <c r="B3989" s="307" t="n"/>
      <c r="C3989" s="307" t="n"/>
      <c r="E3989" s="307" t="n"/>
      <c r="F3989" s="32" t="n"/>
      <c r="G3989" s="33">
        <f>IF(F3989="", "", H3989/F3989)</f>
        <v/>
      </c>
      <c r="H3989" s="33" t="n"/>
      <c r="I3989" s="33" t="n"/>
      <c r="J3989" s="33">
        <f>IF(I3989="", "", I3989*$F3989)</f>
        <v/>
      </c>
      <c r="K3989" s="33" t="n"/>
      <c r="L3989" s="33">
        <f>IF(K3989="", "", K3989*$F3989)</f>
        <v/>
      </c>
      <c r="M3989" s="30">
        <f>IF(OR(H3989="",H3989=0),"",IF(K3989="",IF(J3989="","",J3989/H3989),L3989/H3989))</f>
        <v/>
      </c>
    </row>
    <row r="3990" ht="13.35" customHeight="1" s="162">
      <c r="B3990" s="307" t="n"/>
      <c r="C3990" s="307" t="n"/>
      <c r="E3990" s="307" t="n"/>
      <c r="F3990" s="32" t="n"/>
      <c r="G3990" s="33">
        <f>IF(F3990="", "", H3990/F3990)</f>
        <v/>
      </c>
      <c r="H3990" s="33" t="n"/>
      <c r="I3990" s="33" t="n"/>
      <c r="J3990" s="33">
        <f>IF(I3990="", "", I3990*$F3990)</f>
        <v/>
      </c>
      <c r="K3990" s="33" t="n"/>
      <c r="L3990" s="33">
        <f>IF(K3990="", "", K3990*$F3990)</f>
        <v/>
      </c>
      <c r="M3990" s="30">
        <f>IF(OR(H3990="",H3990=0),"",IF(K3990="",IF(J3990="","",J3990/H3990),L3990/H3990))</f>
        <v/>
      </c>
    </row>
    <row r="3991" ht="13.35" customHeight="1" s="162">
      <c r="B3991" s="307" t="n"/>
      <c r="C3991" s="307" t="n"/>
      <c r="E3991" s="307" t="n"/>
      <c r="F3991" s="32" t="n"/>
      <c r="G3991" s="33">
        <f>IF(F3991="", "", H3991/F3991)</f>
        <v/>
      </c>
      <c r="H3991" s="33" t="n"/>
      <c r="I3991" s="33" t="n"/>
      <c r="J3991" s="33">
        <f>IF(I3991="", "", I3991*$F3991)</f>
        <v/>
      </c>
      <c r="K3991" s="33" t="n"/>
      <c r="L3991" s="33">
        <f>IF(K3991="", "", K3991*$F3991)</f>
        <v/>
      </c>
      <c r="M3991" s="30">
        <f>IF(OR(H3991="",H3991=0),"",IF(K3991="",IF(J3991="","",J3991/H3991),L3991/H3991))</f>
        <v/>
      </c>
    </row>
    <row r="3992" ht="13.35" customHeight="1" s="162">
      <c r="B3992" s="307" t="n"/>
      <c r="C3992" s="307" t="n"/>
      <c r="E3992" s="307" t="n"/>
      <c r="F3992" s="32" t="n"/>
      <c r="G3992" s="33">
        <f>IF(F3992="", "", H3992/F3992)</f>
        <v/>
      </c>
      <c r="H3992" s="33" t="n"/>
      <c r="I3992" s="33" t="n"/>
      <c r="J3992" s="33">
        <f>IF(I3992="", "", I3992*$F3992)</f>
        <v/>
      </c>
      <c r="K3992" s="33" t="n"/>
      <c r="L3992" s="33">
        <f>IF(K3992="", "", K3992*$F3992)</f>
        <v/>
      </c>
      <c r="M3992" s="30">
        <f>IF(OR(H3992="",H3992=0),"",IF(K3992="",IF(J3992="","",J3992/H3992),L3992/H3992))</f>
        <v/>
      </c>
    </row>
    <row r="3993" ht="13.35" customHeight="1" s="162">
      <c r="B3993" s="307" t="n"/>
      <c r="C3993" s="307" t="n"/>
      <c r="E3993" s="307" t="n"/>
      <c r="F3993" s="32" t="n"/>
      <c r="G3993" s="33">
        <f>IF(F3993="", "", H3993/F3993)</f>
        <v/>
      </c>
      <c r="H3993" s="33" t="n"/>
      <c r="I3993" s="33" t="n"/>
      <c r="J3993" s="33">
        <f>IF(I3993="", "", I3993*$F3993)</f>
        <v/>
      </c>
      <c r="K3993" s="33" t="n"/>
      <c r="L3993" s="33">
        <f>IF(K3993="", "", K3993*$F3993)</f>
        <v/>
      </c>
      <c r="M3993" s="30">
        <f>IF(OR(H3993="",H3993=0),"",IF(K3993="",IF(J3993="","",J3993/H3993),L3993/H3993))</f>
        <v/>
      </c>
    </row>
    <row r="3994" ht="13.35" customHeight="1" s="162">
      <c r="B3994" s="307" t="n"/>
      <c r="C3994" s="307" t="n"/>
      <c r="E3994" s="307" t="n"/>
      <c r="F3994" s="32" t="n"/>
      <c r="G3994" s="33">
        <f>IF(F3994="", "", H3994/F3994)</f>
        <v/>
      </c>
      <c r="H3994" s="33" t="n"/>
      <c r="I3994" s="33" t="n"/>
      <c r="J3994" s="33">
        <f>IF(I3994="", "", I3994*$F3994)</f>
        <v/>
      </c>
      <c r="K3994" s="33" t="n"/>
      <c r="L3994" s="33">
        <f>IF(K3994="", "", K3994*$F3994)</f>
        <v/>
      </c>
      <c r="M3994" s="30">
        <f>IF(OR(H3994="",H3994=0),"",IF(K3994="",IF(J3994="","",J3994/H3994),L3994/H3994))</f>
        <v/>
      </c>
    </row>
    <row r="3995" ht="13.35" customHeight="1" s="162">
      <c r="B3995" s="307" t="n"/>
      <c r="C3995" s="307" t="n"/>
      <c r="E3995" s="307" t="n"/>
      <c r="F3995" s="32" t="n"/>
      <c r="G3995" s="33">
        <f>IF(F3995="", "", H3995/F3995)</f>
        <v/>
      </c>
      <c r="H3995" s="33" t="n"/>
      <c r="I3995" s="33" t="n"/>
      <c r="J3995" s="33">
        <f>IF(I3995="", "", I3995*$F3995)</f>
        <v/>
      </c>
      <c r="K3995" s="33" t="n"/>
      <c r="L3995" s="33">
        <f>IF(K3995="", "", K3995*$F3995)</f>
        <v/>
      </c>
      <c r="M3995" s="30">
        <f>IF(OR(H3995="",H3995=0),"",IF(K3995="",IF(J3995="","",J3995/H3995),L3995/H3995))</f>
        <v/>
      </c>
    </row>
    <row r="3996" ht="13.35" customHeight="1" s="162">
      <c r="B3996" s="307" t="n"/>
      <c r="C3996" s="307" t="n"/>
      <c r="E3996" s="307" t="n"/>
      <c r="F3996" s="32" t="n"/>
      <c r="G3996" s="33">
        <f>IF(F3996="", "", H3996/F3996)</f>
        <v/>
      </c>
      <c r="H3996" s="33" t="n"/>
      <c r="I3996" s="33" t="n"/>
      <c r="J3996" s="33">
        <f>IF(I3996="", "", I3996*$F3996)</f>
        <v/>
      </c>
      <c r="K3996" s="33" t="n"/>
      <c r="L3996" s="33">
        <f>IF(K3996="", "", K3996*$F3996)</f>
        <v/>
      </c>
      <c r="M3996" s="30">
        <f>IF(OR(H3996="",H3996=0),"",IF(K3996="",IF(J3996="","",J3996/H3996),L3996/H3996))</f>
        <v/>
      </c>
    </row>
    <row r="3997" ht="13.35" customHeight="1" s="162">
      <c r="B3997" s="307" t="n"/>
      <c r="C3997" s="307" t="n"/>
      <c r="E3997" s="307" t="n"/>
      <c r="F3997" s="32" t="n"/>
      <c r="G3997" s="33">
        <f>IF(F3997="", "", H3997/F3997)</f>
        <v/>
      </c>
      <c r="H3997" s="33" t="n"/>
      <c r="I3997" s="33" t="n"/>
      <c r="J3997" s="33">
        <f>IF(I3997="", "", I3997*$F3997)</f>
        <v/>
      </c>
      <c r="K3997" s="33" t="n"/>
      <c r="L3997" s="33">
        <f>IF(K3997="", "", K3997*$F3997)</f>
        <v/>
      </c>
      <c r="M3997" s="30">
        <f>IF(OR(H3997="",H3997=0),"",IF(K3997="",IF(J3997="","",J3997/H3997),L3997/H3997))</f>
        <v/>
      </c>
    </row>
    <row r="3998" ht="13.35" customHeight="1" s="162">
      <c r="B3998" s="307" t="n"/>
      <c r="C3998" s="307" t="n"/>
      <c r="E3998" s="307" t="n"/>
      <c r="F3998" s="32" t="n"/>
      <c r="G3998" s="33">
        <f>IF(F3998="", "", H3998/F3998)</f>
        <v/>
      </c>
      <c r="H3998" s="33" t="n"/>
      <c r="I3998" s="33" t="n"/>
      <c r="J3998" s="33">
        <f>IF(I3998="", "", I3998*$F3998)</f>
        <v/>
      </c>
      <c r="K3998" s="33" t="n"/>
      <c r="L3998" s="33">
        <f>IF(K3998="", "", K3998*$F3998)</f>
        <v/>
      </c>
      <c r="M3998" s="30">
        <f>IF(OR(H3998="",H3998=0),"",IF(K3998="",IF(J3998="","",J3998/H3998),L3998/H3998))</f>
        <v/>
      </c>
    </row>
    <row r="3999" ht="13.35" customHeight="1" s="162">
      <c r="B3999" s="307" t="n"/>
      <c r="C3999" s="307" t="n"/>
      <c r="E3999" s="307" t="n"/>
      <c r="F3999" s="32" t="n"/>
      <c r="G3999" s="33">
        <f>IF(F3999="", "", H3999/F3999)</f>
        <v/>
      </c>
      <c r="H3999" s="33" t="n"/>
      <c r="I3999" s="33" t="n"/>
      <c r="J3999" s="33">
        <f>IF(I3999="", "", I3999*$F3999)</f>
        <v/>
      </c>
      <c r="K3999" s="33" t="n"/>
      <c r="L3999" s="33">
        <f>IF(K3999="", "", K3999*$F3999)</f>
        <v/>
      </c>
      <c r="M3999" s="30">
        <f>IF(OR(H3999="",H3999=0),"",IF(K3999="",IF(J3999="","",J3999/H3999),L3999/H3999))</f>
        <v/>
      </c>
    </row>
    <row r="4000" ht="13.35" customHeight="1" s="162">
      <c r="B4000" s="307" t="n"/>
      <c r="C4000" s="307" t="n"/>
      <c r="E4000" s="307" t="n"/>
      <c r="F4000" s="32" t="n"/>
      <c r="G4000" s="33">
        <f>IF(F4000="", "", H4000/F4000)</f>
        <v/>
      </c>
      <c r="H4000" s="33" t="n"/>
      <c r="I4000" s="33" t="n"/>
      <c r="J4000" s="33">
        <f>IF(I4000="", "", I4000*$F4000)</f>
        <v/>
      </c>
      <c r="K4000" s="33" t="n"/>
      <c r="L4000" s="33">
        <f>IF(K4000="", "", K4000*$F4000)</f>
        <v/>
      </c>
      <c r="M4000" s="30">
        <f>IF(OR(H4000="",H4000=0),"",IF(K4000="",IF(J4000="","",J4000/H4000),L4000/H4000))</f>
        <v/>
      </c>
    </row>
    <row r="4001" ht="13.35" customHeight="1" s="162">
      <c r="B4001" s="42" t="n"/>
      <c r="C4001" s="231" t="inlineStr">
        <is>
          <t>Total</t>
        </is>
      </c>
      <c r="D4001" s="159" t="n"/>
      <c r="E4001" s="42" t="n"/>
      <c r="F4001" s="42" t="n"/>
      <c r="G4001" s="43" t="n"/>
      <c r="H4001" s="43">
        <f>IF(SUM(H3981:H4000)+SUM(H4012:H4051)=0,"",SUM(H3981:H4000)+SUM(H4012:H4051))</f>
        <v/>
      </c>
      <c r="I4001" s="43" t="n"/>
      <c r="J4001" s="43">
        <f>IF(SUM(J3981:J4000)+SUM(J4012:J4051)=0,"",SUM(J3981:J4000)+SUM(J4012:J4051))</f>
        <v/>
      </c>
      <c r="K4001" s="43" t="n"/>
      <c r="L4001" s="43">
        <f>IF(SUM(L3981:L4000)+SUM(L4012:L4051)=0,"",SUM(L3981:L4000)+SUM(L4012:L4051))</f>
        <v/>
      </c>
      <c r="M4001" s="35">
        <f>IF(OR(H4001="",H4001=0),"",IF(L4001="",IF(J4001="","",J4001/H4001),L4001/H4001))</f>
        <v/>
      </c>
    </row>
    <row r="4002" ht="13.35" customHeight="1" s="162"/>
    <row r="4003" ht="13.35" customHeight="1" s="162">
      <c r="B4003" s="188" t="inlineStr">
        <is>
          <t>Remarks</t>
        </is>
      </c>
      <c r="C4003" s="173" t="n"/>
      <c r="D4003" s="154" t="n"/>
      <c r="E4003" s="174" t="n"/>
      <c r="F4003" s="174" t="n"/>
      <c r="G4003" s="174" t="n"/>
      <c r="H4003" s="174" t="n"/>
      <c r="I4003" s="174" t="n"/>
      <c r="J4003" s="174" t="n"/>
      <c r="K4003" s="174" t="n"/>
      <c r="L4003" s="174" t="n"/>
      <c r="M4003" s="173" t="n"/>
    </row>
    <row r="4004" ht="13.35" customHeight="1" s="162">
      <c r="B4004" s="154" t="n"/>
      <c r="C4004" s="174" t="n"/>
      <c r="D4004" s="17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Entry}'!B119="","",'{Equipment Data Entry}'!B119)</f>
        <v/>
      </c>
      <c r="E4008" s="418" t="n"/>
      <c r="F4008" s="403" t="n"/>
      <c r="G4008" s="200" t="inlineStr">
        <is>
          <t>Service</t>
        </is>
      </c>
      <c r="H4008" s="403" t="n"/>
      <c r="I4008" s="210">
        <f>IF('{Equipment Data Entry}'!C119="","",'{Equipment Data Entry}'!C119)</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Registers / Grilles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H4012/F4012)</f>
        <v/>
      </c>
      <c r="H4012" s="33" t="n"/>
      <c r="I4012" s="33" t="n"/>
      <c r="J4012" s="33">
        <f>IF(I4012="", "", I4012*$F4012)</f>
        <v/>
      </c>
      <c r="K4012" s="33" t="n"/>
      <c r="L4012" s="33">
        <f>IF(K4012="", "", K4012*$F4012)</f>
        <v/>
      </c>
      <c r="M4012" s="30">
        <f>IF(OR(H4012="",H4012=0),"",IF(K4012="",IF(J4012="","",J4012/H4012),L4012/H4012))</f>
        <v/>
      </c>
    </row>
    <row r="4013" ht="13.35" customHeight="1" s="162">
      <c r="B4013" s="307" t="n"/>
      <c r="C4013" s="307" t="n"/>
      <c r="E4013" s="307" t="n"/>
      <c r="F4013" s="32" t="n"/>
      <c r="G4013" s="33">
        <f>IF(F4013="", "", H4013/F4013)</f>
        <v/>
      </c>
      <c r="H4013" s="33" t="n"/>
      <c r="I4013" s="33" t="n"/>
      <c r="J4013" s="33">
        <f>IF(I4013="", "", I4013*$F4013)</f>
        <v/>
      </c>
      <c r="K4013" s="33" t="n"/>
      <c r="L4013" s="33">
        <f>IF(K4013="", "", K4013*$F4013)</f>
        <v/>
      </c>
      <c r="M4013" s="30">
        <f>IF(OR(H4013="",H4013=0),"",IF(K4013="",IF(J4013="","",J4013/H4013),L4013/H4013))</f>
        <v/>
      </c>
    </row>
    <row r="4014" ht="13.35" customHeight="1" s="162">
      <c r="B4014" s="307" t="n"/>
      <c r="C4014" s="307" t="n"/>
      <c r="E4014" s="307" t="n"/>
      <c r="F4014" s="32" t="n"/>
      <c r="G4014" s="33">
        <f>IF(F4014="", "", H4014/F4014)</f>
        <v/>
      </c>
      <c r="H4014" s="33" t="n"/>
      <c r="I4014" s="33" t="n"/>
      <c r="J4014" s="33">
        <f>IF(I4014="", "", I4014*$F4014)</f>
        <v/>
      </c>
      <c r="K4014" s="33" t="n"/>
      <c r="L4014" s="33">
        <f>IF(K4014="", "", K4014*$F4014)</f>
        <v/>
      </c>
      <c r="M4014" s="30">
        <f>IF(OR(H4014="",H4014=0),"",IF(K4014="",IF(J4014="","",J4014/H4014),L4014/H4014))</f>
        <v/>
      </c>
    </row>
    <row r="4015" ht="13.35" customHeight="1" s="162">
      <c r="B4015" s="307" t="n"/>
      <c r="C4015" s="307" t="n"/>
      <c r="E4015" s="307" t="n"/>
      <c r="F4015" s="32" t="n"/>
      <c r="G4015" s="33">
        <f>IF(F4015="", "", H4015/F4015)</f>
        <v/>
      </c>
      <c r="H4015" s="33" t="n"/>
      <c r="I4015" s="33" t="n"/>
      <c r="J4015" s="33">
        <f>IF(I4015="", "", I4015*$F4015)</f>
        <v/>
      </c>
      <c r="K4015" s="33" t="n"/>
      <c r="L4015" s="33">
        <f>IF(K4015="", "", K4015*$F4015)</f>
        <v/>
      </c>
      <c r="M4015" s="30">
        <f>IF(OR(H4015="",H4015=0),"",IF(K4015="",IF(J4015="","",J4015/H4015),L4015/H4015))</f>
        <v/>
      </c>
    </row>
    <row r="4016" ht="13.35" customHeight="1" s="162">
      <c r="B4016" s="307" t="n"/>
      <c r="C4016" s="307" t="n"/>
      <c r="E4016" s="307" t="n"/>
      <c r="F4016" s="32" t="n"/>
      <c r="G4016" s="33">
        <f>IF(F4016="", "", H4016/F4016)</f>
        <v/>
      </c>
      <c r="H4016" s="33" t="n"/>
      <c r="I4016" s="33" t="n"/>
      <c r="J4016" s="33">
        <f>IF(I4016="", "", I4016*$F4016)</f>
        <v/>
      </c>
      <c r="K4016" s="33" t="n"/>
      <c r="L4016" s="33">
        <f>IF(K4016="", "", K4016*$F4016)</f>
        <v/>
      </c>
      <c r="M4016" s="30">
        <f>IF(OR(H4016="",H4016=0),"",IF(K4016="",IF(J4016="","",J4016/H4016),L4016/H4016))</f>
        <v/>
      </c>
    </row>
    <row r="4017" ht="13.35" customHeight="1" s="162">
      <c r="B4017" s="307" t="n"/>
      <c r="C4017" s="307" t="n"/>
      <c r="E4017" s="307" t="n"/>
      <c r="F4017" s="32" t="n"/>
      <c r="G4017" s="33">
        <f>IF(F4017="", "", H4017/F4017)</f>
        <v/>
      </c>
      <c r="H4017" s="33" t="n"/>
      <c r="I4017" s="33" t="n"/>
      <c r="J4017" s="33">
        <f>IF(I4017="", "", I4017*$F4017)</f>
        <v/>
      </c>
      <c r="K4017" s="33" t="n"/>
      <c r="L4017" s="33">
        <f>IF(K4017="", "", K4017*$F4017)</f>
        <v/>
      </c>
      <c r="M4017" s="30">
        <f>IF(OR(H4017="",H4017=0),"",IF(K4017="",IF(J4017="","",J4017/H4017),L4017/H4017))</f>
        <v/>
      </c>
    </row>
    <row r="4018" ht="13.35" customHeight="1" s="162">
      <c r="B4018" s="307" t="n"/>
      <c r="C4018" s="307" t="n"/>
      <c r="E4018" s="307" t="n"/>
      <c r="F4018" s="32" t="n"/>
      <c r="G4018" s="33">
        <f>IF(F4018="", "", H4018/F4018)</f>
        <v/>
      </c>
      <c r="H4018" s="33" t="n"/>
      <c r="I4018" s="33" t="n"/>
      <c r="J4018" s="33">
        <f>IF(I4018="", "", I4018*$F4018)</f>
        <v/>
      </c>
      <c r="K4018" s="33" t="n"/>
      <c r="L4018" s="33">
        <f>IF(K4018="", "", K4018*$F4018)</f>
        <v/>
      </c>
      <c r="M4018" s="30">
        <f>IF(OR(H4018="",H4018=0),"",IF(K4018="",IF(J4018="","",J4018/H4018),L4018/H4018))</f>
        <v/>
      </c>
    </row>
    <row r="4019" ht="13.35" customHeight="1" s="162">
      <c r="B4019" s="307" t="n"/>
      <c r="C4019" s="307" t="n"/>
      <c r="E4019" s="307" t="n"/>
      <c r="F4019" s="32" t="n"/>
      <c r="G4019" s="33">
        <f>IF(F4019="", "", H4019/F4019)</f>
        <v/>
      </c>
      <c r="H4019" s="33" t="n"/>
      <c r="I4019" s="33" t="n"/>
      <c r="J4019" s="33">
        <f>IF(I4019="", "", I4019*$F4019)</f>
        <v/>
      </c>
      <c r="K4019" s="33" t="n"/>
      <c r="L4019" s="33">
        <f>IF(K4019="", "", K4019*$F4019)</f>
        <v/>
      </c>
      <c r="M4019" s="30">
        <f>IF(OR(H4019="",H4019=0),"",IF(K4019="",IF(J4019="","",J4019/H4019),L4019/H4019))</f>
        <v/>
      </c>
    </row>
    <row r="4020" ht="13.35" customHeight="1" s="162">
      <c r="B4020" s="307" t="n"/>
      <c r="C4020" s="307" t="n"/>
      <c r="E4020" s="307" t="n"/>
      <c r="F4020" s="32" t="n"/>
      <c r="G4020" s="33">
        <f>IF(F4020="", "", H4020/F4020)</f>
        <v/>
      </c>
      <c r="H4020" s="33" t="n"/>
      <c r="I4020" s="33" t="n"/>
      <c r="J4020" s="33">
        <f>IF(I4020="", "", I4020*$F4020)</f>
        <v/>
      </c>
      <c r="K4020" s="33" t="n"/>
      <c r="L4020" s="33">
        <f>IF(K4020="", "", K4020*$F4020)</f>
        <v/>
      </c>
      <c r="M4020" s="30">
        <f>IF(OR(H4020="",H4020=0),"",IF(K4020="",IF(J4020="","",J4020/H4020),L4020/H4020))</f>
        <v/>
      </c>
    </row>
    <row r="4021" ht="13.35" customHeight="1" s="162">
      <c r="B4021" s="307" t="n"/>
      <c r="C4021" s="307" t="n"/>
      <c r="E4021" s="307" t="n"/>
      <c r="F4021" s="32" t="n"/>
      <c r="G4021" s="33">
        <f>IF(F4021="", "", H4021/F4021)</f>
        <v/>
      </c>
      <c r="H4021" s="33" t="n"/>
      <c r="I4021" s="33" t="n"/>
      <c r="J4021" s="33">
        <f>IF(I4021="", "", I4021*$F4021)</f>
        <v/>
      </c>
      <c r="K4021" s="33" t="n"/>
      <c r="L4021" s="33">
        <f>IF(K4021="", "", K4021*$F4021)</f>
        <v/>
      </c>
      <c r="M4021" s="30">
        <f>IF(OR(H4021="",H4021=0),"",IF(K4021="",IF(J4021="","",J4021/H4021),L4021/H4021))</f>
        <v/>
      </c>
    </row>
    <row r="4022" ht="13.35" customHeight="1" s="162">
      <c r="B4022" s="307" t="n"/>
      <c r="C4022" s="307" t="n"/>
      <c r="E4022" s="307" t="n"/>
      <c r="F4022" s="32" t="n"/>
      <c r="G4022" s="33">
        <f>IF(F4022="", "", H4022/F4022)</f>
        <v/>
      </c>
      <c r="H4022" s="33" t="n"/>
      <c r="I4022" s="33" t="n"/>
      <c r="J4022" s="33">
        <f>IF(I4022="", "", I4022*$F4022)</f>
        <v/>
      </c>
      <c r="K4022" s="33" t="n"/>
      <c r="L4022" s="33">
        <f>IF(K4022="", "", K4022*$F4022)</f>
        <v/>
      </c>
      <c r="M4022" s="30">
        <f>IF(OR(H4022="",H4022=0),"",IF(K4022="",IF(J4022="","",J4022/H4022),L4022/H4022))</f>
        <v/>
      </c>
    </row>
    <row r="4023" ht="13.35" customHeight="1" s="162">
      <c r="B4023" s="307" t="n"/>
      <c r="C4023" s="307" t="n"/>
      <c r="E4023" s="307" t="n"/>
      <c r="F4023" s="32" t="n"/>
      <c r="G4023" s="33">
        <f>IF(F4023="", "", H4023/F4023)</f>
        <v/>
      </c>
      <c r="H4023" s="33" t="n"/>
      <c r="I4023" s="33" t="n"/>
      <c r="J4023" s="33">
        <f>IF(I4023="", "", I4023*$F4023)</f>
        <v/>
      </c>
      <c r="K4023" s="33" t="n"/>
      <c r="L4023" s="33">
        <f>IF(K4023="", "", K4023*$F4023)</f>
        <v/>
      </c>
      <c r="M4023" s="30">
        <f>IF(OR(H4023="",H4023=0),"",IF(K4023="",IF(J4023="","",J4023/H4023),L4023/H4023))</f>
        <v/>
      </c>
    </row>
    <row r="4024" ht="13.35" customHeight="1" s="162">
      <c r="B4024" s="307" t="n"/>
      <c r="C4024" s="307" t="n"/>
      <c r="E4024" s="307" t="n"/>
      <c r="F4024" s="32" t="n"/>
      <c r="G4024" s="33">
        <f>IF(F4024="", "", H4024/F4024)</f>
        <v/>
      </c>
      <c r="H4024" s="33" t="n"/>
      <c r="I4024" s="33" t="n"/>
      <c r="J4024" s="33">
        <f>IF(I4024="", "", I4024*$F4024)</f>
        <v/>
      </c>
      <c r="K4024" s="33" t="n"/>
      <c r="L4024" s="33">
        <f>IF(K4024="", "", K4024*$F4024)</f>
        <v/>
      </c>
      <c r="M4024" s="30">
        <f>IF(OR(H4024="",H4024=0),"",IF(K4024="",IF(J4024="","",J4024/H4024),L4024/H4024))</f>
        <v/>
      </c>
    </row>
    <row r="4025" ht="13.35" customHeight="1" s="162">
      <c r="B4025" s="307" t="n"/>
      <c r="C4025" s="307" t="n"/>
      <c r="E4025" s="307" t="n"/>
      <c r="F4025" s="32" t="n"/>
      <c r="G4025" s="33">
        <f>IF(F4025="", "", H4025/F4025)</f>
        <v/>
      </c>
      <c r="H4025" s="33" t="n"/>
      <c r="I4025" s="33" t="n"/>
      <c r="J4025" s="33">
        <f>IF(I4025="", "", I4025*$F4025)</f>
        <v/>
      </c>
      <c r="K4025" s="33" t="n"/>
      <c r="L4025" s="33">
        <f>IF(K4025="", "", K4025*$F4025)</f>
        <v/>
      </c>
      <c r="M4025" s="30">
        <f>IF(OR(H4025="",H4025=0),"",IF(K4025="",IF(J4025="","",J4025/H4025),L4025/H4025))</f>
        <v/>
      </c>
    </row>
    <row r="4026" ht="13.35" customHeight="1" s="162">
      <c r="B4026" s="307" t="n"/>
      <c r="C4026" s="307" t="n"/>
      <c r="E4026" s="307" t="n"/>
      <c r="F4026" s="32" t="n"/>
      <c r="G4026" s="33">
        <f>IF(F4026="", "", H4026/F4026)</f>
        <v/>
      </c>
      <c r="H4026" s="33" t="n"/>
      <c r="I4026" s="33" t="n"/>
      <c r="J4026" s="33">
        <f>IF(I4026="", "", I4026*$F4026)</f>
        <v/>
      </c>
      <c r="K4026" s="33" t="n"/>
      <c r="L4026" s="33">
        <f>IF(K4026="", "", K4026*$F4026)</f>
        <v/>
      </c>
      <c r="M4026" s="30">
        <f>IF(OR(H4026="",H4026=0),"",IF(K4026="",IF(J4026="","",J4026/H4026),L4026/H4026))</f>
        <v/>
      </c>
    </row>
    <row r="4027" ht="13.35" customHeight="1" s="162">
      <c r="B4027" s="307" t="n"/>
      <c r="C4027" s="307" t="n"/>
      <c r="E4027" s="307" t="n"/>
      <c r="F4027" s="32" t="n"/>
      <c r="G4027" s="33">
        <f>IF(F4027="", "", H4027/F4027)</f>
        <v/>
      </c>
      <c r="H4027" s="33" t="n"/>
      <c r="I4027" s="33" t="n"/>
      <c r="J4027" s="33">
        <f>IF(I4027="", "", I4027*$F4027)</f>
        <v/>
      </c>
      <c r="K4027" s="33" t="n"/>
      <c r="L4027" s="33">
        <f>IF(K4027="", "", K4027*$F4027)</f>
        <v/>
      </c>
      <c r="M4027" s="30">
        <f>IF(OR(H4027="",H4027=0),"",IF(K4027="",IF(J4027="","",J4027/H4027),L4027/H4027))</f>
        <v/>
      </c>
    </row>
    <row r="4028" ht="13.35" customHeight="1" s="162">
      <c r="B4028" s="307" t="n"/>
      <c r="C4028" s="307" t="n"/>
      <c r="E4028" s="307" t="n"/>
      <c r="F4028" s="32" t="n"/>
      <c r="G4028" s="33">
        <f>IF(F4028="", "", H4028/F4028)</f>
        <v/>
      </c>
      <c r="H4028" s="33" t="n"/>
      <c r="I4028" s="33" t="n"/>
      <c r="J4028" s="33">
        <f>IF(I4028="", "", I4028*$F4028)</f>
        <v/>
      </c>
      <c r="K4028" s="33" t="n"/>
      <c r="L4028" s="33">
        <f>IF(K4028="", "", K4028*$F4028)</f>
        <v/>
      </c>
      <c r="M4028" s="30">
        <f>IF(OR(H4028="",H4028=0),"",IF(K4028="",IF(J4028="","",J4028/H4028),L4028/H4028))</f>
        <v/>
      </c>
    </row>
    <row r="4029" ht="13.35" customHeight="1" s="162">
      <c r="B4029" s="307" t="n"/>
      <c r="C4029" s="307" t="n"/>
      <c r="E4029" s="307" t="n"/>
      <c r="F4029" s="32" t="n"/>
      <c r="G4029" s="33">
        <f>IF(F4029="", "", H4029/F4029)</f>
        <v/>
      </c>
      <c r="H4029" s="33" t="n"/>
      <c r="I4029" s="33" t="n"/>
      <c r="J4029" s="33">
        <f>IF(I4029="", "", I4029*$F4029)</f>
        <v/>
      </c>
      <c r="K4029" s="33" t="n"/>
      <c r="L4029" s="33">
        <f>IF(K4029="", "", K4029*$F4029)</f>
        <v/>
      </c>
      <c r="M4029" s="30">
        <f>IF(OR(H4029="",H4029=0),"",IF(K4029="",IF(J4029="","",J4029/H4029),L4029/H4029))</f>
        <v/>
      </c>
    </row>
    <row r="4030" ht="13.35" customHeight="1" s="162">
      <c r="B4030" s="307" t="n"/>
      <c r="C4030" s="307" t="n"/>
      <c r="E4030" s="307" t="n"/>
      <c r="F4030" s="32" t="n"/>
      <c r="G4030" s="33">
        <f>IF(F4030="", "", H4030/F4030)</f>
        <v/>
      </c>
      <c r="H4030" s="33" t="n"/>
      <c r="I4030" s="33" t="n"/>
      <c r="J4030" s="33">
        <f>IF(I4030="", "", I4030*$F4030)</f>
        <v/>
      </c>
      <c r="K4030" s="33" t="n"/>
      <c r="L4030" s="33">
        <f>IF(K4030="", "", K4030*$F4030)</f>
        <v/>
      </c>
      <c r="M4030" s="30">
        <f>IF(OR(H4030="",H4030=0),"",IF(K4030="",IF(J4030="","",J4030/H4030),L4030/H4030))</f>
        <v/>
      </c>
    </row>
    <row r="4031" ht="13.35" customHeight="1" s="162">
      <c r="B4031" s="307" t="n"/>
      <c r="C4031" s="307" t="n"/>
      <c r="E4031" s="307" t="n"/>
      <c r="F4031" s="32" t="n"/>
      <c r="G4031" s="33">
        <f>IF(F4031="", "", H4031/F4031)</f>
        <v/>
      </c>
      <c r="H4031" s="33" t="n"/>
      <c r="I4031" s="33" t="n"/>
      <c r="J4031" s="33">
        <f>IF(I4031="", "", I4031*$F4031)</f>
        <v/>
      </c>
      <c r="K4031" s="33" t="n"/>
      <c r="L4031" s="33">
        <f>IF(K4031="", "", K4031*$F4031)</f>
        <v/>
      </c>
      <c r="M4031" s="30">
        <f>IF(OR(H4031="",H4031=0),"",IF(K4031="",IF(J4031="","",J4031/H4031),L4031/H4031))</f>
        <v/>
      </c>
    </row>
    <row r="4032" ht="13.35" customHeight="1" s="162">
      <c r="B4032" s="307" t="n"/>
      <c r="C4032" s="307" t="n"/>
      <c r="E4032" s="307" t="n"/>
      <c r="F4032" s="32" t="n"/>
      <c r="G4032" s="33">
        <f>IF(F4032="", "", H4032/F4032)</f>
        <v/>
      </c>
      <c r="H4032" s="33" t="n"/>
      <c r="I4032" s="33" t="n"/>
      <c r="J4032" s="33">
        <f>IF(I4032="", "", I4032*$F4032)</f>
        <v/>
      </c>
      <c r="K4032" s="33" t="n"/>
      <c r="L4032" s="33">
        <f>IF(K4032="", "", K4032*$F4032)</f>
        <v/>
      </c>
      <c r="M4032" s="30">
        <f>IF(OR(H4032="",H4032=0),"",IF(K4032="",IF(J4032="","",J4032/H4032),L4032/H4032))</f>
        <v/>
      </c>
    </row>
    <row r="4033" ht="13.35" customHeight="1" s="162">
      <c r="B4033" s="307" t="n"/>
      <c r="C4033" s="307" t="n"/>
      <c r="E4033" s="307" t="n"/>
      <c r="F4033" s="32" t="n"/>
      <c r="G4033" s="33">
        <f>IF(F4033="", "", H4033/F4033)</f>
        <v/>
      </c>
      <c r="H4033" s="33" t="n"/>
      <c r="I4033" s="33" t="n"/>
      <c r="J4033" s="33">
        <f>IF(I4033="", "", I4033*$F4033)</f>
        <v/>
      </c>
      <c r="K4033" s="33" t="n"/>
      <c r="L4033" s="33">
        <f>IF(K4033="", "", K4033*$F4033)</f>
        <v/>
      </c>
      <c r="M4033" s="30">
        <f>IF(OR(H4033="",H4033=0),"",IF(K4033="",IF(J4033="","",J4033/H4033),L4033/H4033))</f>
        <v/>
      </c>
    </row>
    <row r="4034" ht="13.35" customHeight="1" s="162">
      <c r="B4034" s="307" t="n"/>
      <c r="C4034" s="307" t="n"/>
      <c r="E4034" s="307" t="n"/>
      <c r="F4034" s="32" t="n"/>
      <c r="G4034" s="33">
        <f>IF(F4034="", "", H4034/F4034)</f>
        <v/>
      </c>
      <c r="H4034" s="33" t="n"/>
      <c r="I4034" s="33" t="n"/>
      <c r="J4034" s="33">
        <f>IF(I4034="", "", I4034*$F4034)</f>
        <v/>
      </c>
      <c r="K4034" s="33" t="n"/>
      <c r="L4034" s="33">
        <f>IF(K4034="", "", K4034*$F4034)</f>
        <v/>
      </c>
      <c r="M4034" s="30">
        <f>IF(OR(H4034="",H4034=0),"",IF(K4034="",IF(J4034="","",J4034/H4034),L4034/H4034))</f>
        <v/>
      </c>
    </row>
    <row r="4035" ht="13.35" customHeight="1" s="162">
      <c r="B4035" s="307" t="n"/>
      <c r="C4035" s="307" t="n"/>
      <c r="E4035" s="307" t="n"/>
      <c r="F4035" s="32" t="n"/>
      <c r="G4035" s="33">
        <f>IF(F4035="", "", H4035/F4035)</f>
        <v/>
      </c>
      <c r="H4035" s="33" t="n"/>
      <c r="I4035" s="33" t="n"/>
      <c r="J4035" s="33">
        <f>IF(I4035="", "", I4035*$F4035)</f>
        <v/>
      </c>
      <c r="K4035" s="33" t="n"/>
      <c r="L4035" s="33">
        <f>IF(K4035="", "", K4035*$F4035)</f>
        <v/>
      </c>
      <c r="M4035" s="30">
        <f>IF(OR(H4035="",H4035=0),"",IF(K4035="",IF(J4035="","",J4035/H4035),L4035/H4035))</f>
        <v/>
      </c>
    </row>
    <row r="4036" ht="13.35" customHeight="1" s="162">
      <c r="B4036" s="307" t="n"/>
      <c r="C4036" s="307" t="n"/>
      <c r="E4036" s="307" t="n"/>
      <c r="F4036" s="32" t="n"/>
      <c r="G4036" s="33">
        <f>IF(F4036="", "", H4036/F4036)</f>
        <v/>
      </c>
      <c r="H4036" s="33" t="n"/>
      <c r="I4036" s="33" t="n"/>
      <c r="J4036" s="33">
        <f>IF(I4036="", "", I4036*$F4036)</f>
        <v/>
      </c>
      <c r="K4036" s="33" t="n"/>
      <c r="L4036" s="33">
        <f>IF(K4036="", "", K4036*$F4036)</f>
        <v/>
      </c>
      <c r="M4036" s="30">
        <f>IF(OR(H4036="",H4036=0),"",IF(K4036="",IF(J4036="","",J4036/H4036),L4036/H4036))</f>
        <v/>
      </c>
    </row>
    <row r="4037" ht="13.35" customHeight="1" s="162">
      <c r="B4037" s="307" t="n"/>
      <c r="C4037" s="307" t="n"/>
      <c r="E4037" s="307" t="n"/>
      <c r="F4037" s="32" t="n"/>
      <c r="G4037" s="33">
        <f>IF(F4037="", "", H4037/F4037)</f>
        <v/>
      </c>
      <c r="H4037" s="33" t="n"/>
      <c r="I4037" s="33" t="n"/>
      <c r="J4037" s="33">
        <f>IF(I4037="", "", I4037*$F4037)</f>
        <v/>
      </c>
      <c r="K4037" s="33" t="n"/>
      <c r="L4037" s="33">
        <f>IF(K4037="", "", K4037*$F4037)</f>
        <v/>
      </c>
      <c r="M4037" s="30">
        <f>IF(OR(H4037="",H4037=0),"",IF(K4037="",IF(J4037="","",J4037/H4037),L4037/H4037))</f>
        <v/>
      </c>
    </row>
    <row r="4038" ht="13.35" customHeight="1" s="162">
      <c r="B4038" s="307" t="n"/>
      <c r="C4038" s="307" t="n"/>
      <c r="E4038" s="307" t="n"/>
      <c r="F4038" s="32" t="n"/>
      <c r="G4038" s="33">
        <f>IF(F4038="", "", H4038/F4038)</f>
        <v/>
      </c>
      <c r="H4038" s="33" t="n"/>
      <c r="I4038" s="33" t="n"/>
      <c r="J4038" s="33">
        <f>IF(I4038="", "", I4038*$F4038)</f>
        <v/>
      </c>
      <c r="K4038" s="33" t="n"/>
      <c r="L4038" s="33">
        <f>IF(K4038="", "", K4038*$F4038)</f>
        <v/>
      </c>
      <c r="M4038" s="30">
        <f>IF(OR(H4038="",H4038=0),"",IF(K4038="",IF(J4038="","",J4038/H4038),L4038/H4038))</f>
        <v/>
      </c>
    </row>
    <row r="4039" ht="13.35" customHeight="1" s="162">
      <c r="B4039" s="307" t="n"/>
      <c r="C4039" s="307" t="n"/>
      <c r="E4039" s="307" t="n"/>
      <c r="F4039" s="32" t="n"/>
      <c r="G4039" s="33">
        <f>IF(F4039="", "", H4039/F4039)</f>
        <v/>
      </c>
      <c r="H4039" s="33" t="n"/>
      <c r="I4039" s="33" t="n"/>
      <c r="J4039" s="33">
        <f>IF(I4039="", "", I4039*$F4039)</f>
        <v/>
      </c>
      <c r="K4039" s="33" t="n"/>
      <c r="L4039" s="33">
        <f>IF(K4039="", "", K4039*$F4039)</f>
        <v/>
      </c>
      <c r="M4039" s="30">
        <f>IF(OR(H4039="",H4039=0),"",IF(K4039="",IF(J4039="","",J4039/H4039),L4039/H4039))</f>
        <v/>
      </c>
    </row>
    <row r="4040" ht="13.35" customHeight="1" s="162">
      <c r="B4040" s="307" t="n"/>
      <c r="C4040" s="307" t="n"/>
      <c r="E4040" s="307" t="n"/>
      <c r="F4040" s="32" t="n"/>
      <c r="G4040" s="33">
        <f>IF(F4040="", "", H4040/F4040)</f>
        <v/>
      </c>
      <c r="H4040" s="33" t="n"/>
      <c r="I4040" s="33" t="n"/>
      <c r="J4040" s="33">
        <f>IF(I4040="", "", I4040*$F4040)</f>
        <v/>
      </c>
      <c r="K4040" s="33" t="n"/>
      <c r="L4040" s="33">
        <f>IF(K4040="", "", K4040*$F4040)</f>
        <v/>
      </c>
      <c r="M4040" s="30">
        <f>IF(OR(H4040="",H4040=0),"",IF(K4040="",IF(J4040="","",J4040/H4040),L4040/H4040))</f>
        <v/>
      </c>
    </row>
    <row r="4041" ht="13.35" customHeight="1" s="162">
      <c r="B4041" s="307" t="n"/>
      <c r="C4041" s="307" t="n"/>
      <c r="E4041" s="307" t="n"/>
      <c r="F4041" s="32" t="n"/>
      <c r="G4041" s="33">
        <f>IF(F4041="", "", H4041/F4041)</f>
        <v/>
      </c>
      <c r="H4041" s="33" t="n"/>
      <c r="I4041" s="33" t="n"/>
      <c r="J4041" s="33">
        <f>IF(I4041="", "", I4041*$F4041)</f>
        <v/>
      </c>
      <c r="K4041" s="33" t="n"/>
      <c r="L4041" s="33">
        <f>IF(K4041="", "", K4041*$F4041)</f>
        <v/>
      </c>
      <c r="M4041" s="30">
        <f>IF(OR(H4041="",H4041=0),"",IF(K4041="",IF(J4041="","",J4041/H4041),L4041/H4041))</f>
        <v/>
      </c>
    </row>
    <row r="4042" ht="13.35" customHeight="1" s="162">
      <c r="B4042" s="307" t="n"/>
      <c r="C4042" s="307" t="n"/>
      <c r="E4042" s="307" t="n"/>
      <c r="F4042" s="32" t="n"/>
      <c r="G4042" s="33">
        <f>IF(F4042="", "", H4042/F4042)</f>
        <v/>
      </c>
      <c r="H4042" s="33" t="n"/>
      <c r="I4042" s="33" t="n"/>
      <c r="J4042" s="33">
        <f>IF(I4042="", "", I4042*$F4042)</f>
        <v/>
      </c>
      <c r="K4042" s="33" t="n"/>
      <c r="L4042" s="33">
        <f>IF(K4042="", "", K4042*$F4042)</f>
        <v/>
      </c>
      <c r="M4042" s="30">
        <f>IF(OR(H4042="",H4042=0),"",IF(K4042="",IF(J4042="","",J4042/H4042),L4042/H4042))</f>
        <v/>
      </c>
    </row>
    <row r="4043" ht="13.35" customHeight="1" s="162">
      <c r="B4043" s="307" t="n"/>
      <c r="C4043" s="307" t="n"/>
      <c r="E4043" s="307" t="n"/>
      <c r="F4043" s="32" t="n"/>
      <c r="G4043" s="33">
        <f>IF(F4043="", "", H4043/F4043)</f>
        <v/>
      </c>
      <c r="H4043" s="33" t="n"/>
      <c r="I4043" s="33" t="n"/>
      <c r="J4043" s="33">
        <f>IF(I4043="", "", I4043*$F4043)</f>
        <v/>
      </c>
      <c r="K4043" s="33" t="n"/>
      <c r="L4043" s="33">
        <f>IF(K4043="", "", K4043*$F4043)</f>
        <v/>
      </c>
      <c r="M4043" s="30">
        <f>IF(OR(H4043="",H4043=0),"",IF(K4043="",IF(J4043="","",J4043/H4043),L4043/H4043))</f>
        <v/>
      </c>
    </row>
    <row r="4044" ht="13.35" customHeight="1" s="162">
      <c r="B4044" s="307" t="n"/>
      <c r="C4044" s="307" t="n"/>
      <c r="E4044" s="307" t="n"/>
      <c r="F4044" s="32" t="n"/>
      <c r="G4044" s="33">
        <f>IF(F4044="", "", H4044/F4044)</f>
        <v/>
      </c>
      <c r="H4044" s="33" t="n"/>
      <c r="I4044" s="33" t="n"/>
      <c r="J4044" s="33">
        <f>IF(I4044="", "", I4044*$F4044)</f>
        <v/>
      </c>
      <c r="K4044" s="33" t="n"/>
      <c r="L4044" s="33">
        <f>IF(K4044="", "", K4044*$F4044)</f>
        <v/>
      </c>
      <c r="M4044" s="30">
        <f>IF(OR(H4044="",H4044=0),"",IF(K4044="",IF(J4044="","",J4044/H4044),L4044/H4044))</f>
        <v/>
      </c>
    </row>
    <row r="4045" ht="13.35" customHeight="1" s="162">
      <c r="B4045" s="307" t="n"/>
      <c r="C4045" s="307" t="n"/>
      <c r="E4045" s="307" t="n"/>
      <c r="F4045" s="32" t="n"/>
      <c r="G4045" s="33">
        <f>IF(F4045="", "", H4045/F4045)</f>
        <v/>
      </c>
      <c r="H4045" s="33" t="n"/>
      <c r="I4045" s="33" t="n"/>
      <c r="J4045" s="33">
        <f>IF(I4045="", "", I4045*$F4045)</f>
        <v/>
      </c>
      <c r="K4045" s="33" t="n"/>
      <c r="L4045" s="33">
        <f>IF(K4045="", "", K4045*$F4045)</f>
        <v/>
      </c>
      <c r="M4045" s="30">
        <f>IF(OR(H4045="",H4045=0),"",IF(K4045="",IF(J4045="","",J4045/H4045),L4045/H4045))</f>
        <v/>
      </c>
    </row>
    <row r="4046" ht="13.35" customHeight="1" s="162">
      <c r="B4046" s="307" t="n"/>
      <c r="C4046" s="307" t="n"/>
      <c r="E4046" s="307" t="n"/>
      <c r="F4046" s="32" t="n"/>
      <c r="G4046" s="33">
        <f>IF(F4046="", "", H4046/F4046)</f>
        <v/>
      </c>
      <c r="H4046" s="33" t="n"/>
      <c r="I4046" s="33" t="n"/>
      <c r="J4046" s="33">
        <f>IF(I4046="", "", I4046*$F4046)</f>
        <v/>
      </c>
      <c r="K4046" s="33" t="n"/>
      <c r="L4046" s="33">
        <f>IF(K4046="", "", K4046*$F4046)</f>
        <v/>
      </c>
      <c r="M4046" s="30">
        <f>IF(OR(H4046="",H4046=0),"",IF(K4046="",IF(J4046="","",J4046/H4046),L4046/H4046))</f>
        <v/>
      </c>
    </row>
    <row r="4047" ht="13.35" customHeight="1" s="162">
      <c r="B4047" s="307" t="n"/>
      <c r="C4047" s="307" t="n"/>
      <c r="E4047" s="307" t="n"/>
      <c r="F4047" s="32" t="n"/>
      <c r="G4047" s="33">
        <f>IF(F4047="", "", H4047/F4047)</f>
        <v/>
      </c>
      <c r="H4047" s="33" t="n"/>
      <c r="I4047" s="33" t="n"/>
      <c r="J4047" s="33">
        <f>IF(I4047="", "", I4047*$F4047)</f>
        <v/>
      </c>
      <c r="K4047" s="33" t="n"/>
      <c r="L4047" s="33">
        <f>IF(K4047="", "", K4047*$F4047)</f>
        <v/>
      </c>
      <c r="M4047" s="30">
        <f>IF(OR(H4047="",H4047=0),"",IF(K4047="",IF(J4047="","",J4047/H4047),L4047/H4047))</f>
        <v/>
      </c>
    </row>
    <row r="4048" ht="13.35" customHeight="1" s="162">
      <c r="B4048" s="307" t="n"/>
      <c r="C4048" s="307" t="n"/>
      <c r="E4048" s="307" t="n"/>
      <c r="F4048" s="32" t="n"/>
      <c r="G4048" s="33">
        <f>IF(F4048="", "", H4048/F4048)</f>
        <v/>
      </c>
      <c r="H4048" s="33" t="n"/>
      <c r="I4048" s="33" t="n"/>
      <c r="J4048" s="33">
        <f>IF(I4048="", "", I4048*$F4048)</f>
        <v/>
      </c>
      <c r="K4048" s="33" t="n"/>
      <c r="L4048" s="33">
        <f>IF(K4048="", "", K4048*$F4048)</f>
        <v/>
      </c>
      <c r="M4048" s="30">
        <f>IF(OR(H4048="",H4048=0),"",IF(K4048="",IF(J4048="","",J4048/H4048),L4048/H4048))</f>
        <v/>
      </c>
    </row>
    <row r="4049" ht="13.35" customHeight="1" s="162">
      <c r="B4049" s="307" t="n"/>
      <c r="C4049" s="307" t="n"/>
      <c r="E4049" s="307" t="n"/>
      <c r="F4049" s="32" t="n"/>
      <c r="G4049" s="33">
        <f>IF(F4049="", "", H4049/F4049)</f>
        <v/>
      </c>
      <c r="H4049" s="33" t="n"/>
      <c r="I4049" s="33" t="n"/>
      <c r="J4049" s="33">
        <f>IF(I4049="", "", I4049*$F4049)</f>
        <v/>
      </c>
      <c r="K4049" s="33" t="n"/>
      <c r="L4049" s="33">
        <f>IF(K4049="", "", K4049*$F4049)</f>
        <v/>
      </c>
      <c r="M4049" s="30">
        <f>IF(OR(H4049="",H4049=0),"",IF(K4049="",IF(J4049="","",J4049/H4049),L4049/H4049))</f>
        <v/>
      </c>
    </row>
    <row r="4050" ht="13.35" customHeight="1" s="162">
      <c r="B4050" s="307" t="n"/>
      <c r="C4050" s="307" t="n"/>
      <c r="E4050" s="307" t="n"/>
      <c r="F4050" s="32" t="n"/>
      <c r="G4050" s="33">
        <f>IF(F4050="", "", H4050/F4050)</f>
        <v/>
      </c>
      <c r="H4050" s="33" t="n"/>
      <c r="I4050" s="33" t="n"/>
      <c r="J4050" s="33">
        <f>IF(I4050="", "", I4050*$F4050)</f>
        <v/>
      </c>
      <c r="K4050" s="33" t="n"/>
      <c r="L4050" s="33">
        <f>IF(K4050="", "", K4050*$F4050)</f>
        <v/>
      </c>
      <c r="M4050" s="30">
        <f>IF(OR(H4050="",H4050=0),"",IF(K4050="",IF(J4050="","",J4050/H4050),L4050/H4050))</f>
        <v/>
      </c>
    </row>
    <row r="4051" ht="13.35" customHeight="1" s="162">
      <c r="B4051" s="307" t="n"/>
      <c r="C4051" s="307" t="n"/>
      <c r="E4051" s="307" t="n"/>
      <c r="F4051" s="32" t="n"/>
      <c r="G4051" s="33">
        <f>IF(F4051="", "", H4051/F4051)</f>
        <v/>
      </c>
      <c r="H4051" s="33" t="n"/>
      <c r="I4051" s="33" t="n"/>
      <c r="J4051" s="33">
        <f>IF(I4051="", "", I4051*$F4051)</f>
        <v/>
      </c>
      <c r="K4051" s="33" t="n"/>
      <c r="L4051" s="33">
        <f>IF(K4051="", "", K4051*$F4051)</f>
        <v/>
      </c>
      <c r="M4051" s="30">
        <f>IF(OR(H4051="",H4051=0),"",IF(K4051="",IF(J4051="","",J4051/H4051),L4051/H4051))</f>
        <v/>
      </c>
    </row>
    <row r="4052" ht="13.35" customHeight="1" s="162">
      <c r="B4052" s="42" t="n"/>
      <c r="C4052" s="231" t="inlineStr">
        <is>
          <t>Subtotal (this page)</t>
        </is>
      </c>
      <c r="D4052" s="159" t="n"/>
      <c r="E4052" s="42" t="n"/>
      <c r="F4052" s="42" t="n"/>
      <c r="G4052" s="43" t="n"/>
      <c r="H4052" s="43">
        <f>IF(SUM(H4012:H4051)=0,"",SUM(H4012:H4051))</f>
        <v/>
      </c>
      <c r="I4052" s="43" t="n"/>
      <c r="J4052" s="43">
        <f>IF(SUM(J4012:J4051)=0,"",SUM(J4012:J4051))</f>
        <v/>
      </c>
      <c r="K4052" s="43" t="n"/>
      <c r="L4052" s="43">
        <f>IF(SUM(L4012:L4051)=0,"",SUM(L4012:L4051))</f>
        <v/>
      </c>
      <c r="M4052" s="35">
        <f>IF(OR(H4052="",H4052=0),"",IF(L4052="",IF(J4052="","",J4052/H4052),L4052/H4052))</f>
        <v/>
      </c>
    </row>
    <row r="4053" ht="13.35" customHeight="1" s="162"/>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Entry}'!B120="","",'{Equipment Data Entry}'!B120)</f>
        <v/>
      </c>
      <c r="E4060" s="418" t="n"/>
      <c r="F4060" s="403" t="n"/>
      <c r="G4060" s="200" t="inlineStr">
        <is>
          <t>Service</t>
        </is>
      </c>
      <c r="H4060" s="403" t="n"/>
      <c r="I4060" s="210">
        <f>IF('{Equipment Data Entry}'!C120="","",'{Equipment Data Entry}'!C120)</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37" t="inlineStr">
        <is>
          <t>Drive Type:</t>
        </is>
      </c>
      <c r="C4062" s="13" t="n"/>
      <c r="D4062" s="438" t="n"/>
      <c r="E4062" s="437" t="inlineStr">
        <is>
          <t>Rotation – Design:</t>
        </is>
      </c>
      <c r="F4062" s="13" t="n"/>
      <c r="G4062" s="438" t="n"/>
      <c r="H4062" s="13" t="n"/>
      <c r="I4062" s="437" t="inlineStr">
        <is>
          <t>Actual:</t>
        </is>
      </c>
      <c r="J4062" s="438" t="n"/>
      <c r="K4062" s="437" t="inlineStr">
        <is>
          <t>Shv Bore M/F:</t>
        </is>
      </c>
      <c r="L4062" s="13" t="n"/>
      <c r="M4062" s="438" t="n"/>
    </row>
    <row r="4063" ht="13.35" customHeight="1" s="162">
      <c r="B4063" s="200" t="inlineStr">
        <is>
          <t>Unit Data</t>
        </is>
      </c>
      <c r="C4063" s="400" t="n"/>
      <c r="D4063" s="400" t="n"/>
      <c r="E4063" s="400" t="n"/>
      <c r="F4063" s="400" t="n"/>
      <c r="G4063" s="401" t="n"/>
      <c r="H4063" s="13" t="n"/>
      <c r="I4063" s="200" t="inlineStr">
        <is>
          <t>Design and Performance Data</t>
        </is>
      </c>
      <c r="J4063" s="400" t="n"/>
      <c r="K4063" s="400" t="n"/>
      <c r="L4063" s="401" t="n"/>
      <c r="M4063" s="283" t="n"/>
    </row>
    <row r="4064" ht="13.35" customHeight="1" s="162">
      <c r="B4064" s="199" t="inlineStr">
        <is>
          <t>Manufacturer</t>
        </is>
      </c>
      <c r="C4064" s="401" t="n"/>
      <c r="D4064" s="204">
        <f>IF('{Equipment Data Entry}'!E120="","",'{Equipment Data Entry}'!E120)</f>
        <v/>
      </c>
      <c r="E4064" s="400" t="n"/>
      <c r="F4064" s="400" t="n"/>
      <c r="G4064" s="401" t="n"/>
      <c r="H4064" s="13" t="n"/>
      <c r="I4064" s="199" t="inlineStr">
        <is>
          <t>Design Criteria</t>
        </is>
      </c>
      <c r="J4064" s="401" t="n"/>
      <c r="K4064" s="199" t="inlineStr">
        <is>
          <t>Design</t>
        </is>
      </c>
      <c r="L4064" s="199" t="inlineStr">
        <is>
          <t>Actual</t>
        </is>
      </c>
      <c r="M4064" s="13" t="n"/>
    </row>
    <row r="4065" ht="13.35" customHeight="1" s="162">
      <c r="B4065" s="199" t="inlineStr">
        <is>
          <t>Model Number</t>
        </is>
      </c>
      <c r="C4065" s="401" t="n"/>
      <c r="D4065" s="204">
        <f>IF('{Equipment Data Entry}'!F120="","",'{Equipment Data Entry}'!F120)</f>
        <v/>
      </c>
      <c r="E4065" s="400" t="n"/>
      <c r="F4065" s="400" t="n"/>
      <c r="G4065" s="401" t="n"/>
      <c r="H4065" s="13" t="n"/>
      <c r="I4065" s="199" t="inlineStr">
        <is>
          <t>Total Airflow</t>
        </is>
      </c>
      <c r="J4065" s="401" t="n"/>
      <c r="K4065" s="24">
        <f>H4105</f>
        <v/>
      </c>
      <c r="L4065" s="24">
        <f>L4105</f>
        <v/>
      </c>
      <c r="M4065" s="22">
        <f>IF(OR(L4065="",K4065="",K4065=0),"",L4065/K4065)</f>
        <v/>
      </c>
    </row>
    <row r="4066" ht="13.35" customHeight="1" s="162">
      <c r="B4066" s="199" t="inlineStr">
        <is>
          <t>Serial Number</t>
        </is>
      </c>
      <c r="C4066" s="401" t="n"/>
      <c r="D4066" s="204" t="n"/>
      <c r="E4066" s="400" t="n"/>
      <c r="F4066" s="400" t="n"/>
      <c r="G4066" s="401" t="n"/>
      <c r="H4066" s="13" t="n"/>
      <c r="I4066" s="199" t="inlineStr">
        <is>
          <t>Unit ESP</t>
        </is>
      </c>
      <c r="J4066" s="401" t="n"/>
      <c r="K4066" s="71">
        <f>IF('{Equipment Data Entry}'!H120="","",'{Equipment Data Entry}'!H120)</f>
        <v/>
      </c>
      <c r="L4066" s="64">
        <f>F4081</f>
        <v/>
      </c>
      <c r="M4066" s="22" t="n"/>
    </row>
    <row r="4067" ht="13.35" customHeight="1" s="162">
      <c r="B4067" s="199" t="inlineStr">
        <is>
          <t>Area Served</t>
        </is>
      </c>
      <c r="C4067" s="401" t="n"/>
      <c r="D4067" s="204">
        <f>I4060</f>
        <v/>
      </c>
      <c r="E4067" s="400" t="n"/>
      <c r="F4067" s="400" t="n"/>
      <c r="G4067" s="401" t="n"/>
      <c r="H4067" s="13" t="n"/>
      <c r="I4067" s="199" t="inlineStr">
        <is>
          <t>Fan RPMs</t>
        </is>
      </c>
      <c r="J4067" s="401" t="n"/>
      <c r="K4067" s="24">
        <f>IF('{Equipment Data Entry}'!I120="","",'{Equipment Data Entry}'!I120)</f>
        <v/>
      </c>
      <c r="L4067" s="24">
        <f>IF(L4078="","",L4078)</f>
        <v/>
      </c>
      <c r="M4067" s="13" t="n"/>
    </row>
    <row r="4068" ht="13.35" customHeight="1" s="162">
      <c r="B4068" s="199" t="inlineStr">
        <is>
          <t>Location</t>
        </is>
      </c>
      <c r="C4068" s="401" t="n"/>
      <c r="D4068" s="204">
        <f>IF('{Equipment Data Entry}'!D120="","",'{Equipment Data Entry}'!D120)</f>
        <v/>
      </c>
      <c r="E4068" s="400" t="n"/>
      <c r="F4068" s="400" t="n"/>
      <c r="G4068" s="401" t="n"/>
      <c r="H4068" s="13" t="n"/>
      <c r="I4068" s="283" t="n"/>
      <c r="J4068" s="283" t="n"/>
      <c r="K4068" s="36" t="n"/>
      <c r="L4068" s="36" t="n"/>
      <c r="M4068" s="13" t="n"/>
    </row>
    <row r="4069" ht="13.35" customHeight="1" s="162">
      <c r="B4069" s="13" t="n"/>
      <c r="C4069" s="13" t="n"/>
      <c r="D4069" s="13" t="n"/>
      <c r="E4069" s="13" t="n"/>
      <c r="F4069" s="13" t="n"/>
      <c r="G4069" s="13" t="n"/>
      <c r="H4069" s="13" t="n"/>
      <c r="I4069" s="283" t="n"/>
      <c r="J4069" s="283" t="n"/>
      <c r="K4069" s="37" t="n"/>
      <c r="L4069" s="37" t="n"/>
      <c r="M4069" s="13" t="n"/>
    </row>
    <row r="4070" ht="13.35" customHeight="1" s="162">
      <c r="B4070" s="200" t="inlineStr">
        <is>
          <t>Motor Data</t>
        </is>
      </c>
      <c r="C4070" s="400" t="n"/>
      <c r="D4070" s="400" t="n"/>
      <c r="E4070" s="400" t="n"/>
      <c r="F4070" s="400" t="n"/>
      <c r="G4070" s="401" t="n"/>
      <c r="H4070" s="13" t="n"/>
      <c r="I4070" s="283" t="inlineStr">
        <is>
          <t>Filter Type/Size/Qty</t>
        </is>
      </c>
      <c r="J4070" s="404" t="n"/>
      <c r="K4070" s="404" t="n"/>
      <c r="L4070" s="37" t="n"/>
      <c r="M4070" s="404" t="n"/>
    </row>
    <row r="4071" ht="13.35" customHeight="1" s="162">
      <c r="B4071" s="199" t="inlineStr">
        <is>
          <t>Manufacturer</t>
        </is>
      </c>
      <c r="C4071" s="401" t="n"/>
      <c r="D4071" s="203" t="n"/>
      <c r="E4071" s="400" t="n"/>
      <c r="F4071" s="400" t="n"/>
      <c r="G4071" s="401" t="n"/>
      <c r="H4071" s="13" t="n"/>
      <c r="I4071" s="200" t="inlineStr">
        <is>
          <t>Drive Data</t>
        </is>
      </c>
      <c r="J4071" s="400" t="n"/>
      <c r="K4071" s="400" t="n"/>
      <c r="L4071" s="401" t="n"/>
      <c r="M4071" s="13" t="n"/>
    </row>
    <row r="4072" ht="13.35" customHeight="1" s="162">
      <c r="B4072" s="199" t="inlineStr">
        <is>
          <t>Horsepower</t>
        </is>
      </c>
      <c r="C4072" s="401" t="n"/>
      <c r="D4072" s="28">
        <f>IF('{Equipment Data Entry}'!G120="","",'{Equipment Data Entry}'!G120)</f>
        <v/>
      </c>
      <c r="E4072" s="21" t="inlineStr">
        <is>
          <t>RPM</t>
        </is>
      </c>
      <c r="F4072" s="24" t="n"/>
      <c r="G4072" s="199" t="inlineStr">
        <is>
          <t>SF</t>
        </is>
      </c>
      <c r="H4072" s="13" t="n"/>
      <c r="I4072" s="199" t="inlineStr">
        <is>
          <t>Motor Shv OD/Bore/PD</t>
        </is>
      </c>
      <c r="J4072" s="400" t="n"/>
      <c r="K4072" s="401" t="n"/>
      <c r="L4072">
        <f>IF('{Equipment Data Entry}'!J120="","",'{Equipment Data Entry}'!J120)</f>
        <v/>
      </c>
    </row>
    <row r="4073" ht="13.35" customHeight="1" s="162">
      <c r="B4073" s="198">
        <f>IF('{Equipment Data Entry}'!N120="","",'{Equipment Data Entry}'!N120)</f>
        <v/>
      </c>
      <c r="C4073" s="198">
        <f>IF('{Equipment Data Entry}'!O120="","",'{Equipment Data Entry}'!O120)</f>
        <v/>
      </c>
      <c r="D4073" s="21" t="inlineStr">
        <is>
          <t>FLA</t>
        </is>
      </c>
      <c r="E4073" s="67" t="n"/>
      <c r="F4073" s="21" t="inlineStr">
        <is>
          <t>Frame</t>
        </is>
      </c>
      <c r="G4073" s="208" t="n"/>
      <c r="H4073" s="13" t="n"/>
      <c r="I4073" s="199" t="inlineStr">
        <is>
          <t>Fan Sheave OD/Bore</t>
        </is>
      </c>
      <c r="J4073" s="400" t="n"/>
      <c r="K4073" s="401" t="n"/>
      <c r="L4073">
        <f>IF('{Equipment Data Entry}'!K120="","",'{Equipment Data Entry}'!K120)</f>
        <v/>
      </c>
    </row>
    <row r="4074" ht="13.35" customHeight="1" s="162">
      <c r="B4074" s="199" t="inlineStr">
        <is>
          <t>Corrected FLA</t>
        </is>
      </c>
      <c r="C4074" s="401" t="n"/>
      <c r="D4074" s="27">
        <f>IF(OR(E4075="",E4073="",B4073=""),"",B4073/AVERAGE(E4075:G4075)*E4073)</f>
        <v/>
      </c>
      <c r="E4074" s="199" t="inlineStr">
        <is>
          <t>Estimated BHP</t>
        </is>
      </c>
      <c r="F4074" s="401" t="n"/>
      <c r="G4074" s="27">
        <f>IF(OR(COUNT(E4075:G4075)=0,COUNT(E4076:G4076)=0),"",IF(C4073="1-phase", ((0.8*0.9*E4075*E4076)/746), AVERAGE(E4075:G4075)*AVERAGE(E4076:G4076)*0.8*0.9*1.732/746))</f>
        <v/>
      </c>
      <c r="H4074" s="13" t="n"/>
      <c r="I4074" s="199" t="inlineStr">
        <is>
          <t>Belt(s)</t>
        </is>
      </c>
      <c r="J4074" s="208">
        <f>IF('{Equipment Data Entry}'!L120="","",'{Equipment Data Entry}'!L120)</f>
        <v/>
      </c>
      <c r="K4074" s="199" t="inlineStr">
        <is>
          <t>C to C</t>
        </is>
      </c>
      <c r="L4074" s="64">
        <f>IF('{Equipment Data Entry}'!M120="","",'{Equipment Data Entry}'!M120)</f>
        <v/>
      </c>
      <c r="M4074" s="13" t="n"/>
    </row>
    <row r="4075" ht="13.35" customHeight="1" s="162">
      <c r="B4075" s="199" t="inlineStr">
        <is>
          <t>Measured Voltage</t>
        </is>
      </c>
      <c r="C4075" s="400" t="n"/>
      <c r="D4075" s="401" t="n"/>
      <c r="E4075" s="24" t="n"/>
      <c r="F4075" s="24" t="n"/>
      <c r="G4075" s="24" t="n"/>
      <c r="H4075" s="13" t="n"/>
      <c r="I4075" s="283" t="inlineStr">
        <is>
          <t>Final Settings</t>
        </is>
      </c>
      <c r="J4075" s="404" t="n"/>
      <c r="K4075" s="404" t="n"/>
      <c r="L4075" s="37" t="n"/>
      <c r="M4075" s="404" t="n"/>
    </row>
    <row r="4076" ht="13.35" customHeight="1" s="162">
      <c r="B4076" s="199" t="inlineStr">
        <is>
          <t>Measured Amperage</t>
        </is>
      </c>
      <c r="C4076" s="400" t="n"/>
      <c r="D4076" s="401" t="n"/>
      <c r="E4076" s="67" t="n"/>
      <c r="F4076" s="67" t="n"/>
      <c r="G4076" s="67" t="n"/>
      <c r="H4076" s="13" t="n"/>
      <c r="I4076" s="205" t="inlineStr">
        <is>
          <t>RPM Data</t>
        </is>
      </c>
      <c r="J4076" s="401" t="n"/>
      <c r="K4076" s="205" t="inlineStr">
        <is>
          <t>Initial</t>
        </is>
      </c>
      <c r="L4076" s="205" t="inlineStr">
        <is>
          <t>Final</t>
        </is>
      </c>
      <c r="M4076" s="13" t="n"/>
    </row>
    <row r="4077" ht="13.35" customHeight="1" s="162">
      <c r="B4077" s="13" t="n"/>
      <c r="C4077" s="13" t="n"/>
      <c r="D4077" s="13" t="n"/>
      <c r="E4077" s="13" t="n"/>
      <c r="F4077" s="13" t="n"/>
      <c r="G4077" s="13" t="n"/>
      <c r="H4077" s="13" t="n"/>
      <c r="I4077" s="199" t="inlineStr">
        <is>
          <t>Motor RPM</t>
        </is>
      </c>
      <c r="J4077" s="401" t="n"/>
      <c r="K4077" s="24" t="n"/>
      <c r="L4077" s="24" t="n"/>
      <c r="M4077" s="13" t="n"/>
    </row>
    <row r="4078" ht="13.35" customHeight="1" s="162">
      <c r="B4078" s="200" t="inlineStr">
        <is>
          <t xml:space="preserve">Static Pressures Profile </t>
        </is>
      </c>
      <c r="C4078" s="400" t="n"/>
      <c r="D4078" s="400" t="n"/>
      <c r="E4078" s="400" t="n"/>
      <c r="F4078" s="400" t="n"/>
      <c r="G4078" s="401" t="n"/>
      <c r="H4078" s="13" t="n"/>
      <c r="I4078" s="199" t="inlineStr">
        <is>
          <t>Fan RPM</t>
        </is>
      </c>
      <c r="J4078" s="401" t="n"/>
      <c r="K4078" s="24" t="n"/>
      <c r="L4078" s="24" t="n"/>
      <c r="M4078" s="13" t="n"/>
    </row>
    <row r="4079" ht="13.35" customHeight="1" s="162">
      <c r="B4079" s="432" t="n"/>
      <c r="C4079" s="401" t="n"/>
      <c r="D4079" s="205" t="inlineStr">
        <is>
          <t>Flt/Coil</t>
        </is>
      </c>
      <c r="E4079" s="205" t="inlineStr">
        <is>
          <t>Fan</t>
        </is>
      </c>
      <c r="F4079" s="432" t="n"/>
      <c r="G4079" s="401" t="n"/>
      <c r="H4079" s="13" t="n"/>
      <c r="I4079" s="246" t="inlineStr">
        <is>
          <t>VSD Frequency</t>
        </is>
      </c>
      <c r="J4079" s="403" t="n"/>
      <c r="K4079" s="65" t="n"/>
      <c r="L4079" s="65" t="n"/>
      <c r="M4079" s="13" t="n"/>
    </row>
    <row r="4080" ht="13.35" customHeight="1" s="162">
      <c r="B4080" s="198" t="inlineStr">
        <is>
          <t>Entering</t>
        </is>
      </c>
      <c r="C4080" s="401" t="n"/>
      <c r="D4080" s="19" t="n"/>
      <c r="E4080" s="19" t="n"/>
      <c r="F4080" s="19">
        <f>IF(E4080="", "", E4081-E4080)</f>
        <v/>
      </c>
      <c r="G4080" s="186" t="inlineStr">
        <is>
          <t>TSP</t>
        </is>
      </c>
      <c r="H4080" s="23" t="n"/>
      <c r="I4080" s="14" t="n"/>
      <c r="J4080" s="14" t="n"/>
      <c r="K4080" s="14" t="n"/>
      <c r="L4080" s="38" t="n"/>
      <c r="M4080" s="13" t="n"/>
    </row>
    <row r="4081" ht="13.35" customHeight="1" s="162">
      <c r="B4081" s="198" t="inlineStr">
        <is>
          <t>Exiting</t>
        </is>
      </c>
      <c r="C4081" s="401" t="n"/>
      <c r="D4081" s="55">
        <f>IF(E4080="", "", E4080)</f>
        <v/>
      </c>
      <c r="E4081" s="19" t="n"/>
      <c r="F4081" s="19">
        <f>IF(E4081="", "", E4081-D4080)</f>
        <v/>
      </c>
      <c r="G4081" s="186" t="inlineStr">
        <is>
          <t>ESP</t>
        </is>
      </c>
      <c r="H4081" s="23" t="n"/>
      <c r="I4081" s="13" t="n"/>
      <c r="J4081" s="13" t="n"/>
      <c r="K4081" s="13" t="n"/>
      <c r="L4081" s="13" t="n"/>
      <c r="M4081" s="13" t="n"/>
    </row>
    <row r="4082" ht="13.35" customHeight="1" s="162">
      <c r="B4082" s="453" t="inlineStr">
        <is>
          <t>Instrument:</t>
        </is>
      </c>
      <c r="C4082" s="5" t="n"/>
      <c r="D4082" s="493" t="n"/>
      <c r="E4082" s="414" t="n"/>
      <c r="F4082" s="414" t="n"/>
      <c r="G4082" s="425" t="inlineStr">
        <is>
          <t>Ak basis / notes:</t>
        </is>
      </c>
      <c r="I4082" s="494" t="n"/>
      <c r="J4082" s="414" t="n"/>
      <c r="K4082" s="414" t="n"/>
      <c r="L4082" s="414" t="n"/>
      <c r="M4082" s="414" t="n"/>
    </row>
    <row r="4083" ht="13.35" customHeight="1" s="162">
      <c r="B4083" s="188" t="inlineStr">
        <is>
          <t>Register / Grille / Diffuser Airflow</t>
        </is>
      </c>
      <c r="C4083" s="174" t="n"/>
      <c r="D4083" s="174" t="n"/>
      <c r="E4083" s="174" t="n"/>
      <c r="F4083" s="173" t="n"/>
      <c r="G4083" s="233" t="inlineStr">
        <is>
          <t>Design VEL</t>
        </is>
      </c>
      <c r="H4083" s="194" t="inlineStr">
        <is>
          <t>Design CFM</t>
        </is>
      </c>
      <c r="I4083" s="188" t="inlineStr">
        <is>
          <t>Initial</t>
        </is>
      </c>
      <c r="J4083" s="173" t="n"/>
      <c r="K4083" s="188" t="inlineStr">
        <is>
          <t>Final</t>
        </is>
      </c>
      <c r="L4083" s="173" t="n"/>
      <c r="M4083" s="188" t="inlineStr">
        <is>
          <t>%</t>
        </is>
      </c>
    </row>
    <row r="4084" ht="13.35" customHeight="1" s="162">
      <c r="B4084" s="153" t="inlineStr">
        <is>
          <t>No.</t>
        </is>
      </c>
      <c r="C4084" s="188" t="inlineStr">
        <is>
          <t>Area Served</t>
        </is>
      </c>
      <c r="D4084" s="188" t="inlineStr">
        <is>
          <t>Type</t>
        </is>
      </c>
      <c r="E4084" s="188" t="inlineStr">
        <is>
          <t>Size</t>
        </is>
      </c>
      <c r="F4084" s="188" t="inlineStr">
        <is>
          <t>Ak</t>
        </is>
      </c>
      <c r="G4084" s="440" t="n"/>
      <c r="H4084" s="440" t="n"/>
      <c r="I4084" s="188" t="inlineStr">
        <is>
          <t>VEL</t>
        </is>
      </c>
      <c r="J4084" s="188" t="inlineStr">
        <is>
          <t>CFM</t>
        </is>
      </c>
      <c r="K4084" s="188" t="inlineStr">
        <is>
          <t>VEL</t>
        </is>
      </c>
      <c r="L4084" s="188" t="inlineStr">
        <is>
          <t>CFM</t>
        </is>
      </c>
      <c r="M4084" s="440" t="n"/>
    </row>
    <row r="4085" ht="13.35" customHeight="1" s="162">
      <c r="B4085" s="307" t="n"/>
      <c r="C4085" s="307" t="n"/>
      <c r="E4085" s="307" t="n"/>
      <c r="F4085" s="32" t="n"/>
      <c r="G4085" s="33">
        <f>IF(F4085="", "", H4085/F4085)</f>
        <v/>
      </c>
      <c r="H4085" s="33" t="n"/>
      <c r="I4085" s="33" t="n"/>
      <c r="J4085" s="33">
        <f>IF(I4085="", "", I4085*$F4085)</f>
        <v/>
      </c>
      <c r="K4085" s="33" t="n"/>
      <c r="L4085" s="33">
        <f>IF(K4085="", "", K4085*$F4085)</f>
        <v/>
      </c>
      <c r="M4085" s="30">
        <f>IF(OR(H4085="",H4085=0),"",IF(K4085="",IF(J4085="","",J4085/H4085),L4085/H4085))</f>
        <v/>
      </c>
    </row>
    <row r="4086" ht="13.35" customHeight="1" s="162">
      <c r="B4086" s="307" t="n"/>
      <c r="C4086" s="307" t="n"/>
      <c r="E4086" s="307" t="n"/>
      <c r="F4086" s="32" t="n"/>
      <c r="G4086" s="33">
        <f>IF(F4086="", "", H4086/F4086)</f>
        <v/>
      </c>
      <c r="H4086" s="33" t="n"/>
      <c r="I4086" s="33" t="n"/>
      <c r="J4086" s="33">
        <f>IF(I4086="", "", I4086*$F4086)</f>
        <v/>
      </c>
      <c r="K4086" s="33" t="n"/>
      <c r="L4086" s="33">
        <f>IF(K4086="", "", K4086*$F4086)</f>
        <v/>
      </c>
      <c r="M4086" s="30">
        <f>IF(OR(H4086="",H4086=0),"",IF(K4086="",IF(J4086="","",J4086/H4086),L4086/H4086))</f>
        <v/>
      </c>
    </row>
    <row r="4087" ht="13.35" customHeight="1" s="162">
      <c r="B4087" s="307" t="n"/>
      <c r="C4087" s="307" t="n"/>
      <c r="E4087" s="307" t="n"/>
      <c r="F4087" s="32" t="n"/>
      <c r="G4087" s="33">
        <f>IF(F4087="", "", H4087/F4087)</f>
        <v/>
      </c>
      <c r="H4087" s="33" t="n"/>
      <c r="I4087" s="33" t="n"/>
      <c r="J4087" s="33">
        <f>IF(I4087="", "", I4087*$F4087)</f>
        <v/>
      </c>
      <c r="K4087" s="33" t="n"/>
      <c r="L4087" s="33">
        <f>IF(K4087="", "", K4087*$F4087)</f>
        <v/>
      </c>
      <c r="M4087" s="30">
        <f>IF(OR(H4087="",H4087=0),"",IF(K4087="",IF(J4087="","",J4087/H4087),L4087/H4087))</f>
        <v/>
      </c>
    </row>
    <row r="4088" ht="13.35" customHeight="1" s="162">
      <c r="B4088" s="307" t="n"/>
      <c r="C4088" s="307" t="n"/>
      <c r="E4088" s="307" t="n"/>
      <c r="F4088" s="32" t="n"/>
      <c r="G4088" s="33">
        <f>IF(F4088="", "", H4088/F4088)</f>
        <v/>
      </c>
      <c r="H4088" s="33" t="n"/>
      <c r="I4088" s="33" t="n"/>
      <c r="J4088" s="33">
        <f>IF(I4088="", "", I4088*$F4088)</f>
        <v/>
      </c>
      <c r="K4088" s="33" t="n"/>
      <c r="L4088" s="33">
        <f>IF(K4088="", "", K4088*$F4088)</f>
        <v/>
      </c>
      <c r="M4088" s="30">
        <f>IF(OR(H4088="",H4088=0),"",IF(K4088="",IF(J4088="","",J4088/H4088),L4088/H4088))</f>
        <v/>
      </c>
    </row>
    <row r="4089" ht="13.35" customHeight="1" s="162">
      <c r="B4089" s="307" t="n"/>
      <c r="C4089" s="307" t="n"/>
      <c r="E4089" s="307" t="n"/>
      <c r="F4089" s="32" t="n"/>
      <c r="G4089" s="33">
        <f>IF(F4089="", "", H4089/F4089)</f>
        <v/>
      </c>
      <c r="H4089" s="33" t="n"/>
      <c r="I4089" s="33" t="n"/>
      <c r="J4089" s="33">
        <f>IF(I4089="", "", I4089*$F4089)</f>
        <v/>
      </c>
      <c r="K4089" s="33" t="n"/>
      <c r="L4089" s="33">
        <f>IF(K4089="", "", K4089*$F4089)</f>
        <v/>
      </c>
      <c r="M4089" s="30">
        <f>IF(OR(H4089="",H4089=0),"",IF(K4089="",IF(J4089="","",J4089/H4089),L4089/H4089))</f>
        <v/>
      </c>
    </row>
    <row r="4090" ht="13.35" customHeight="1" s="162">
      <c r="B4090" s="307" t="n"/>
      <c r="C4090" s="307" t="n"/>
      <c r="E4090" s="307" t="n"/>
      <c r="F4090" s="32" t="n"/>
      <c r="G4090" s="33">
        <f>IF(F4090="", "", H4090/F4090)</f>
        <v/>
      </c>
      <c r="H4090" s="33" t="n"/>
      <c r="I4090" s="33" t="n"/>
      <c r="J4090" s="33">
        <f>IF(I4090="", "", I4090*$F4090)</f>
        <v/>
      </c>
      <c r="K4090" s="33" t="n"/>
      <c r="L4090" s="33">
        <f>IF(K4090="", "", K4090*$F4090)</f>
        <v/>
      </c>
      <c r="M4090" s="30">
        <f>IF(OR(H4090="",H4090=0),"",IF(K4090="",IF(J4090="","",J4090/H4090),L4090/H4090))</f>
        <v/>
      </c>
    </row>
    <row r="4091" ht="13.35" customHeight="1" s="162">
      <c r="B4091" s="307" t="n"/>
      <c r="C4091" s="307" t="n"/>
      <c r="E4091" s="307" t="n"/>
      <c r="F4091" s="32" t="n"/>
      <c r="G4091" s="33">
        <f>IF(F4091="", "", H4091/F4091)</f>
        <v/>
      </c>
      <c r="H4091" s="33" t="n"/>
      <c r="I4091" s="33" t="n"/>
      <c r="J4091" s="33">
        <f>IF(I4091="", "", I4091*$F4091)</f>
        <v/>
      </c>
      <c r="K4091" s="33" t="n"/>
      <c r="L4091" s="33">
        <f>IF(K4091="", "", K4091*$F4091)</f>
        <v/>
      </c>
      <c r="M4091" s="30">
        <f>IF(OR(H4091="",H4091=0),"",IF(K4091="",IF(J4091="","",J4091/H4091),L4091/H4091))</f>
        <v/>
      </c>
    </row>
    <row r="4092" ht="13.35" customHeight="1" s="162">
      <c r="B4092" s="307" t="n"/>
      <c r="C4092" s="307" t="n"/>
      <c r="E4092" s="307" t="n"/>
      <c r="F4092" s="32" t="n"/>
      <c r="G4092" s="33">
        <f>IF(F4092="", "", H4092/F4092)</f>
        <v/>
      </c>
      <c r="H4092" s="33" t="n"/>
      <c r="I4092" s="33" t="n"/>
      <c r="J4092" s="33">
        <f>IF(I4092="", "", I4092*$F4092)</f>
        <v/>
      </c>
      <c r="K4092" s="33" t="n"/>
      <c r="L4092" s="33">
        <f>IF(K4092="", "", K4092*$F4092)</f>
        <v/>
      </c>
      <c r="M4092" s="30">
        <f>IF(OR(H4092="",H4092=0),"",IF(K4092="",IF(J4092="","",J4092/H4092),L4092/H4092))</f>
        <v/>
      </c>
    </row>
    <row r="4093" ht="13.35" customHeight="1" s="162">
      <c r="B4093" s="307" t="n"/>
      <c r="C4093" s="307" t="n"/>
      <c r="E4093" s="307" t="n"/>
      <c r="F4093" s="32" t="n"/>
      <c r="G4093" s="33">
        <f>IF(F4093="", "", H4093/F4093)</f>
        <v/>
      </c>
      <c r="H4093" s="33" t="n"/>
      <c r="I4093" s="33" t="n"/>
      <c r="J4093" s="33">
        <f>IF(I4093="", "", I4093*$F4093)</f>
        <v/>
      </c>
      <c r="K4093" s="33" t="n"/>
      <c r="L4093" s="33">
        <f>IF(K4093="", "", K4093*$F4093)</f>
        <v/>
      </c>
      <c r="M4093" s="30">
        <f>IF(OR(H4093="",H4093=0),"",IF(K4093="",IF(J4093="","",J4093/H4093),L4093/H4093))</f>
        <v/>
      </c>
    </row>
    <row r="4094" ht="13.35" customHeight="1" s="162">
      <c r="B4094" s="307" t="n"/>
      <c r="C4094" s="307" t="n"/>
      <c r="E4094" s="307" t="n"/>
      <c r="F4094" s="32" t="n"/>
      <c r="G4094" s="33">
        <f>IF(F4094="", "", H4094/F4094)</f>
        <v/>
      </c>
      <c r="H4094" s="33" t="n"/>
      <c r="I4094" s="33" t="n"/>
      <c r="J4094" s="33">
        <f>IF(I4094="", "", I4094*$F4094)</f>
        <v/>
      </c>
      <c r="K4094" s="33" t="n"/>
      <c r="L4094" s="33">
        <f>IF(K4094="", "", K4094*$F4094)</f>
        <v/>
      </c>
      <c r="M4094" s="30">
        <f>IF(OR(H4094="",H4094=0),"",IF(K4094="",IF(J4094="","",J4094/H4094),L4094/H4094))</f>
        <v/>
      </c>
    </row>
    <row r="4095" ht="13.35" customHeight="1" s="162">
      <c r="B4095" s="307" t="n"/>
      <c r="C4095" s="307" t="n"/>
      <c r="E4095" s="307" t="n"/>
      <c r="F4095" s="32" t="n"/>
      <c r="G4095" s="33">
        <f>IF(F4095="", "", H4095/F4095)</f>
        <v/>
      </c>
      <c r="H4095" s="33" t="n"/>
      <c r="I4095" s="33" t="n"/>
      <c r="J4095" s="33">
        <f>IF(I4095="", "", I4095*$F4095)</f>
        <v/>
      </c>
      <c r="K4095" s="33" t="n"/>
      <c r="L4095" s="33">
        <f>IF(K4095="", "", K4095*$F4095)</f>
        <v/>
      </c>
      <c r="M4095" s="30">
        <f>IF(OR(H4095="",H4095=0),"",IF(K4095="",IF(J4095="","",J4095/H4095),L4095/H4095))</f>
        <v/>
      </c>
    </row>
    <row r="4096" ht="13.35" customHeight="1" s="162">
      <c r="B4096" s="307" t="n"/>
      <c r="C4096" s="307" t="n"/>
      <c r="E4096" s="307" t="n"/>
      <c r="F4096" s="32" t="n"/>
      <c r="G4096" s="33">
        <f>IF(F4096="", "", H4096/F4096)</f>
        <v/>
      </c>
      <c r="H4096" s="33" t="n"/>
      <c r="I4096" s="33" t="n"/>
      <c r="J4096" s="33">
        <f>IF(I4096="", "", I4096*$F4096)</f>
        <v/>
      </c>
      <c r="K4096" s="33" t="n"/>
      <c r="L4096" s="33">
        <f>IF(K4096="", "", K4096*$F4096)</f>
        <v/>
      </c>
      <c r="M4096" s="30">
        <f>IF(OR(H4096="",H4096=0),"",IF(K4096="",IF(J4096="","",J4096/H4096),L4096/H4096))</f>
        <v/>
      </c>
    </row>
    <row r="4097" ht="13.35" customHeight="1" s="162">
      <c r="B4097" s="307" t="n"/>
      <c r="C4097" s="307" t="n"/>
      <c r="E4097" s="307" t="n"/>
      <c r="F4097" s="32" t="n"/>
      <c r="G4097" s="33">
        <f>IF(F4097="", "", H4097/F4097)</f>
        <v/>
      </c>
      <c r="H4097" s="33" t="n"/>
      <c r="I4097" s="33" t="n"/>
      <c r="J4097" s="33">
        <f>IF(I4097="", "", I4097*$F4097)</f>
        <v/>
      </c>
      <c r="K4097" s="33" t="n"/>
      <c r="L4097" s="33">
        <f>IF(K4097="", "", K4097*$F4097)</f>
        <v/>
      </c>
      <c r="M4097" s="30">
        <f>IF(OR(H4097="",H4097=0),"",IF(K4097="",IF(J4097="","",J4097/H4097),L4097/H4097))</f>
        <v/>
      </c>
    </row>
    <row r="4098" ht="13.35" customHeight="1" s="162">
      <c r="B4098" s="307" t="n"/>
      <c r="C4098" s="307" t="n"/>
      <c r="E4098" s="307" t="n"/>
      <c r="F4098" s="32" t="n"/>
      <c r="G4098" s="33">
        <f>IF(F4098="", "", H4098/F4098)</f>
        <v/>
      </c>
      <c r="H4098" s="33" t="n"/>
      <c r="I4098" s="33" t="n"/>
      <c r="J4098" s="33">
        <f>IF(I4098="", "", I4098*$F4098)</f>
        <v/>
      </c>
      <c r="K4098" s="33" t="n"/>
      <c r="L4098" s="33">
        <f>IF(K4098="", "", K4098*$F4098)</f>
        <v/>
      </c>
      <c r="M4098" s="30">
        <f>IF(OR(H4098="",H4098=0),"",IF(K4098="",IF(J4098="","",J4098/H4098),L4098/H4098))</f>
        <v/>
      </c>
    </row>
    <row r="4099" ht="13.35" customHeight="1" s="162">
      <c r="B4099" s="307" t="n"/>
      <c r="C4099" s="307" t="n"/>
      <c r="E4099" s="307" t="n"/>
      <c r="F4099" s="32" t="n"/>
      <c r="G4099" s="33">
        <f>IF(F4099="", "", H4099/F4099)</f>
        <v/>
      </c>
      <c r="H4099" s="33" t="n"/>
      <c r="I4099" s="33" t="n"/>
      <c r="J4099" s="33">
        <f>IF(I4099="", "", I4099*$F4099)</f>
        <v/>
      </c>
      <c r="K4099" s="33" t="n"/>
      <c r="L4099" s="33">
        <f>IF(K4099="", "", K4099*$F4099)</f>
        <v/>
      </c>
      <c r="M4099" s="30">
        <f>IF(OR(H4099="",H4099=0),"",IF(K4099="",IF(J4099="","",J4099/H4099),L4099/H4099))</f>
        <v/>
      </c>
    </row>
    <row r="4100" ht="13.35" customHeight="1" s="162">
      <c r="B4100" s="307" t="n"/>
      <c r="C4100" s="307" t="n"/>
      <c r="E4100" s="307" t="n"/>
      <c r="F4100" s="32" t="n"/>
      <c r="G4100" s="33">
        <f>IF(F4100="", "", H4100/F4100)</f>
        <v/>
      </c>
      <c r="H4100" s="33" t="n"/>
      <c r="I4100" s="33" t="n"/>
      <c r="J4100" s="33">
        <f>IF(I4100="", "", I4100*$F4100)</f>
        <v/>
      </c>
      <c r="K4100" s="33" t="n"/>
      <c r="L4100" s="33">
        <f>IF(K4100="", "", K4100*$F4100)</f>
        <v/>
      </c>
      <c r="M4100" s="30">
        <f>IF(OR(H4100="",H4100=0),"",IF(K4100="",IF(J4100="","",J4100/H4100),L4100/H4100))</f>
        <v/>
      </c>
    </row>
    <row r="4101" ht="13.35" customHeight="1" s="162">
      <c r="B4101" s="307" t="n"/>
      <c r="C4101" s="307" t="n"/>
      <c r="E4101" s="307" t="n"/>
      <c r="F4101" s="32" t="n"/>
      <c r="G4101" s="33">
        <f>IF(F4101="", "", H4101/F4101)</f>
        <v/>
      </c>
      <c r="H4101" s="33" t="n"/>
      <c r="I4101" s="33" t="n"/>
      <c r="J4101" s="33">
        <f>IF(I4101="", "", I4101*$F4101)</f>
        <v/>
      </c>
      <c r="K4101" s="33" t="n"/>
      <c r="L4101" s="33">
        <f>IF(K4101="", "", K4101*$F4101)</f>
        <v/>
      </c>
      <c r="M4101" s="30">
        <f>IF(OR(H4101="",H4101=0),"",IF(K4101="",IF(J4101="","",J4101/H4101),L4101/H4101))</f>
        <v/>
      </c>
    </row>
    <row r="4102" ht="13.35" customHeight="1" s="162">
      <c r="B4102" s="307" t="n"/>
      <c r="C4102" s="307" t="n"/>
      <c r="E4102" s="307" t="n"/>
      <c r="F4102" s="32" t="n"/>
      <c r="G4102" s="33">
        <f>IF(F4102="", "", H4102/F4102)</f>
        <v/>
      </c>
      <c r="H4102" s="33" t="n"/>
      <c r="I4102" s="33" t="n"/>
      <c r="J4102" s="33">
        <f>IF(I4102="", "", I4102*$F4102)</f>
        <v/>
      </c>
      <c r="K4102" s="33" t="n"/>
      <c r="L4102" s="33">
        <f>IF(K4102="", "", K4102*$F4102)</f>
        <v/>
      </c>
      <c r="M4102" s="30">
        <f>IF(OR(H4102="",H4102=0),"",IF(K4102="",IF(J4102="","",J4102/H4102),L4102/H4102))</f>
        <v/>
      </c>
    </row>
    <row r="4103" ht="13.35" customHeight="1" s="162">
      <c r="B4103" s="307" t="n"/>
      <c r="C4103" s="307" t="n"/>
      <c r="E4103" s="307" t="n"/>
      <c r="F4103" s="32" t="n"/>
      <c r="G4103" s="33">
        <f>IF(F4103="", "", H4103/F4103)</f>
        <v/>
      </c>
      <c r="H4103" s="33" t="n"/>
      <c r="I4103" s="33" t="n"/>
      <c r="J4103" s="33">
        <f>IF(I4103="", "", I4103*$F4103)</f>
        <v/>
      </c>
      <c r="K4103" s="33" t="n"/>
      <c r="L4103" s="33">
        <f>IF(K4103="", "", K4103*$F4103)</f>
        <v/>
      </c>
      <c r="M4103" s="30">
        <f>IF(OR(H4103="",H4103=0),"",IF(K4103="",IF(J4103="","",J4103/H4103),L4103/H4103))</f>
        <v/>
      </c>
    </row>
    <row r="4104" ht="13.35" customHeight="1" s="162">
      <c r="B4104" s="307" t="n"/>
      <c r="C4104" s="307" t="n"/>
      <c r="E4104" s="307" t="n"/>
      <c r="F4104" s="32" t="n"/>
      <c r="G4104" s="33">
        <f>IF(F4104="", "", H4104/F4104)</f>
        <v/>
      </c>
      <c r="H4104" s="33" t="n"/>
      <c r="I4104" s="33" t="n"/>
      <c r="J4104" s="33">
        <f>IF(I4104="", "", I4104*$F4104)</f>
        <v/>
      </c>
      <c r="K4104" s="33" t="n"/>
      <c r="L4104" s="33">
        <f>IF(K4104="", "", K4104*$F4104)</f>
        <v/>
      </c>
      <c r="M4104" s="30">
        <f>IF(OR(H4104="",H4104=0),"",IF(K4104="",IF(J4104="","",J4104/H4104),L4104/H4104))</f>
        <v/>
      </c>
    </row>
    <row r="4105" ht="13.35" customHeight="1" s="162">
      <c r="B4105" s="42" t="n"/>
      <c r="C4105" s="231" t="inlineStr">
        <is>
          <t>Total</t>
        </is>
      </c>
      <c r="D4105" s="159" t="n"/>
      <c r="E4105" s="42" t="n"/>
      <c r="F4105" s="42" t="n"/>
      <c r="G4105" s="43" t="n"/>
      <c r="H4105" s="43">
        <f>IF(SUM(H4085:H4104)+SUM(H4116:H4155)=0,"",SUM(H4085:H4104)+SUM(H4116:H4155))</f>
        <v/>
      </c>
      <c r="I4105" s="43" t="n"/>
      <c r="J4105" s="43">
        <f>IF(SUM(J4085:J4104)+SUM(J4116:J4155)=0,"",SUM(J4085:J4104)+SUM(J4116:J4155))</f>
        <v/>
      </c>
      <c r="K4105" s="43" t="n"/>
      <c r="L4105" s="43">
        <f>IF(SUM(L4085:L4104)+SUM(L4116:L4155)=0,"",SUM(L4085:L4104)+SUM(L4116:L4155))</f>
        <v/>
      </c>
      <c r="M4105" s="35">
        <f>IF(OR(H4105="",H4105=0),"",IF(L4105="",IF(J4105="","",J4105/H4105),L4105/H4105))</f>
        <v/>
      </c>
    </row>
    <row r="4106" ht="13.35" customHeight="1" s="162"/>
    <row r="4107" ht="13.35" customHeight="1" s="162">
      <c r="B4107" s="188" t="inlineStr">
        <is>
          <t>Remarks</t>
        </is>
      </c>
      <c r="C4107" s="173" t="n"/>
      <c r="D4107" s="154" t="n"/>
      <c r="E4107" s="174" t="n"/>
      <c r="F4107" s="174" t="n"/>
      <c r="G4107" s="174" t="n"/>
      <c r="H4107" s="174" t="n"/>
      <c r="I4107" s="174" t="n"/>
      <c r="J4107" s="174" t="n"/>
      <c r="K4107" s="174" t="n"/>
      <c r="L4107" s="174" t="n"/>
      <c r="M4107" s="173" t="n"/>
    </row>
    <row r="4108" ht="13.35" customHeight="1" s="162">
      <c r="B4108" s="154" t="n"/>
      <c r="C4108" s="174" t="n"/>
      <c r="D4108" s="17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Entry}'!B120="","",'{Equipment Data Entry}'!B120)</f>
        <v/>
      </c>
      <c r="E4112" s="418" t="n"/>
      <c r="F4112" s="403" t="n"/>
      <c r="G4112" s="200" t="inlineStr">
        <is>
          <t>Service</t>
        </is>
      </c>
      <c r="H4112" s="403" t="n"/>
      <c r="I4112" s="210">
        <f>IF('{Equipment Data Entry}'!C120="","",'{Equipment Data Entry}'!C120)</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Registers / Grilles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H4116/F4116)</f>
        <v/>
      </c>
      <c r="H4116" s="33" t="n"/>
      <c r="I4116" s="33" t="n"/>
      <c r="J4116" s="33">
        <f>IF(I4116="", "", I4116*$F4116)</f>
        <v/>
      </c>
      <c r="K4116" s="33" t="n"/>
      <c r="L4116" s="33">
        <f>IF(K4116="", "", K4116*$F4116)</f>
        <v/>
      </c>
      <c r="M4116" s="30">
        <f>IF(OR(H4116="",H4116=0),"",IF(K4116="",IF(J4116="","",J4116/H4116),L4116/H4116))</f>
        <v/>
      </c>
    </row>
    <row r="4117" ht="13.35" customHeight="1" s="162">
      <c r="B4117" s="307" t="n"/>
      <c r="C4117" s="307" t="n"/>
      <c r="E4117" s="307" t="n"/>
      <c r="F4117" s="32" t="n"/>
      <c r="G4117" s="33">
        <f>IF(F4117="", "", H4117/F4117)</f>
        <v/>
      </c>
      <c r="H4117" s="33" t="n"/>
      <c r="I4117" s="33" t="n"/>
      <c r="J4117" s="33">
        <f>IF(I4117="", "", I4117*$F4117)</f>
        <v/>
      </c>
      <c r="K4117" s="33" t="n"/>
      <c r="L4117" s="33">
        <f>IF(K4117="", "", K4117*$F4117)</f>
        <v/>
      </c>
      <c r="M4117" s="30">
        <f>IF(OR(H4117="",H4117=0),"",IF(K4117="",IF(J4117="","",J4117/H4117),L4117/H4117))</f>
        <v/>
      </c>
    </row>
    <row r="4118" ht="13.35" customHeight="1" s="162">
      <c r="B4118" s="307" t="n"/>
      <c r="C4118" s="307" t="n"/>
      <c r="E4118" s="307" t="n"/>
      <c r="F4118" s="32" t="n"/>
      <c r="G4118" s="33">
        <f>IF(F4118="", "", H4118/F4118)</f>
        <v/>
      </c>
      <c r="H4118" s="33" t="n"/>
      <c r="I4118" s="33" t="n"/>
      <c r="J4118" s="33">
        <f>IF(I4118="", "", I4118*$F4118)</f>
        <v/>
      </c>
      <c r="K4118" s="33" t="n"/>
      <c r="L4118" s="33">
        <f>IF(K4118="", "", K4118*$F4118)</f>
        <v/>
      </c>
      <c r="M4118" s="30">
        <f>IF(OR(H4118="",H4118=0),"",IF(K4118="",IF(J4118="","",J4118/H4118),L4118/H4118))</f>
        <v/>
      </c>
    </row>
    <row r="4119" ht="13.35" customHeight="1" s="162">
      <c r="B4119" s="307" t="n"/>
      <c r="C4119" s="307" t="n"/>
      <c r="E4119" s="307" t="n"/>
      <c r="F4119" s="32" t="n"/>
      <c r="G4119" s="33">
        <f>IF(F4119="", "", H4119/F4119)</f>
        <v/>
      </c>
      <c r="H4119" s="33" t="n"/>
      <c r="I4119" s="33" t="n"/>
      <c r="J4119" s="33">
        <f>IF(I4119="", "", I4119*$F4119)</f>
        <v/>
      </c>
      <c r="K4119" s="33" t="n"/>
      <c r="L4119" s="33">
        <f>IF(K4119="", "", K4119*$F4119)</f>
        <v/>
      </c>
      <c r="M4119" s="30">
        <f>IF(OR(H4119="",H4119=0),"",IF(K4119="",IF(J4119="","",J4119/H4119),L4119/H4119))</f>
        <v/>
      </c>
    </row>
    <row r="4120" ht="13.35" customHeight="1" s="162">
      <c r="B4120" s="307" t="n"/>
      <c r="C4120" s="307" t="n"/>
      <c r="E4120" s="307" t="n"/>
      <c r="F4120" s="32" t="n"/>
      <c r="G4120" s="33">
        <f>IF(F4120="", "", H4120/F4120)</f>
        <v/>
      </c>
      <c r="H4120" s="33" t="n"/>
      <c r="I4120" s="33" t="n"/>
      <c r="J4120" s="33">
        <f>IF(I4120="", "", I4120*$F4120)</f>
        <v/>
      </c>
      <c r="K4120" s="33" t="n"/>
      <c r="L4120" s="33">
        <f>IF(K4120="", "", K4120*$F4120)</f>
        <v/>
      </c>
      <c r="M4120" s="30">
        <f>IF(OR(H4120="",H4120=0),"",IF(K4120="",IF(J4120="","",J4120/H4120),L4120/H4120))</f>
        <v/>
      </c>
    </row>
    <row r="4121" ht="13.35" customHeight="1" s="162">
      <c r="B4121" s="307" t="n"/>
      <c r="C4121" s="307" t="n"/>
      <c r="E4121" s="307" t="n"/>
      <c r="F4121" s="32" t="n"/>
      <c r="G4121" s="33">
        <f>IF(F4121="", "", H4121/F4121)</f>
        <v/>
      </c>
      <c r="H4121" s="33" t="n"/>
      <c r="I4121" s="33" t="n"/>
      <c r="J4121" s="33">
        <f>IF(I4121="", "", I4121*$F4121)</f>
        <v/>
      </c>
      <c r="K4121" s="33" t="n"/>
      <c r="L4121" s="33">
        <f>IF(K4121="", "", K4121*$F4121)</f>
        <v/>
      </c>
      <c r="M4121" s="30">
        <f>IF(OR(H4121="",H4121=0),"",IF(K4121="",IF(J4121="","",J4121/H4121),L4121/H4121))</f>
        <v/>
      </c>
    </row>
    <row r="4122" ht="13.35" customHeight="1" s="162">
      <c r="B4122" s="307" t="n"/>
      <c r="C4122" s="307" t="n"/>
      <c r="E4122" s="307" t="n"/>
      <c r="F4122" s="32" t="n"/>
      <c r="G4122" s="33">
        <f>IF(F4122="", "", H4122/F4122)</f>
        <v/>
      </c>
      <c r="H4122" s="33" t="n"/>
      <c r="I4122" s="33" t="n"/>
      <c r="J4122" s="33">
        <f>IF(I4122="", "", I4122*$F4122)</f>
        <v/>
      </c>
      <c r="K4122" s="33" t="n"/>
      <c r="L4122" s="33">
        <f>IF(K4122="", "", K4122*$F4122)</f>
        <v/>
      </c>
      <c r="M4122" s="30">
        <f>IF(OR(H4122="",H4122=0),"",IF(K4122="",IF(J4122="","",J4122/H4122),L4122/H4122))</f>
        <v/>
      </c>
    </row>
    <row r="4123" ht="13.35" customHeight="1" s="162">
      <c r="B4123" s="307" t="n"/>
      <c r="C4123" s="307" t="n"/>
      <c r="E4123" s="307" t="n"/>
      <c r="F4123" s="32" t="n"/>
      <c r="G4123" s="33">
        <f>IF(F4123="", "", H4123/F4123)</f>
        <v/>
      </c>
      <c r="H4123" s="33" t="n"/>
      <c r="I4123" s="33" t="n"/>
      <c r="J4123" s="33">
        <f>IF(I4123="", "", I4123*$F4123)</f>
        <v/>
      </c>
      <c r="K4123" s="33" t="n"/>
      <c r="L4123" s="33">
        <f>IF(K4123="", "", K4123*$F4123)</f>
        <v/>
      </c>
      <c r="M4123" s="30">
        <f>IF(OR(H4123="",H4123=0),"",IF(K4123="",IF(J4123="","",J4123/H4123),L4123/H4123))</f>
        <v/>
      </c>
    </row>
    <row r="4124" ht="13.35" customHeight="1" s="162">
      <c r="B4124" s="307" t="n"/>
      <c r="C4124" s="307" t="n"/>
      <c r="E4124" s="307" t="n"/>
      <c r="F4124" s="32" t="n"/>
      <c r="G4124" s="33">
        <f>IF(F4124="", "", H4124/F4124)</f>
        <v/>
      </c>
      <c r="H4124" s="33" t="n"/>
      <c r="I4124" s="33" t="n"/>
      <c r="J4124" s="33">
        <f>IF(I4124="", "", I4124*$F4124)</f>
        <v/>
      </c>
      <c r="K4124" s="33" t="n"/>
      <c r="L4124" s="33">
        <f>IF(K4124="", "", K4124*$F4124)</f>
        <v/>
      </c>
      <c r="M4124" s="30">
        <f>IF(OR(H4124="",H4124=0),"",IF(K4124="",IF(J4124="","",J4124/H4124),L4124/H4124))</f>
        <v/>
      </c>
    </row>
    <row r="4125" ht="13.35" customHeight="1" s="162">
      <c r="B4125" s="307" t="n"/>
      <c r="C4125" s="307" t="n"/>
      <c r="E4125" s="307" t="n"/>
      <c r="F4125" s="32" t="n"/>
      <c r="G4125" s="33">
        <f>IF(F4125="", "", H4125/F4125)</f>
        <v/>
      </c>
      <c r="H4125" s="33" t="n"/>
      <c r="I4125" s="33" t="n"/>
      <c r="J4125" s="33">
        <f>IF(I4125="", "", I4125*$F4125)</f>
        <v/>
      </c>
      <c r="K4125" s="33" t="n"/>
      <c r="L4125" s="33">
        <f>IF(K4125="", "", K4125*$F4125)</f>
        <v/>
      </c>
      <c r="M4125" s="30">
        <f>IF(OR(H4125="",H4125=0),"",IF(K4125="",IF(J4125="","",J4125/H4125),L4125/H4125))</f>
        <v/>
      </c>
    </row>
    <row r="4126" ht="13.35" customHeight="1" s="162">
      <c r="B4126" s="307" t="n"/>
      <c r="C4126" s="307" t="n"/>
      <c r="E4126" s="307" t="n"/>
      <c r="F4126" s="32" t="n"/>
      <c r="G4126" s="33">
        <f>IF(F4126="", "", H4126/F4126)</f>
        <v/>
      </c>
      <c r="H4126" s="33" t="n"/>
      <c r="I4126" s="33" t="n"/>
      <c r="J4126" s="33">
        <f>IF(I4126="", "", I4126*$F4126)</f>
        <v/>
      </c>
      <c r="K4126" s="33" t="n"/>
      <c r="L4126" s="33">
        <f>IF(K4126="", "", K4126*$F4126)</f>
        <v/>
      </c>
      <c r="M4126" s="30">
        <f>IF(OR(H4126="",H4126=0),"",IF(K4126="",IF(J4126="","",J4126/H4126),L4126/H4126))</f>
        <v/>
      </c>
    </row>
    <row r="4127" ht="13.35" customHeight="1" s="162">
      <c r="B4127" s="307" t="n"/>
      <c r="C4127" s="307" t="n"/>
      <c r="E4127" s="307" t="n"/>
      <c r="F4127" s="32" t="n"/>
      <c r="G4127" s="33">
        <f>IF(F4127="", "", H4127/F4127)</f>
        <v/>
      </c>
      <c r="H4127" s="33" t="n"/>
      <c r="I4127" s="33" t="n"/>
      <c r="J4127" s="33">
        <f>IF(I4127="", "", I4127*$F4127)</f>
        <v/>
      </c>
      <c r="K4127" s="33" t="n"/>
      <c r="L4127" s="33">
        <f>IF(K4127="", "", K4127*$F4127)</f>
        <v/>
      </c>
      <c r="M4127" s="30">
        <f>IF(OR(H4127="",H4127=0),"",IF(K4127="",IF(J4127="","",J4127/H4127),L4127/H4127))</f>
        <v/>
      </c>
    </row>
    <row r="4128" ht="13.35" customHeight="1" s="162">
      <c r="B4128" s="307" t="n"/>
      <c r="C4128" s="307" t="n"/>
      <c r="E4128" s="307" t="n"/>
      <c r="F4128" s="32" t="n"/>
      <c r="G4128" s="33">
        <f>IF(F4128="", "", H4128/F4128)</f>
        <v/>
      </c>
      <c r="H4128" s="33" t="n"/>
      <c r="I4128" s="33" t="n"/>
      <c r="J4128" s="33">
        <f>IF(I4128="", "", I4128*$F4128)</f>
        <v/>
      </c>
      <c r="K4128" s="33" t="n"/>
      <c r="L4128" s="33">
        <f>IF(K4128="", "", K4128*$F4128)</f>
        <v/>
      </c>
      <c r="M4128" s="30">
        <f>IF(OR(H4128="",H4128=0),"",IF(K4128="",IF(J4128="","",J4128/H4128),L4128/H4128))</f>
        <v/>
      </c>
    </row>
    <row r="4129" ht="13.35" customHeight="1" s="162">
      <c r="B4129" s="307" t="n"/>
      <c r="C4129" s="307" t="n"/>
      <c r="E4129" s="307" t="n"/>
      <c r="F4129" s="32" t="n"/>
      <c r="G4129" s="33">
        <f>IF(F4129="", "", H4129/F4129)</f>
        <v/>
      </c>
      <c r="H4129" s="33" t="n"/>
      <c r="I4129" s="33" t="n"/>
      <c r="J4129" s="33">
        <f>IF(I4129="", "", I4129*$F4129)</f>
        <v/>
      </c>
      <c r="K4129" s="33" t="n"/>
      <c r="L4129" s="33">
        <f>IF(K4129="", "", K4129*$F4129)</f>
        <v/>
      </c>
      <c r="M4129" s="30">
        <f>IF(OR(H4129="",H4129=0),"",IF(K4129="",IF(J4129="","",J4129/H4129),L4129/H4129))</f>
        <v/>
      </c>
    </row>
    <row r="4130" ht="13.35" customHeight="1" s="162">
      <c r="B4130" s="307" t="n"/>
      <c r="C4130" s="307" t="n"/>
      <c r="E4130" s="307" t="n"/>
      <c r="F4130" s="32" t="n"/>
      <c r="G4130" s="33">
        <f>IF(F4130="", "", H4130/F4130)</f>
        <v/>
      </c>
      <c r="H4130" s="33" t="n"/>
      <c r="I4130" s="33" t="n"/>
      <c r="J4130" s="33">
        <f>IF(I4130="", "", I4130*$F4130)</f>
        <v/>
      </c>
      <c r="K4130" s="33" t="n"/>
      <c r="L4130" s="33">
        <f>IF(K4130="", "", K4130*$F4130)</f>
        <v/>
      </c>
      <c r="M4130" s="30">
        <f>IF(OR(H4130="",H4130=0),"",IF(K4130="",IF(J4130="","",J4130/H4130),L4130/H4130))</f>
        <v/>
      </c>
    </row>
    <row r="4131" ht="13.35" customHeight="1" s="162">
      <c r="B4131" s="307" t="n"/>
      <c r="C4131" s="307" t="n"/>
      <c r="E4131" s="307" t="n"/>
      <c r="F4131" s="32" t="n"/>
      <c r="G4131" s="33">
        <f>IF(F4131="", "", H4131/F4131)</f>
        <v/>
      </c>
      <c r="H4131" s="33" t="n"/>
      <c r="I4131" s="33" t="n"/>
      <c r="J4131" s="33">
        <f>IF(I4131="", "", I4131*$F4131)</f>
        <v/>
      </c>
      <c r="K4131" s="33" t="n"/>
      <c r="L4131" s="33">
        <f>IF(K4131="", "", K4131*$F4131)</f>
        <v/>
      </c>
      <c r="M4131" s="30">
        <f>IF(OR(H4131="",H4131=0),"",IF(K4131="",IF(J4131="","",J4131/H4131),L4131/H4131))</f>
        <v/>
      </c>
    </row>
    <row r="4132" ht="13.35" customHeight="1" s="162">
      <c r="B4132" s="307" t="n"/>
      <c r="C4132" s="307" t="n"/>
      <c r="E4132" s="307" t="n"/>
      <c r="F4132" s="32" t="n"/>
      <c r="G4132" s="33">
        <f>IF(F4132="", "", H4132/F4132)</f>
        <v/>
      </c>
      <c r="H4132" s="33" t="n"/>
      <c r="I4132" s="33" t="n"/>
      <c r="J4132" s="33">
        <f>IF(I4132="", "", I4132*$F4132)</f>
        <v/>
      </c>
      <c r="K4132" s="33" t="n"/>
      <c r="L4132" s="33">
        <f>IF(K4132="", "", K4132*$F4132)</f>
        <v/>
      </c>
      <c r="M4132" s="30">
        <f>IF(OR(H4132="",H4132=0),"",IF(K4132="",IF(J4132="","",J4132/H4132),L4132/H4132))</f>
        <v/>
      </c>
    </row>
    <row r="4133" ht="13.35" customHeight="1" s="162">
      <c r="B4133" s="307" t="n"/>
      <c r="C4133" s="307" t="n"/>
      <c r="E4133" s="307" t="n"/>
      <c r="F4133" s="32" t="n"/>
      <c r="G4133" s="33">
        <f>IF(F4133="", "", H4133/F4133)</f>
        <v/>
      </c>
      <c r="H4133" s="33" t="n"/>
      <c r="I4133" s="33" t="n"/>
      <c r="J4133" s="33">
        <f>IF(I4133="", "", I4133*$F4133)</f>
        <v/>
      </c>
      <c r="K4133" s="33" t="n"/>
      <c r="L4133" s="33">
        <f>IF(K4133="", "", K4133*$F4133)</f>
        <v/>
      </c>
      <c r="M4133" s="30">
        <f>IF(OR(H4133="",H4133=0),"",IF(K4133="",IF(J4133="","",J4133/H4133),L4133/H4133))</f>
        <v/>
      </c>
    </row>
    <row r="4134" ht="13.35" customHeight="1" s="162">
      <c r="B4134" s="307" t="n"/>
      <c r="C4134" s="307" t="n"/>
      <c r="E4134" s="307" t="n"/>
      <c r="F4134" s="32" t="n"/>
      <c r="G4134" s="33">
        <f>IF(F4134="", "", H4134/F4134)</f>
        <v/>
      </c>
      <c r="H4134" s="33" t="n"/>
      <c r="I4134" s="33" t="n"/>
      <c r="J4134" s="33">
        <f>IF(I4134="", "", I4134*$F4134)</f>
        <v/>
      </c>
      <c r="K4134" s="33" t="n"/>
      <c r="L4134" s="33">
        <f>IF(K4134="", "", K4134*$F4134)</f>
        <v/>
      </c>
      <c r="M4134" s="30">
        <f>IF(OR(H4134="",H4134=0),"",IF(K4134="",IF(J4134="","",J4134/H4134),L4134/H4134))</f>
        <v/>
      </c>
    </row>
    <row r="4135" ht="13.35" customHeight="1" s="162">
      <c r="B4135" s="307" t="n"/>
      <c r="C4135" s="307" t="n"/>
      <c r="E4135" s="307" t="n"/>
      <c r="F4135" s="32" t="n"/>
      <c r="G4135" s="33">
        <f>IF(F4135="", "", H4135/F4135)</f>
        <v/>
      </c>
      <c r="H4135" s="33" t="n"/>
      <c r="I4135" s="33" t="n"/>
      <c r="J4135" s="33">
        <f>IF(I4135="", "", I4135*$F4135)</f>
        <v/>
      </c>
      <c r="K4135" s="33" t="n"/>
      <c r="L4135" s="33">
        <f>IF(K4135="", "", K4135*$F4135)</f>
        <v/>
      </c>
      <c r="M4135" s="30">
        <f>IF(OR(H4135="",H4135=0),"",IF(K4135="",IF(J4135="","",J4135/H4135),L4135/H4135))</f>
        <v/>
      </c>
    </row>
    <row r="4136" ht="13.35" customHeight="1" s="162">
      <c r="B4136" s="307" t="n"/>
      <c r="C4136" s="307" t="n"/>
      <c r="E4136" s="307" t="n"/>
      <c r="F4136" s="32" t="n"/>
      <c r="G4136" s="33">
        <f>IF(F4136="", "", H4136/F4136)</f>
        <v/>
      </c>
      <c r="H4136" s="33" t="n"/>
      <c r="I4136" s="33" t="n"/>
      <c r="J4136" s="33">
        <f>IF(I4136="", "", I4136*$F4136)</f>
        <v/>
      </c>
      <c r="K4136" s="33" t="n"/>
      <c r="L4136" s="33">
        <f>IF(K4136="", "", K4136*$F4136)</f>
        <v/>
      </c>
      <c r="M4136" s="30">
        <f>IF(OR(H4136="",H4136=0),"",IF(K4136="",IF(J4136="","",J4136/H4136),L4136/H4136))</f>
        <v/>
      </c>
    </row>
    <row r="4137" ht="13.35" customHeight="1" s="162">
      <c r="B4137" s="307" t="n"/>
      <c r="C4137" s="307" t="n"/>
      <c r="E4137" s="307" t="n"/>
      <c r="F4137" s="32" t="n"/>
      <c r="G4137" s="33">
        <f>IF(F4137="", "", H4137/F4137)</f>
        <v/>
      </c>
      <c r="H4137" s="33" t="n"/>
      <c r="I4137" s="33" t="n"/>
      <c r="J4137" s="33">
        <f>IF(I4137="", "", I4137*$F4137)</f>
        <v/>
      </c>
      <c r="K4137" s="33" t="n"/>
      <c r="L4137" s="33">
        <f>IF(K4137="", "", K4137*$F4137)</f>
        <v/>
      </c>
      <c r="M4137" s="30">
        <f>IF(OR(H4137="",H4137=0),"",IF(K4137="",IF(J4137="","",J4137/H4137),L4137/H4137))</f>
        <v/>
      </c>
    </row>
    <row r="4138" ht="13.35" customHeight="1" s="162">
      <c r="B4138" s="307" t="n"/>
      <c r="C4138" s="307" t="n"/>
      <c r="E4138" s="307" t="n"/>
      <c r="F4138" s="32" t="n"/>
      <c r="G4138" s="33">
        <f>IF(F4138="", "", H4138/F4138)</f>
        <v/>
      </c>
      <c r="H4138" s="33" t="n"/>
      <c r="I4138" s="33" t="n"/>
      <c r="J4138" s="33">
        <f>IF(I4138="", "", I4138*$F4138)</f>
        <v/>
      </c>
      <c r="K4138" s="33" t="n"/>
      <c r="L4138" s="33">
        <f>IF(K4138="", "", K4138*$F4138)</f>
        <v/>
      </c>
      <c r="M4138" s="30">
        <f>IF(OR(H4138="",H4138=0),"",IF(K4138="",IF(J4138="","",J4138/H4138),L4138/H4138))</f>
        <v/>
      </c>
    </row>
    <row r="4139" ht="13.35" customHeight="1" s="162">
      <c r="B4139" s="307" t="n"/>
      <c r="C4139" s="307" t="n"/>
      <c r="E4139" s="307" t="n"/>
      <c r="F4139" s="32" t="n"/>
      <c r="G4139" s="33">
        <f>IF(F4139="", "", H4139/F4139)</f>
        <v/>
      </c>
      <c r="H4139" s="33" t="n"/>
      <c r="I4139" s="33" t="n"/>
      <c r="J4139" s="33">
        <f>IF(I4139="", "", I4139*$F4139)</f>
        <v/>
      </c>
      <c r="K4139" s="33" t="n"/>
      <c r="L4139" s="33">
        <f>IF(K4139="", "", K4139*$F4139)</f>
        <v/>
      </c>
      <c r="M4139" s="30">
        <f>IF(OR(H4139="",H4139=0),"",IF(K4139="",IF(J4139="","",J4139/H4139),L4139/H4139))</f>
        <v/>
      </c>
    </row>
    <row r="4140" ht="13.35" customHeight="1" s="162">
      <c r="B4140" s="307" t="n"/>
      <c r="C4140" s="307" t="n"/>
      <c r="E4140" s="307" t="n"/>
      <c r="F4140" s="32" t="n"/>
      <c r="G4140" s="33">
        <f>IF(F4140="", "", H4140/F4140)</f>
        <v/>
      </c>
      <c r="H4140" s="33" t="n"/>
      <c r="I4140" s="33" t="n"/>
      <c r="J4140" s="33">
        <f>IF(I4140="", "", I4140*$F4140)</f>
        <v/>
      </c>
      <c r="K4140" s="33" t="n"/>
      <c r="L4140" s="33">
        <f>IF(K4140="", "", K4140*$F4140)</f>
        <v/>
      </c>
      <c r="M4140" s="30">
        <f>IF(OR(H4140="",H4140=0),"",IF(K4140="",IF(J4140="","",J4140/H4140),L4140/H4140))</f>
        <v/>
      </c>
    </row>
    <row r="4141" ht="13.35" customHeight="1" s="162">
      <c r="B4141" s="307" t="n"/>
      <c r="C4141" s="307" t="n"/>
      <c r="E4141" s="307" t="n"/>
      <c r="F4141" s="32" t="n"/>
      <c r="G4141" s="33">
        <f>IF(F4141="", "", H4141/F4141)</f>
        <v/>
      </c>
      <c r="H4141" s="33" t="n"/>
      <c r="I4141" s="33" t="n"/>
      <c r="J4141" s="33">
        <f>IF(I4141="", "", I4141*$F4141)</f>
        <v/>
      </c>
      <c r="K4141" s="33" t="n"/>
      <c r="L4141" s="33">
        <f>IF(K4141="", "", K4141*$F4141)</f>
        <v/>
      </c>
      <c r="M4141" s="30">
        <f>IF(OR(H4141="",H4141=0),"",IF(K4141="",IF(J4141="","",J4141/H4141),L4141/H4141))</f>
        <v/>
      </c>
    </row>
    <row r="4142" ht="13.35" customHeight="1" s="162">
      <c r="B4142" s="307" t="n"/>
      <c r="C4142" s="307" t="n"/>
      <c r="E4142" s="307" t="n"/>
      <c r="F4142" s="32" t="n"/>
      <c r="G4142" s="33">
        <f>IF(F4142="", "", H4142/F4142)</f>
        <v/>
      </c>
      <c r="H4142" s="33" t="n"/>
      <c r="I4142" s="33" t="n"/>
      <c r="J4142" s="33">
        <f>IF(I4142="", "", I4142*$F4142)</f>
        <v/>
      </c>
      <c r="K4142" s="33" t="n"/>
      <c r="L4142" s="33">
        <f>IF(K4142="", "", K4142*$F4142)</f>
        <v/>
      </c>
      <c r="M4142" s="30">
        <f>IF(OR(H4142="",H4142=0),"",IF(K4142="",IF(J4142="","",J4142/H4142),L4142/H4142))</f>
        <v/>
      </c>
    </row>
    <row r="4143" ht="13.35" customHeight="1" s="162">
      <c r="B4143" s="307" t="n"/>
      <c r="C4143" s="307" t="n"/>
      <c r="E4143" s="307" t="n"/>
      <c r="F4143" s="32" t="n"/>
      <c r="G4143" s="33">
        <f>IF(F4143="", "", H4143/F4143)</f>
        <v/>
      </c>
      <c r="H4143" s="33" t="n"/>
      <c r="I4143" s="33" t="n"/>
      <c r="J4143" s="33">
        <f>IF(I4143="", "", I4143*$F4143)</f>
        <v/>
      </c>
      <c r="K4143" s="33" t="n"/>
      <c r="L4143" s="33">
        <f>IF(K4143="", "", K4143*$F4143)</f>
        <v/>
      </c>
      <c r="M4143" s="30">
        <f>IF(OR(H4143="",H4143=0),"",IF(K4143="",IF(J4143="","",J4143/H4143),L4143/H4143))</f>
        <v/>
      </c>
    </row>
    <row r="4144" ht="13.35" customHeight="1" s="162">
      <c r="B4144" s="307" t="n"/>
      <c r="C4144" s="307" t="n"/>
      <c r="E4144" s="307" t="n"/>
      <c r="F4144" s="32" t="n"/>
      <c r="G4144" s="33">
        <f>IF(F4144="", "", H4144/F4144)</f>
        <v/>
      </c>
      <c r="H4144" s="33" t="n"/>
      <c r="I4144" s="33" t="n"/>
      <c r="J4144" s="33">
        <f>IF(I4144="", "", I4144*$F4144)</f>
        <v/>
      </c>
      <c r="K4144" s="33" t="n"/>
      <c r="L4144" s="33">
        <f>IF(K4144="", "", K4144*$F4144)</f>
        <v/>
      </c>
      <c r="M4144" s="30">
        <f>IF(OR(H4144="",H4144=0),"",IF(K4144="",IF(J4144="","",J4144/H4144),L4144/H4144))</f>
        <v/>
      </c>
    </row>
    <row r="4145" ht="13.35" customHeight="1" s="162">
      <c r="B4145" s="307" t="n"/>
      <c r="C4145" s="307" t="n"/>
      <c r="E4145" s="307" t="n"/>
      <c r="F4145" s="32" t="n"/>
      <c r="G4145" s="33">
        <f>IF(F4145="", "", H4145/F4145)</f>
        <v/>
      </c>
      <c r="H4145" s="33" t="n"/>
      <c r="I4145" s="33" t="n"/>
      <c r="J4145" s="33">
        <f>IF(I4145="", "", I4145*$F4145)</f>
        <v/>
      </c>
      <c r="K4145" s="33" t="n"/>
      <c r="L4145" s="33">
        <f>IF(K4145="", "", K4145*$F4145)</f>
        <v/>
      </c>
      <c r="M4145" s="30">
        <f>IF(OR(H4145="",H4145=0),"",IF(K4145="",IF(J4145="","",J4145/H4145),L4145/H4145))</f>
        <v/>
      </c>
    </row>
    <row r="4146" ht="13.35" customHeight="1" s="162">
      <c r="B4146" s="307" t="n"/>
      <c r="C4146" s="307" t="n"/>
      <c r="E4146" s="307" t="n"/>
      <c r="F4146" s="32" t="n"/>
      <c r="G4146" s="33">
        <f>IF(F4146="", "", H4146/F4146)</f>
        <v/>
      </c>
      <c r="H4146" s="33" t="n"/>
      <c r="I4146" s="33" t="n"/>
      <c r="J4146" s="33">
        <f>IF(I4146="", "", I4146*$F4146)</f>
        <v/>
      </c>
      <c r="K4146" s="33" t="n"/>
      <c r="L4146" s="33">
        <f>IF(K4146="", "", K4146*$F4146)</f>
        <v/>
      </c>
      <c r="M4146" s="30">
        <f>IF(OR(H4146="",H4146=0),"",IF(K4146="",IF(J4146="","",J4146/H4146),L4146/H4146))</f>
        <v/>
      </c>
    </row>
    <row r="4147" ht="13.35" customHeight="1" s="162">
      <c r="B4147" s="307" t="n"/>
      <c r="C4147" s="307" t="n"/>
      <c r="E4147" s="307" t="n"/>
      <c r="F4147" s="32" t="n"/>
      <c r="G4147" s="33">
        <f>IF(F4147="", "", H4147/F4147)</f>
        <v/>
      </c>
      <c r="H4147" s="33" t="n"/>
      <c r="I4147" s="33" t="n"/>
      <c r="J4147" s="33">
        <f>IF(I4147="", "", I4147*$F4147)</f>
        <v/>
      </c>
      <c r="K4147" s="33" t="n"/>
      <c r="L4147" s="33">
        <f>IF(K4147="", "", K4147*$F4147)</f>
        <v/>
      </c>
      <c r="M4147" s="30">
        <f>IF(OR(H4147="",H4147=0),"",IF(K4147="",IF(J4147="","",J4147/H4147),L4147/H4147))</f>
        <v/>
      </c>
    </row>
    <row r="4148" ht="13.35" customHeight="1" s="162">
      <c r="B4148" s="307" t="n"/>
      <c r="C4148" s="307" t="n"/>
      <c r="E4148" s="307" t="n"/>
      <c r="F4148" s="32" t="n"/>
      <c r="G4148" s="33">
        <f>IF(F4148="", "", H4148/F4148)</f>
        <v/>
      </c>
      <c r="H4148" s="33" t="n"/>
      <c r="I4148" s="33" t="n"/>
      <c r="J4148" s="33">
        <f>IF(I4148="", "", I4148*$F4148)</f>
        <v/>
      </c>
      <c r="K4148" s="33" t="n"/>
      <c r="L4148" s="33">
        <f>IF(K4148="", "", K4148*$F4148)</f>
        <v/>
      </c>
      <c r="M4148" s="30">
        <f>IF(OR(H4148="",H4148=0),"",IF(K4148="",IF(J4148="","",J4148/H4148),L4148/H4148))</f>
        <v/>
      </c>
    </row>
    <row r="4149" ht="13.35" customHeight="1" s="162">
      <c r="B4149" s="307" t="n"/>
      <c r="C4149" s="307" t="n"/>
      <c r="E4149" s="307" t="n"/>
      <c r="F4149" s="32" t="n"/>
      <c r="G4149" s="33">
        <f>IF(F4149="", "", H4149/F4149)</f>
        <v/>
      </c>
      <c r="H4149" s="33" t="n"/>
      <c r="I4149" s="33" t="n"/>
      <c r="J4149" s="33">
        <f>IF(I4149="", "", I4149*$F4149)</f>
        <v/>
      </c>
      <c r="K4149" s="33" t="n"/>
      <c r="L4149" s="33">
        <f>IF(K4149="", "", K4149*$F4149)</f>
        <v/>
      </c>
      <c r="M4149" s="30">
        <f>IF(OR(H4149="",H4149=0),"",IF(K4149="",IF(J4149="","",J4149/H4149),L4149/H4149))</f>
        <v/>
      </c>
    </row>
    <row r="4150" ht="13.35" customHeight="1" s="162">
      <c r="B4150" s="307" t="n"/>
      <c r="C4150" s="307" t="n"/>
      <c r="E4150" s="307" t="n"/>
      <c r="F4150" s="32" t="n"/>
      <c r="G4150" s="33">
        <f>IF(F4150="", "", H4150/F4150)</f>
        <v/>
      </c>
      <c r="H4150" s="33" t="n"/>
      <c r="I4150" s="33" t="n"/>
      <c r="J4150" s="33">
        <f>IF(I4150="", "", I4150*$F4150)</f>
        <v/>
      </c>
      <c r="K4150" s="33" t="n"/>
      <c r="L4150" s="33">
        <f>IF(K4150="", "", K4150*$F4150)</f>
        <v/>
      </c>
      <c r="M4150" s="30">
        <f>IF(OR(H4150="",H4150=0),"",IF(K4150="",IF(J4150="","",J4150/H4150),L4150/H4150))</f>
        <v/>
      </c>
    </row>
    <row r="4151" ht="13.35" customHeight="1" s="162">
      <c r="B4151" s="307" t="n"/>
      <c r="C4151" s="307" t="n"/>
      <c r="E4151" s="307" t="n"/>
      <c r="F4151" s="32" t="n"/>
      <c r="G4151" s="33">
        <f>IF(F4151="", "", H4151/F4151)</f>
        <v/>
      </c>
      <c r="H4151" s="33" t="n"/>
      <c r="I4151" s="33" t="n"/>
      <c r="J4151" s="33">
        <f>IF(I4151="", "", I4151*$F4151)</f>
        <v/>
      </c>
      <c r="K4151" s="33" t="n"/>
      <c r="L4151" s="33">
        <f>IF(K4151="", "", K4151*$F4151)</f>
        <v/>
      </c>
      <c r="M4151" s="30">
        <f>IF(OR(H4151="",H4151=0),"",IF(K4151="",IF(J4151="","",J4151/H4151),L4151/H4151))</f>
        <v/>
      </c>
    </row>
    <row r="4152" ht="13.35" customHeight="1" s="162">
      <c r="B4152" s="307" t="n"/>
      <c r="C4152" s="307" t="n"/>
      <c r="E4152" s="307" t="n"/>
      <c r="F4152" s="32" t="n"/>
      <c r="G4152" s="33">
        <f>IF(F4152="", "", H4152/F4152)</f>
        <v/>
      </c>
      <c r="H4152" s="33" t="n"/>
      <c r="I4152" s="33" t="n"/>
      <c r="J4152" s="33">
        <f>IF(I4152="", "", I4152*$F4152)</f>
        <v/>
      </c>
      <c r="K4152" s="33" t="n"/>
      <c r="L4152" s="33">
        <f>IF(K4152="", "", K4152*$F4152)</f>
        <v/>
      </c>
      <c r="M4152" s="30">
        <f>IF(OR(H4152="",H4152=0),"",IF(K4152="",IF(J4152="","",J4152/H4152),L4152/H4152))</f>
        <v/>
      </c>
    </row>
    <row r="4153" ht="13.35" customHeight="1" s="162">
      <c r="B4153" s="307" t="n"/>
      <c r="C4153" s="307" t="n"/>
      <c r="E4153" s="307" t="n"/>
      <c r="F4153" s="32" t="n"/>
      <c r="G4153" s="33">
        <f>IF(F4153="", "", H4153/F4153)</f>
        <v/>
      </c>
      <c r="H4153" s="33" t="n"/>
      <c r="I4153" s="33" t="n"/>
      <c r="J4153" s="33">
        <f>IF(I4153="", "", I4153*$F4153)</f>
        <v/>
      </c>
      <c r="K4153" s="33" t="n"/>
      <c r="L4153" s="33">
        <f>IF(K4153="", "", K4153*$F4153)</f>
        <v/>
      </c>
      <c r="M4153" s="30">
        <f>IF(OR(H4153="",H4153=0),"",IF(K4153="",IF(J4153="","",J4153/H4153),L4153/H4153))</f>
        <v/>
      </c>
    </row>
    <row r="4154" ht="13.35" customHeight="1" s="162">
      <c r="B4154" s="307" t="n"/>
      <c r="C4154" s="307" t="n"/>
      <c r="E4154" s="307" t="n"/>
      <c r="F4154" s="32" t="n"/>
      <c r="G4154" s="33">
        <f>IF(F4154="", "", H4154/F4154)</f>
        <v/>
      </c>
      <c r="H4154" s="33" t="n"/>
      <c r="I4154" s="33" t="n"/>
      <c r="J4154" s="33">
        <f>IF(I4154="", "", I4154*$F4154)</f>
        <v/>
      </c>
      <c r="K4154" s="33" t="n"/>
      <c r="L4154" s="33">
        <f>IF(K4154="", "", K4154*$F4154)</f>
        <v/>
      </c>
      <c r="M4154" s="30">
        <f>IF(OR(H4154="",H4154=0),"",IF(K4154="",IF(J4154="","",J4154/H4154),L4154/H4154))</f>
        <v/>
      </c>
    </row>
    <row r="4155" ht="13.35" customHeight="1" s="162">
      <c r="B4155" s="307" t="n"/>
      <c r="C4155" s="307" t="n"/>
      <c r="E4155" s="307" t="n"/>
      <c r="F4155" s="32" t="n"/>
      <c r="G4155" s="33">
        <f>IF(F4155="", "", H4155/F4155)</f>
        <v/>
      </c>
      <c r="H4155" s="33" t="n"/>
      <c r="I4155" s="33" t="n"/>
      <c r="J4155" s="33">
        <f>IF(I4155="", "", I4155*$F4155)</f>
        <v/>
      </c>
      <c r="K4155" s="33" t="n"/>
      <c r="L4155" s="33">
        <f>IF(K4155="", "", K4155*$F4155)</f>
        <v/>
      </c>
      <c r="M4155" s="30">
        <f>IF(OR(H4155="",H4155=0),"",IF(K4155="",IF(J4155="","",J4155/H4155),L4155/H4155))</f>
        <v/>
      </c>
    </row>
    <row r="4156" ht="13.35" customHeight="1" s="162">
      <c r="B4156" s="42" t="n"/>
      <c r="C4156" s="231" t="inlineStr">
        <is>
          <t>Subtotal (this page)</t>
        </is>
      </c>
      <c r="D4156" s="159" t="n"/>
      <c r="E4156" s="42" t="n"/>
      <c r="F4156" s="42" t="n"/>
      <c r="G4156" s="43" t="n"/>
      <c r="H4156" s="43">
        <f>IF(SUM(H4116:H4155)=0,"",SUM(H4116:H4155))</f>
        <v/>
      </c>
      <c r="I4156" s="43" t="n"/>
      <c r="J4156" s="43">
        <f>IF(SUM(J4116:J4155)=0,"",SUM(J4116:J4155))</f>
        <v/>
      </c>
      <c r="K4156" s="43" t="n"/>
      <c r="L4156" s="43">
        <f>IF(SUM(L4116:L4155)=0,"",SUM(L4116:L4155))</f>
        <v/>
      </c>
      <c r="M4156" s="35">
        <f>IF(OR(H4156="",H4156=0),"",IF(L4156="",IF(J4156="","",J4156/H4156),L4156/H4156))</f>
        <v/>
      </c>
    </row>
    <row r="4157" ht="13.35" customHeight="1" s="162"/>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048">
    <mergeCell ref="L641:M641"/>
    <mergeCell ref="B2080:M2080"/>
    <mergeCell ref="I1576:K1576"/>
    <mergeCell ref="D4107:M4107"/>
    <mergeCell ref="I2627:J2627"/>
    <mergeCell ref="I1568:J1568"/>
    <mergeCell ref="I2621:J2621"/>
    <mergeCell ref="G4060:H4061"/>
    <mergeCell ref="B675:C675"/>
    <mergeCell ref="D2407:G2407"/>
    <mergeCell ref="D3458:F3458"/>
    <mergeCell ref="C2129:D2129"/>
    <mergeCell ref="K2211:L2211"/>
    <mergeCell ref="I2929:K2929"/>
    <mergeCell ref="I368:M369"/>
    <mergeCell ref="K3875:L3875"/>
    <mergeCell ref="B4010:F4010"/>
    <mergeCell ref="I3656:K3656"/>
    <mergeCell ref="C1401:D1401"/>
    <mergeCell ref="L3240:M3240"/>
    <mergeCell ref="B368:C369"/>
    <mergeCell ref="B578:F578"/>
    <mergeCell ref="D4066:G4066"/>
    <mergeCell ref="B2523:F2523"/>
    <mergeCell ref="B313:M313"/>
    <mergeCell ref="B3127:G3127"/>
    <mergeCell ref="I956:J956"/>
    <mergeCell ref="I2511:L2511"/>
    <mergeCell ref="B363:C363"/>
    <mergeCell ref="B2824:C2824"/>
    <mergeCell ref="L3241:M3241"/>
    <mergeCell ref="I1167:J1167"/>
    <mergeCell ref="B3551:C3551"/>
    <mergeCell ref="B2519:C2519"/>
    <mergeCell ref="B2817:C2817"/>
    <mergeCell ref="I1894:J1894"/>
    <mergeCell ref="L3446:M3446"/>
    <mergeCell ref="I1475:K1475"/>
    <mergeCell ref="D1408:F1409"/>
    <mergeCell ref="I1160:K1160"/>
    <mergeCell ref="D3031:G3031"/>
    <mergeCell ref="D946:G946"/>
    <mergeCell ref="B3486:M3486"/>
    <mergeCell ref="D3067:M3067"/>
    <mergeCell ref="D2610:G2610"/>
    <mergeCell ref="B2506:C2506"/>
    <mergeCell ref="B1067:F1067"/>
    <mergeCell ref="D3337:G3337"/>
    <mergeCell ref="C2025:D2025"/>
    <mergeCell ref="B2806:C2806"/>
    <mergeCell ref="H3594:H3595"/>
    <mergeCell ref="E1058:F1058"/>
    <mergeCell ref="G3072:H3073"/>
    <mergeCell ref="B3030:G3030"/>
    <mergeCell ref="I1463:L1463"/>
    <mergeCell ref="D1611:M1611"/>
    <mergeCell ref="B1776:C1776"/>
    <mergeCell ref="I125:J125"/>
    <mergeCell ref="I3458:M3458"/>
    <mergeCell ref="D3962:G3962"/>
    <mergeCell ref="L1161:M1161"/>
    <mergeCell ref="B2087:G2087"/>
    <mergeCell ref="B2419:F2419"/>
    <mergeCell ref="B1717:M1717"/>
    <mergeCell ref="B2720:C2720"/>
    <mergeCell ref="B3135:C3135"/>
    <mergeCell ref="I433:K433"/>
    <mergeCell ref="I127:J127"/>
    <mergeCell ref="B1050:C1050"/>
    <mergeCell ref="C1140:D1140"/>
    <mergeCell ref="I3454:J3454"/>
    <mergeCell ref="B1479:C1479"/>
    <mergeCell ref="B1777:C1777"/>
    <mergeCell ref="M235:M236"/>
    <mergeCell ref="I1998:J1998"/>
    <mergeCell ref="D1991:G1991"/>
    <mergeCell ref="B2446:M2446"/>
    <mergeCell ref="I7:L7"/>
    <mergeCell ref="G3667:G3668"/>
    <mergeCell ref="I3754:J3754"/>
    <mergeCell ref="D1257:G1257"/>
    <mergeCell ref="L433:M433"/>
    <mergeCell ref="B434:C434"/>
    <mergeCell ref="I3764:J3764"/>
    <mergeCell ref="B3847:M3847"/>
    <mergeCell ref="B15:C15"/>
    <mergeCell ref="E3658:F3658"/>
    <mergeCell ref="G963:G964"/>
    <mergeCell ref="D1259:G1259"/>
    <mergeCell ref="I3024:J3024"/>
    <mergeCell ref="B1049:C1049"/>
    <mergeCell ref="I4063:L4063"/>
    <mergeCell ref="D1170:F1170"/>
    <mergeCell ref="E18:F18"/>
    <mergeCell ref="B950:G950"/>
    <mergeCell ref="I1408:M1409"/>
    <mergeCell ref="G2032:H2033"/>
    <mergeCell ref="D2806:M2806"/>
    <mergeCell ref="B2614:G2614"/>
    <mergeCell ref="B990:M990"/>
    <mergeCell ref="I3026:J3026"/>
    <mergeCell ref="B2497:M2497"/>
    <mergeCell ref="C3012:D3012"/>
    <mergeCell ref="B1376:C1376"/>
    <mergeCell ref="I2727:J2727"/>
    <mergeCell ref="H786:H787"/>
    <mergeCell ref="C2857:D2857"/>
    <mergeCell ref="H58:H59"/>
    <mergeCell ref="L4070:M4070"/>
    <mergeCell ref="D836:F837"/>
    <mergeCell ref="B3031:C3031"/>
    <mergeCell ref="C100:D100"/>
    <mergeCell ref="B3979:F3979"/>
    <mergeCell ref="B260:M260"/>
    <mergeCell ref="D3860:G3860"/>
    <mergeCell ref="B3902:M3902"/>
    <mergeCell ref="D3132:G3132"/>
    <mergeCell ref="B2307:D2307"/>
    <mergeCell ref="G2627:G2628"/>
    <mergeCell ref="M2034:M2035"/>
    <mergeCell ref="D217:G217"/>
    <mergeCell ref="B3975:C3975"/>
    <mergeCell ref="B3431:M3431"/>
    <mergeCell ref="D428:G428"/>
    <mergeCell ref="I1096:M1097"/>
    <mergeCell ref="D1564:F1565"/>
    <mergeCell ref="E2618:F2618"/>
    <mergeCell ref="I1378:M1378"/>
    <mergeCell ref="B3336:C3336"/>
    <mergeCell ref="B1096:C1097"/>
    <mergeCell ref="I647:J647"/>
    <mergeCell ref="G3594:G3595"/>
    <mergeCell ref="B311:M311"/>
    <mergeCell ref="I2604:M2605"/>
    <mergeCell ref="I1410:J1410"/>
    <mergeCell ref="I955:K955"/>
    <mergeCell ref="I2346:J2346"/>
    <mergeCell ref="M3147:M3148"/>
    <mergeCell ref="I947:J947"/>
    <mergeCell ref="I2448:M2449"/>
    <mergeCell ref="D3280:F3281"/>
    <mergeCell ref="B3588:M3588"/>
    <mergeCell ref="D2552:F2553"/>
    <mergeCell ref="D2818:G2818"/>
    <mergeCell ref="B1275:F1275"/>
    <mergeCell ref="B2860:M2860"/>
    <mergeCell ref="K3594:L3594"/>
    <mergeCell ref="D2092:G2092"/>
    <mergeCell ref="I1159:L1159"/>
    <mergeCell ref="F2935:G2935"/>
    <mergeCell ref="D3028:G3028"/>
    <mergeCell ref="B1569:C1569"/>
    <mergeCell ref="E538:F538"/>
    <mergeCell ref="L1262:M1262"/>
    <mergeCell ref="D2303:G2303"/>
    <mergeCell ref="B1142:C1142"/>
    <mergeCell ref="I836:M837"/>
    <mergeCell ref="B3696:C3697"/>
    <mergeCell ref="L745:M745"/>
    <mergeCell ref="B1571:C1571"/>
    <mergeCell ref="G2396:H2397"/>
    <mergeCell ref="B1876:C1877"/>
    <mergeCell ref="B3870:G3870"/>
    <mergeCell ref="B3906:F3906"/>
    <mergeCell ref="B3235:C3235"/>
    <mergeCell ref="H131:H132"/>
    <mergeCell ref="B56:C57"/>
    <mergeCell ref="B3139:D3139"/>
    <mergeCell ref="L432:M432"/>
    <mergeCell ref="D26:F26"/>
    <mergeCell ref="B3560:C3560"/>
    <mergeCell ref="D3118:M3118"/>
    <mergeCell ref="B3858:C3858"/>
    <mergeCell ref="I1306:J1306"/>
    <mergeCell ref="I215:L215"/>
    <mergeCell ref="C1868:D1868"/>
    <mergeCell ref="D632:G632"/>
    <mergeCell ref="D1987:G1987"/>
    <mergeCell ref="B3868:D3868"/>
    <mergeCell ref="B3860:C3860"/>
    <mergeCell ref="K339:L339"/>
    <mergeCell ref="I847:L847"/>
    <mergeCell ref="B782:M782"/>
    <mergeCell ref="I1066:M1066"/>
    <mergeCell ref="L2:M2"/>
    <mergeCell ref="B1887:C1887"/>
    <mergeCell ref="B735:G735"/>
    <mergeCell ref="I2519:J2519"/>
    <mergeCell ref="D3961:G3961"/>
    <mergeCell ref="B1153:C1153"/>
    <mergeCell ref="F1895:G1895"/>
    <mergeCell ref="B2859:C2859"/>
    <mergeCell ref="B2098:C2098"/>
    <mergeCell ref="B1370:C1370"/>
    <mergeCell ref="G1512:H1513"/>
    <mergeCell ref="I1779:J1779"/>
    <mergeCell ref="B857:C857"/>
    <mergeCell ref="B102:C102"/>
    <mergeCell ref="D529:G529"/>
    <mergeCell ref="B1155:C1155"/>
    <mergeCell ref="I2552:M2553"/>
    <mergeCell ref="I2506:J2506"/>
    <mergeCell ref="I1789:J1789"/>
    <mergeCell ref="B2656:C2657"/>
    <mergeCell ref="L3:M3"/>
    <mergeCell ref="B3457:C3457"/>
    <mergeCell ref="I3867:K3867"/>
    <mergeCell ref="I1782:K1782"/>
    <mergeCell ref="I1476:J1476"/>
    <mergeCell ref="I2089:J2089"/>
    <mergeCell ref="B3225:M3225"/>
    <mergeCell ref="F1167:G1167"/>
    <mergeCell ref="B1672:C1672"/>
    <mergeCell ref="D472:F473"/>
    <mergeCell ref="B2242:F2242"/>
    <mergeCell ref="I3140:J3140"/>
    <mergeCell ref="K58:L58"/>
    <mergeCell ref="D2078:M2078"/>
    <mergeCell ref="I1784:K1784"/>
    <mergeCell ref="B1366:G1366"/>
    <mergeCell ref="I2720:K2720"/>
    <mergeCell ref="I1776:J1776"/>
    <mergeCell ref="B334:G334"/>
    <mergeCell ref="I2835:J2835"/>
    <mergeCell ref="M3563:M3564"/>
    <mergeCell ref="H443:H444"/>
    <mergeCell ref="I4078:J4078"/>
    <mergeCell ref="B755:F755"/>
    <mergeCell ref="I3659:K3659"/>
    <mergeCell ref="I743:L743"/>
    <mergeCell ref="B1056:C1056"/>
    <mergeCell ref="D3130:G3130"/>
    <mergeCell ref="K2138:L2138"/>
    <mergeCell ref="B24:C24"/>
    <mergeCell ref="I20:J20"/>
    <mergeCell ref="D3857:G3857"/>
    <mergeCell ref="B751:C751"/>
    <mergeCell ref="D1350:M1350"/>
    <mergeCell ref="B1058:C1058"/>
    <mergeCell ref="B332:D332"/>
    <mergeCell ref="B330:C330"/>
    <mergeCell ref="B840:C840"/>
    <mergeCell ref="I2107:J2107"/>
    <mergeCell ref="B324:C324"/>
    <mergeCell ref="D2859:M2859"/>
    <mergeCell ref="E3346:F3346"/>
    <mergeCell ref="I320:J320"/>
    <mergeCell ref="L3659:M3659"/>
    <mergeCell ref="B1456:M1456"/>
    <mergeCell ref="B786:F786"/>
    <mergeCell ref="B753:C753"/>
    <mergeCell ref="B1059:D1059"/>
    <mergeCell ref="B1996:D1996"/>
    <mergeCell ref="I749:J749"/>
    <mergeCell ref="B1614:M1614"/>
    <mergeCell ref="I2100:J2100"/>
    <mergeCell ref="L16:M16"/>
    <mergeCell ref="B2183:M2183"/>
    <mergeCell ref="B2341:M2341"/>
    <mergeCell ref="B3968:C3968"/>
    <mergeCell ref="I2827:K2827"/>
    <mergeCell ref="I1049:J1049"/>
    <mergeCell ref="B1457:M1457"/>
    <mergeCell ref="H3771:H3772"/>
    <mergeCell ref="K3251:L3251"/>
    <mergeCell ref="I953:K953"/>
    <mergeCell ref="I3651:J3651"/>
    <mergeCell ref="C4052:D4052"/>
    <mergeCell ref="G2346:G2347"/>
    <mergeCell ref="C3324:D3324"/>
    <mergeCell ref="B2714:C2714"/>
    <mergeCell ref="I162:J162"/>
    <mergeCell ref="I527:L527"/>
    <mergeCell ref="D2090:G2090"/>
    <mergeCell ref="B1988:C1988"/>
    <mergeCell ref="I472:M473"/>
    <mergeCell ref="D3441:G3441"/>
    <mergeCell ref="B3950:C3950"/>
    <mergeCell ref="K3979:L3979"/>
    <mergeCell ref="L2617:M2617"/>
    <mergeCell ref="G3251:G3252"/>
    <mergeCell ref="B2199:C2199"/>
    <mergeCell ref="D1148:F1149"/>
    <mergeCell ref="B3238:G3238"/>
    <mergeCell ref="D3443:G3443"/>
    <mergeCell ref="B2206:G2206"/>
    <mergeCell ref="D1819:M1819"/>
    <mergeCell ref="F1687:G1687"/>
    <mergeCell ref="I333:J333"/>
    <mergeCell ref="B416:M416"/>
    <mergeCell ref="L1891:M1891"/>
    <mergeCell ref="B1510:M1510"/>
    <mergeCell ref="D1055:G1055"/>
    <mergeCell ref="M1930:M1931"/>
    <mergeCell ref="M1202:M1203"/>
    <mergeCell ref="I2615:L2615"/>
    <mergeCell ref="I1271:J1271"/>
    <mergeCell ref="B2658:F2658"/>
    <mergeCell ref="D4060:F4061"/>
    <mergeCell ref="D323:G323"/>
    <mergeCell ref="H2970:H2971"/>
    <mergeCell ref="K1483:L1483"/>
    <mergeCell ref="I1264:K1264"/>
    <mergeCell ref="D1050:G1050"/>
    <mergeCell ref="B528:C528"/>
    <mergeCell ref="B1252:C1253"/>
    <mergeCell ref="G1306:G1307"/>
    <mergeCell ref="B1883:C1883"/>
    <mergeCell ref="I940:M941"/>
    <mergeCell ref="B2339:C2339"/>
    <mergeCell ref="B1171:F1171"/>
    <mergeCell ref="D2714:G2714"/>
    <mergeCell ref="B1463:G1463"/>
    <mergeCell ref="I3232:J3232"/>
    <mergeCell ref="B3971:D3971"/>
    <mergeCell ref="B1884:C1884"/>
    <mergeCell ref="B1158:G1158"/>
    <mergeCell ref="L1577:M1577"/>
    <mergeCell ref="G2240:H2241"/>
    <mergeCell ref="I3661:J3661"/>
    <mergeCell ref="G3176:H3177"/>
    <mergeCell ref="I842:J842"/>
    <mergeCell ref="B1159:C1159"/>
    <mergeCell ref="B1166:G1166"/>
    <mergeCell ref="B1880:C1880"/>
    <mergeCell ref="B836:C837"/>
    <mergeCell ref="I229:J229"/>
    <mergeCell ref="I3562:M3562"/>
    <mergeCell ref="D639:G639"/>
    <mergeCell ref="B2599:M2599"/>
    <mergeCell ref="C3065:D3065"/>
    <mergeCell ref="M162:M163"/>
    <mergeCell ref="I3865:K3865"/>
    <mergeCell ref="B7:G7"/>
    <mergeCell ref="I2831:J2831"/>
    <mergeCell ref="B1154:C1154"/>
    <mergeCell ref="I3558:J3558"/>
    <mergeCell ref="B3952:M3952"/>
    <mergeCell ref="D3020:F3021"/>
    <mergeCell ref="H1930:H1931"/>
    <mergeCell ref="I3139:K3139"/>
    <mergeCell ref="I3131:J3131"/>
    <mergeCell ref="G890:G891"/>
    <mergeCell ref="I111:L111"/>
    <mergeCell ref="B1249:M1249"/>
    <mergeCell ref="B3459:F3459"/>
    <mergeCell ref="B424:C424"/>
    <mergeCell ref="G3771:G3772"/>
    <mergeCell ref="B4063:G4063"/>
    <mergeCell ref="I3447:L3447"/>
    <mergeCell ref="B1299:C1299"/>
    <mergeCell ref="D3978:F3978"/>
    <mergeCell ref="I1587:J1587"/>
    <mergeCell ref="I2103:J2103"/>
    <mergeCell ref="I2401:J2401"/>
    <mergeCell ref="B3753:C3753"/>
    <mergeCell ref="I4060:M4061"/>
    <mergeCell ref="G2136:H2137"/>
    <mergeCell ref="I2403:J2403"/>
    <mergeCell ref="B3326:C3326"/>
    <mergeCell ref="K890:L890"/>
    <mergeCell ref="I855:J855"/>
    <mergeCell ref="M4114:M4115"/>
    <mergeCell ref="G3563:G3564"/>
    <mergeCell ref="B3755:C3755"/>
    <mergeCell ref="B519:M519"/>
    <mergeCell ref="B4060:C4061"/>
    <mergeCell ref="L2720:M2720"/>
    <mergeCell ref="G2003:G2004"/>
    <mergeCell ref="C2961:D2961"/>
    <mergeCell ref="M2627:M2628"/>
    <mergeCell ref="I2097:K2097"/>
    <mergeCell ref="I3763:K3763"/>
    <mergeCell ref="I1678:K1678"/>
    <mergeCell ref="I1372:J1372"/>
    <mergeCell ref="E1994:F1994"/>
    <mergeCell ref="B3662:G3662"/>
    <mergeCell ref="B4083:F4083"/>
    <mergeCell ref="I2399:L2399"/>
    <mergeCell ref="D56:F57"/>
    <mergeCell ref="I1680:K1680"/>
    <mergeCell ref="I1671:L1671"/>
    <mergeCell ref="D2816:G2816"/>
    <mergeCell ref="D3236:G3236"/>
    <mergeCell ref="B3352:C3352"/>
    <mergeCell ref="D3964:G3964"/>
    <mergeCell ref="F2519:G2519"/>
    <mergeCell ref="B209:M209"/>
    <mergeCell ref="G2731:G2732"/>
    <mergeCell ref="D414:M414"/>
    <mergeCell ref="B3023:G3023"/>
    <mergeCell ref="D2511:G2511"/>
    <mergeCell ref="B4079:C4079"/>
    <mergeCell ref="M1899:M1900"/>
    <mergeCell ref="B3660:D3660"/>
    <mergeCell ref="B1986:C1986"/>
    <mergeCell ref="B4071:C4071"/>
    <mergeCell ref="C2076:D2076"/>
    <mergeCell ref="I1361:J1361"/>
    <mergeCell ref="B3652:C3652"/>
    <mergeCell ref="B2713:C2713"/>
    <mergeCell ref="B4081:C4081"/>
    <mergeCell ref="H339:H340"/>
    <mergeCell ref="B2236:M2236"/>
    <mergeCell ref="D1466:G1466"/>
    <mergeCell ref="B2286:C2286"/>
    <mergeCell ref="H2939:H2940"/>
    <mergeCell ref="I943:L943"/>
    <mergeCell ref="F2415:G2415"/>
    <mergeCell ref="I3973:J3973"/>
    <mergeCell ref="D2193:G2193"/>
    <mergeCell ref="B3020:C3021"/>
    <mergeCell ref="D1468:G1468"/>
    <mergeCell ref="B951:C951"/>
    <mergeCell ref="I1514:J1514"/>
    <mergeCell ref="I1059:K1059"/>
    <mergeCell ref="D2195:G2195"/>
    <mergeCell ref="B2237:M2237"/>
    <mergeCell ref="G1148:H1149"/>
    <mergeCell ref="H4114:H4115"/>
    <mergeCell ref="D3384:F3385"/>
    <mergeCell ref="L643:M643"/>
    <mergeCell ref="D2656:F2657"/>
    <mergeCell ref="E954:F954"/>
    <mergeCell ref="D467:M467"/>
    <mergeCell ref="K3147:L3147"/>
    <mergeCell ref="G420:H421"/>
    <mergeCell ref="B946:C946"/>
    <mergeCell ref="C3948:D3948"/>
    <mergeCell ref="B3067:C3067"/>
    <mergeCell ref="B2312:C2312"/>
    <mergeCell ref="B2306:C2306"/>
    <mergeCell ref="B2610:C2610"/>
    <mergeCell ref="G1930:G1931"/>
    <mergeCell ref="I2927:L2927"/>
    <mergeCell ref="B3039:C3039"/>
    <mergeCell ref="I3488:M3489"/>
    <mergeCell ref="B3337:C3337"/>
    <mergeCell ref="I3696:M3697"/>
    <mergeCell ref="I2204:J2204"/>
    <mergeCell ref="I212:M213"/>
    <mergeCell ref="B2612:C2612"/>
    <mergeCell ref="H235:H236"/>
    <mergeCell ref="B1196:M1196"/>
    <mergeCell ref="D426:G426"/>
    <mergeCell ref="B215:G215"/>
    <mergeCell ref="I2504:J2504"/>
    <mergeCell ref="D4068:G4068"/>
    <mergeCell ref="H1899:H1900"/>
    <mergeCell ref="B3243:D3243"/>
    <mergeCell ref="I2933:J2933"/>
    <mergeCell ref="D1153:G1153"/>
    <mergeCell ref="K1930:L1930"/>
    <mergeCell ref="K1202:L1202"/>
    <mergeCell ref="G474:G475"/>
    <mergeCell ref="B1574:G1574"/>
    <mergeCell ref="M1826:M1827"/>
    <mergeCell ref="D2500:F2501"/>
    <mergeCell ref="B542:G542"/>
    <mergeCell ref="G108:H109"/>
    <mergeCell ref="B963:F963"/>
    <mergeCell ref="B2032:C2033"/>
    <mergeCell ref="B1264:C1264"/>
    <mergeCell ref="I1583:J1583"/>
    <mergeCell ref="I1170:M1170"/>
    <mergeCell ref="B1247:M1247"/>
    <mergeCell ref="B1977:M1977"/>
    <mergeCell ref="D4065:G4065"/>
    <mergeCell ref="B1148:C1149"/>
    <mergeCell ref="B994:F994"/>
    <mergeCell ref="B2027:C2027"/>
    <mergeCell ref="D830:M830"/>
    <mergeCell ref="D2396:F2397"/>
    <mergeCell ref="B2963:C2963"/>
    <mergeCell ref="B540:D540"/>
    <mergeCell ref="B538:C538"/>
    <mergeCell ref="I1891:K1891"/>
    <mergeCell ref="B532:C532"/>
    <mergeCell ref="I1883:J1883"/>
    <mergeCell ref="L224:M224"/>
    <mergeCell ref="F3975:G3975"/>
    <mergeCell ref="I853:J853"/>
    <mergeCell ref="I3971:K3971"/>
    <mergeCell ref="I1886:K1886"/>
    <mergeCell ref="H2034:H2035"/>
    <mergeCell ref="B1665:M1665"/>
    <mergeCell ref="E1474:F1474"/>
    <mergeCell ref="I3550:K3550"/>
    <mergeCell ref="D3239:G3239"/>
    <mergeCell ref="B2078:C2078"/>
    <mergeCell ref="G3332:H3333"/>
    <mergeCell ref="I3761:K3761"/>
    <mergeCell ref="B935:M935"/>
    <mergeCell ref="D2507:G2507"/>
    <mergeCell ref="B992:C993"/>
    <mergeCell ref="B224:C224"/>
    <mergeCell ref="B3866:C3866"/>
    <mergeCell ref="D3234:G3234"/>
    <mergeCell ref="B3132:C3132"/>
    <mergeCell ref="B3648:C3648"/>
    <mergeCell ref="I124:J124"/>
    <mergeCell ref="B937:M937"/>
    <mergeCell ref="L2825:M2825"/>
    <mergeCell ref="B1792:C1792"/>
    <mergeCell ref="B1716:M1716"/>
    <mergeCell ref="B436:D436"/>
    <mergeCell ref="I126:J126"/>
    <mergeCell ref="I1483:J1483"/>
    <mergeCell ref="I424:J424"/>
    <mergeCell ref="B1560:M1560"/>
    <mergeCell ref="I1783:L1783"/>
    <mergeCell ref="B1718:M1718"/>
    <mergeCell ref="D1263:G1263"/>
    <mergeCell ref="I2719:L2719"/>
    <mergeCell ref="I328:K328"/>
    <mergeCell ref="M1171:M1172"/>
    <mergeCell ref="D2314:F2314"/>
    <mergeCell ref="L3342:M3342"/>
    <mergeCell ref="K4114:L4114"/>
    <mergeCell ref="G1876:H1877"/>
    <mergeCell ref="G3386:G3387"/>
    <mergeCell ref="B2445:M2445"/>
    <mergeCell ref="B2404:C2404"/>
    <mergeCell ref="I3753:J3753"/>
    <mergeCell ref="I2396:M2397"/>
    <mergeCell ref="B527:G527"/>
    <mergeCell ref="C257:D257"/>
    <mergeCell ref="B1038:C1038"/>
    <mergeCell ref="D1465:G1465"/>
    <mergeCell ref="B2091:C2091"/>
    <mergeCell ref="I3755:J3755"/>
    <mergeCell ref="M3251:M3252"/>
    <mergeCell ref="I2725:J2725"/>
    <mergeCell ref="F439:G439"/>
    <mergeCell ref="C3428:D3428"/>
    <mergeCell ref="L1992:M1992"/>
    <mergeCell ref="D2192:G2192"/>
    <mergeCell ref="I2298:J2298"/>
    <mergeCell ref="D3742:M3742"/>
    <mergeCell ref="D1467:G1467"/>
    <mergeCell ref="B3450:C3450"/>
    <mergeCell ref="I3025:J3025"/>
    <mergeCell ref="B4161:M4161"/>
    <mergeCell ref="B3433:M3433"/>
    <mergeCell ref="B2092:C2092"/>
    <mergeCell ref="B2608:C2608"/>
    <mergeCell ref="D3014:M3014"/>
    <mergeCell ref="L2721:M2721"/>
    <mergeCell ref="B676:M676"/>
    <mergeCell ref="B2303:C2303"/>
    <mergeCell ref="I3771:J3771"/>
    <mergeCell ref="I16:K16"/>
    <mergeCell ref="B1270:G1270"/>
    <mergeCell ref="B635:C635"/>
    <mergeCell ref="B1362:C1362"/>
    <mergeCell ref="L1995:M1995"/>
    <mergeCell ref="G682:G683"/>
    <mergeCell ref="D223:G223"/>
    <mergeCell ref="I1679:L1679"/>
    <mergeCell ref="K3074:L3074"/>
    <mergeCell ref="B1364:C1364"/>
    <mergeCell ref="I4072:K4072"/>
    <mergeCell ref="B1662:C1662"/>
    <mergeCell ref="B1268:D1268"/>
    <mergeCell ref="B1512:C1513"/>
    <mergeCell ref="D3795:M3795"/>
    <mergeCell ref="I2309:J2309"/>
    <mergeCell ref="L225:M225"/>
    <mergeCell ref="I650:M650"/>
    <mergeCell ref="B1722:F1722"/>
    <mergeCell ref="D2091:G2091"/>
    <mergeCell ref="I2314:M2314"/>
    <mergeCell ref="L952:M952"/>
    <mergeCell ref="D1038:M1038"/>
    <mergeCell ref="I3036:J3036"/>
    <mergeCell ref="I2617:K2617"/>
    <mergeCell ref="I2311:J2311"/>
    <mergeCell ref="L227:M227"/>
    <mergeCell ref="B1567:G1567"/>
    <mergeCell ref="I3038:J3038"/>
    <mergeCell ref="I2310:J2310"/>
    <mergeCell ref="M474:M475"/>
    <mergeCell ref="B2393:M2393"/>
    <mergeCell ref="I219:J219"/>
    <mergeCell ref="B536:C536"/>
    <mergeCell ref="B784:C785"/>
    <mergeCell ref="K859:L859"/>
    <mergeCell ref="H3563:H3564"/>
    <mergeCell ref="B266:F266"/>
    <mergeCell ref="I3667:J3667"/>
    <mergeCell ref="I2610:J2610"/>
    <mergeCell ref="L222:M222"/>
    <mergeCell ref="D1668:F1669"/>
    <mergeCell ref="B1976:M1976"/>
    <mergeCell ref="L3864:M3864"/>
    <mergeCell ref="C3169:D3169"/>
    <mergeCell ref="B3233:C3233"/>
    <mergeCell ref="B111:G111"/>
    <mergeCell ref="B1663:M1663"/>
    <mergeCell ref="E2202:F2202"/>
    <mergeCell ref="B852:D852"/>
    <mergeCell ref="B3174:M3174"/>
    <mergeCell ref="I3243:K3243"/>
    <mergeCell ref="B1579:D1579"/>
    <mergeCell ref="D2755:M2755"/>
    <mergeCell ref="D3960:G3960"/>
    <mergeCell ref="I1269:J1269"/>
    <mergeCell ref="G784:H785"/>
    <mergeCell ref="B3563:F3563"/>
    <mergeCell ref="I3551:L3551"/>
    <mergeCell ref="B3864:C3864"/>
    <mergeCell ref="C2284:D2284"/>
    <mergeCell ref="D1048:G1048"/>
    <mergeCell ref="I2207:J2207"/>
    <mergeCell ref="B3130:C3130"/>
    <mergeCell ref="M1379:M1380"/>
    <mergeCell ref="L2822:M2822"/>
    <mergeCell ref="I2970:J2970"/>
    <mergeCell ref="D3135:G3135"/>
    <mergeCell ref="I2200:K2200"/>
    <mergeCell ref="D2923:G2923"/>
    <mergeCell ref="H2523:H2524"/>
    <mergeCell ref="D3650:G3650"/>
    <mergeCell ref="L2824:M2824"/>
    <mergeCell ref="G2107:G2108"/>
    <mergeCell ref="B2399:G2399"/>
    <mergeCell ref="B1671:G1671"/>
    <mergeCell ref="L1787:M1787"/>
    <mergeCell ref="B3766:G3766"/>
    <mergeCell ref="E434:F434"/>
    <mergeCell ref="E2098:F2098"/>
    <mergeCell ref="L2094:M2094"/>
    <mergeCell ref="G4112:H4113"/>
    <mergeCell ref="B3758:G3758"/>
    <mergeCell ref="G628:H629"/>
    <mergeCell ref="B2134:M2134"/>
    <mergeCell ref="I1668:M1669"/>
    <mergeCell ref="B539:D539"/>
    <mergeCell ref="B2102:G2102"/>
    <mergeCell ref="I2503:L2503"/>
    <mergeCell ref="D2920:G2920"/>
    <mergeCell ref="B1772:C1773"/>
    <mergeCell ref="C4156:D4156"/>
    <mergeCell ref="B3456:C3456"/>
    <mergeCell ref="D1575:G1575"/>
    <mergeCell ref="I3135:L3135"/>
    <mergeCell ref="H1202:H1203"/>
    <mergeCell ref="B3448:C3448"/>
    <mergeCell ref="B1363:C1363"/>
    <mergeCell ref="G651:G652"/>
    <mergeCell ref="I3348:J3348"/>
    <mergeCell ref="B2090:C2090"/>
    <mergeCell ref="D2136:F2137"/>
    <mergeCell ref="B3178:F3178"/>
    <mergeCell ref="B638:G638"/>
    <mergeCell ref="B1404:M1404"/>
    <mergeCell ref="I4075:K4075"/>
    <mergeCell ref="I14:K14"/>
    <mergeCell ref="I3350:J3350"/>
    <mergeCell ref="D1570:G1570"/>
    <mergeCell ref="H2107:H2108"/>
    <mergeCell ref="B3451:D3451"/>
    <mergeCell ref="I3648:J3648"/>
    <mergeCell ref="I1047:L1047"/>
    <mergeCell ref="I15:L15"/>
    <mergeCell ref="I4077:J4077"/>
    <mergeCell ref="B1691:F1691"/>
    <mergeCell ref="B328:C328"/>
    <mergeCell ref="K1410:L1410"/>
    <mergeCell ref="B119:C119"/>
    <mergeCell ref="D1572:G1572"/>
    <mergeCell ref="B1688:C1688"/>
    <mergeCell ref="B1992:C1992"/>
    <mergeCell ref="D844:G844"/>
    <mergeCell ref="E3762:F3762"/>
    <mergeCell ref="I4070:K4070"/>
    <mergeCell ref="B2415:C2415"/>
    <mergeCell ref="B2719:C2719"/>
    <mergeCell ref="G1252:H1253"/>
    <mergeCell ref="B1687:C1687"/>
    <mergeCell ref="I1379:J1379"/>
    <mergeCell ref="B2240:C2241"/>
    <mergeCell ref="B2726:G2726"/>
    <mergeCell ref="B781:M781"/>
    <mergeCell ref="B1455:M1455"/>
    <mergeCell ref="B1689:C1689"/>
    <mergeCell ref="B1995:D1995"/>
    <mergeCell ref="B1987:C1987"/>
    <mergeCell ref="K682:L682"/>
    <mergeCell ref="B3119:M3119"/>
    <mergeCell ref="B2416:C2416"/>
    <mergeCell ref="B3171:C3171"/>
    <mergeCell ref="I3490:J3490"/>
    <mergeCell ref="H162:H163"/>
    <mergeCell ref="B474:F474"/>
    <mergeCell ref="I3342:K3342"/>
    <mergeCell ref="D3696:F3697"/>
    <mergeCell ref="I2308:J2308"/>
    <mergeCell ref="D1876:F1877"/>
    <mergeCell ref="B573:M573"/>
    <mergeCell ref="I1889:K1889"/>
    <mergeCell ref="D3540:F3541"/>
    <mergeCell ref="M859:M860"/>
    <mergeCell ref="B2620:D2620"/>
    <mergeCell ref="I2616:K2616"/>
    <mergeCell ref="D530:G530"/>
    <mergeCell ref="I2608:J2608"/>
    <mergeCell ref="B944:C944"/>
    <mergeCell ref="D3447:G3447"/>
    <mergeCell ref="B639:C639"/>
    <mergeCell ref="D532:G532"/>
    <mergeCell ref="I635:J635"/>
    <mergeCell ref="G2523:G2524"/>
    <mergeCell ref="I2136:M2137"/>
    <mergeCell ref="G3540:H3541"/>
    <mergeCell ref="I3969:K3969"/>
    <mergeCell ref="D420:F421"/>
    <mergeCell ref="L2616:M2616"/>
    <mergeCell ref="B3172:M3172"/>
    <mergeCell ref="B2136:C2137"/>
    <mergeCell ref="D3442:G3442"/>
    <mergeCell ref="F3351:G3351"/>
    <mergeCell ref="F2623:G2623"/>
    <mergeCell ref="B415:M415"/>
    <mergeCell ref="E226:F226"/>
    <mergeCell ref="D3770:F3770"/>
    <mergeCell ref="B2131:C2131"/>
    <mergeCell ref="I2450:J2450"/>
    <mergeCell ref="G2084:H2085"/>
    <mergeCell ref="D2712:G2712"/>
    <mergeCell ref="I536:K536"/>
    <mergeCell ref="D4071:G4071"/>
    <mergeCell ref="D1986:G1986"/>
    <mergeCell ref="D3534:M3534"/>
    <mergeCell ref="B3546:C3546"/>
    <mergeCell ref="B2514:C2514"/>
    <mergeCell ref="I56:M57"/>
    <mergeCell ref="D3343:G3343"/>
    <mergeCell ref="M3490:M3491"/>
    <mergeCell ref="B2182:C2182"/>
    <mergeCell ref="I1876:M1877"/>
    <mergeCell ref="L849:M849"/>
    <mergeCell ref="B3548:C3548"/>
    <mergeCell ref="B312:M312"/>
    <mergeCell ref="B571:C571"/>
    <mergeCell ref="L2200:M2200"/>
    <mergeCell ref="D2400:G2400"/>
    <mergeCell ref="C3636:D3636"/>
    <mergeCell ref="B3846:C3846"/>
    <mergeCell ref="I859:J859"/>
    <mergeCell ref="I2834:M2834"/>
    <mergeCell ref="F1583:G1583"/>
    <mergeCell ref="B2816:C2816"/>
    <mergeCell ref="D1066:F1066"/>
    <mergeCell ref="K2107:L2107"/>
    <mergeCell ref="M2762:M2763"/>
    <mergeCell ref="D945:G945"/>
    <mergeCell ref="I1579:K1579"/>
    <mergeCell ref="C2908:D2908"/>
    <mergeCell ref="D1672:G1672"/>
    <mergeCell ref="C2180:D2180"/>
    <mergeCell ref="C1297:D1297"/>
    <mergeCell ref="B2968:C2969"/>
    <mergeCell ref="I1887:L1887"/>
    <mergeCell ref="D219:G219"/>
    <mergeCell ref="B2200:C2200"/>
    <mergeCell ref="M1275:M1276"/>
    <mergeCell ref="I2106:M2106"/>
    <mergeCell ref="B1895:C1895"/>
    <mergeCell ref="B365:M365"/>
    <mergeCell ref="B3640:M3640"/>
    <mergeCell ref="B2202:C2202"/>
    <mergeCell ref="B3899:C3899"/>
    <mergeCell ref="B1476:D1476"/>
    <mergeCell ref="B1474:C1474"/>
    <mergeCell ref="B1468:C1468"/>
    <mergeCell ref="B2410:C2410"/>
    <mergeCell ref="I1464:J1464"/>
    <mergeCell ref="B1766:C1766"/>
    <mergeCell ref="I2102:J2102"/>
    <mergeCell ref="H859:H860"/>
    <mergeCell ref="B1897:C1897"/>
    <mergeCell ref="B4076:D4076"/>
    <mergeCell ref="B2295:G2295"/>
    <mergeCell ref="B2195:C2195"/>
    <mergeCell ref="B52:M52"/>
    <mergeCell ref="G1408:H1409"/>
    <mergeCell ref="L1160:M1160"/>
    <mergeCell ref="B443:F443"/>
    <mergeCell ref="B3867:D3867"/>
    <mergeCell ref="I2402:J2402"/>
    <mergeCell ref="D3846:M3846"/>
    <mergeCell ref="L1371:M1371"/>
    <mergeCell ref="G524:H525"/>
    <mergeCell ref="B439:C439"/>
    <mergeCell ref="B3537:M3537"/>
    <mergeCell ref="B2712:C2712"/>
    <mergeCell ref="L430:M430"/>
    <mergeCell ref="B53:M53"/>
    <mergeCell ref="B3328:M3328"/>
    <mergeCell ref="B12:C12"/>
    <mergeCell ref="H1826:H1827"/>
    <mergeCell ref="I4:M5"/>
    <mergeCell ref="I3875:J3875"/>
    <mergeCell ref="B441:C441"/>
    <mergeCell ref="B1374:G1374"/>
    <mergeCell ref="B108:C109"/>
    <mergeCell ref="B739:C739"/>
    <mergeCell ref="G58:G59"/>
    <mergeCell ref="I2090:J2090"/>
    <mergeCell ref="B1064:C1064"/>
    <mergeCell ref="B4068:C4068"/>
    <mergeCell ref="I1060:J1060"/>
    <mergeCell ref="L3761:M3761"/>
    <mergeCell ref="B3343:C3343"/>
    <mergeCell ref="I1512:M1513"/>
    <mergeCell ref="I633:J633"/>
    <mergeCell ref="I1686:J1686"/>
    <mergeCell ref="D3899:M3899"/>
    <mergeCell ref="I1360:J1360"/>
    <mergeCell ref="L3035:M3035"/>
    <mergeCell ref="I2413:J2413"/>
    <mergeCell ref="L329:M329"/>
    <mergeCell ref="B2654:M2654"/>
    <mergeCell ref="G2812:H2813"/>
    <mergeCell ref="I2721:K2721"/>
    <mergeCell ref="I2415:J2415"/>
    <mergeCell ref="L331:M331"/>
    <mergeCell ref="I1687:J1687"/>
    <mergeCell ref="I784:M785"/>
    <mergeCell ref="D3131:G3131"/>
    <mergeCell ref="M2242:M2243"/>
    <mergeCell ref="B25:C25"/>
    <mergeCell ref="B370:F370"/>
    <mergeCell ref="L2928:M2928"/>
    <mergeCell ref="D3858:G3858"/>
    <mergeCell ref="B2822:G2822"/>
    <mergeCell ref="D2131:M2131"/>
    <mergeCell ref="D1772:F1773"/>
    <mergeCell ref="D1403:M1403"/>
    <mergeCell ref="G1356:H1357"/>
    <mergeCell ref="B2211:F2211"/>
    <mergeCell ref="B3967:C3967"/>
    <mergeCell ref="I3231:L3231"/>
    <mergeCell ref="B520:M520"/>
    <mergeCell ref="B779:C779"/>
    <mergeCell ref="I2199:L2199"/>
    <mergeCell ref="B3028:C3028"/>
    <mergeCell ref="E2306:F2306"/>
    <mergeCell ref="K2835:L2835"/>
    <mergeCell ref="B956:D956"/>
    <mergeCell ref="B3239:C3239"/>
    <mergeCell ref="I952:K952"/>
    <mergeCell ref="I646:J646"/>
    <mergeCell ref="B3278:M3278"/>
    <mergeCell ref="I944:J944"/>
    <mergeCell ref="L2198:M2198"/>
    <mergeCell ref="M27:M28"/>
    <mergeCell ref="I2812:M2813"/>
    <mergeCell ref="B3246:G3246"/>
    <mergeCell ref="G3436:H3437"/>
    <mergeCell ref="I1373:J1373"/>
    <mergeCell ref="D1783:G1783"/>
    <mergeCell ref="L2931:M2931"/>
    <mergeCell ref="H1171:H1172"/>
    <mergeCell ref="D425:G425"/>
    <mergeCell ref="G859:G860"/>
    <mergeCell ref="B3639:M3639"/>
    <mergeCell ref="B3353:C3353"/>
    <mergeCell ref="D636:G636"/>
    <mergeCell ref="K2866:L2866"/>
    <mergeCell ref="C777:D777"/>
    <mergeCell ref="G131:G132"/>
    <mergeCell ref="D427:G427"/>
    <mergeCell ref="I222:K222"/>
    <mergeCell ref="D2300:G2300"/>
    <mergeCell ref="B841:C841"/>
    <mergeCell ref="D3027:G3027"/>
    <mergeCell ref="B1568:C1568"/>
    <mergeCell ref="I3972:J3972"/>
    <mergeCell ref="L1888:M1888"/>
    <mergeCell ref="K1379:L1379"/>
    <mergeCell ref="I851:K851"/>
    <mergeCell ref="D363:M363"/>
    <mergeCell ref="I3545:J3545"/>
    <mergeCell ref="L744:M744"/>
    <mergeCell ref="B2927:C2927"/>
    <mergeCell ref="B842:C842"/>
    <mergeCell ref="B1775:G1775"/>
    <mergeCell ref="M651:M652"/>
    <mergeCell ref="G3280:H3281"/>
    <mergeCell ref="I3547:J3547"/>
    <mergeCell ref="G2552:H2553"/>
    <mergeCell ref="I2819:J2819"/>
    <mergeCell ref="D322:G322"/>
    <mergeCell ref="B3862:G3862"/>
    <mergeCell ref="B2238:M2238"/>
    <mergeCell ref="I3546:J3546"/>
    <mergeCell ref="L1158:M1158"/>
    <mergeCell ref="B2912:M2912"/>
    <mergeCell ref="I123:K123"/>
    <mergeCell ref="I423:L423"/>
    <mergeCell ref="D1679:G1679"/>
    <mergeCell ref="C4105:D4105"/>
    <mergeCell ref="B1467:C1467"/>
    <mergeCell ref="B1047:G1047"/>
    <mergeCell ref="I2516:J2516"/>
    <mergeCell ref="I2822:K2822"/>
    <mergeCell ref="B3282:F3282"/>
    <mergeCell ref="B742:G742"/>
    <mergeCell ref="B2828:D2828"/>
    <mergeCell ref="L123:M123"/>
    <mergeCell ref="B2406:G2406"/>
    <mergeCell ref="B737:C737"/>
    <mergeCell ref="I2816:J2816"/>
    <mergeCell ref="B1353:M1353"/>
    <mergeCell ref="B264:C265"/>
    <mergeCell ref="B1371:D1371"/>
    <mergeCell ref="M1098:M1099"/>
    <mergeCell ref="G786:G787"/>
    <mergeCell ref="B2096:C2096"/>
    <mergeCell ref="I1788:J1788"/>
    <mergeCell ref="D628:F629"/>
    <mergeCell ref="B1195:C1195"/>
    <mergeCell ref="I2240:M2241"/>
    <mergeCell ref="C2649:D2649"/>
    <mergeCell ref="B3380:M3380"/>
    <mergeCell ref="I1990:K1990"/>
    <mergeCell ref="B2344:C2345"/>
    <mergeCell ref="B832:M832"/>
    <mergeCell ref="B1372:D1372"/>
    <mergeCell ref="F3559:G3559"/>
    <mergeCell ref="I3147:J3147"/>
    <mergeCell ref="I1062:J1062"/>
    <mergeCell ref="H4083:H4084"/>
    <mergeCell ref="I2715:J2715"/>
    <mergeCell ref="B3667:F3667"/>
    <mergeCell ref="B2099:D2099"/>
    <mergeCell ref="L3760:M3760"/>
    <mergeCell ref="K786:L786"/>
    <mergeCell ref="B3223:M3223"/>
    <mergeCell ref="G3043:G3044"/>
    <mergeCell ref="F127:G127"/>
    <mergeCell ref="H266:H267"/>
    <mergeCell ref="I1685:J1685"/>
    <mergeCell ref="M3667:M3668"/>
    <mergeCell ref="D3800:F3801"/>
    <mergeCell ref="D3250:F3250"/>
    <mergeCell ref="E1370:F1370"/>
    <mergeCell ref="G1564:H1565"/>
    <mergeCell ref="I1993:K1993"/>
    <mergeCell ref="D3129:G3129"/>
    <mergeCell ref="B23:C23"/>
    <mergeCell ref="B3665:C3665"/>
    <mergeCell ref="B3963:C3963"/>
    <mergeCell ref="L3656:M3656"/>
    <mergeCell ref="D3856:G3856"/>
    <mergeCell ref="B2708:C2709"/>
    <mergeCell ref="B3754:C3754"/>
    <mergeCell ref="B331:D331"/>
    <mergeCell ref="D3551:G3551"/>
    <mergeCell ref="I3020:M3021"/>
    <mergeCell ref="L1993:M1993"/>
    <mergeCell ref="D310:M310"/>
    <mergeCell ref="D3072:F3073"/>
    <mergeCell ref="I1826:J1826"/>
    <mergeCell ref="B3756:C3756"/>
    <mergeCell ref="B4054:C4054"/>
    <mergeCell ref="B2549:M2549"/>
    <mergeCell ref="I643:K643"/>
    <mergeCell ref="L3657:M3657"/>
    <mergeCell ref="H1379:H1380"/>
    <mergeCell ref="B2340:M2340"/>
    <mergeCell ref="I950:K950"/>
    <mergeCell ref="B3276:M3276"/>
    <mergeCell ref="B1304:C1305"/>
    <mergeCell ref="D2506:G2506"/>
    <mergeCell ref="F1791:G1791"/>
    <mergeCell ref="I951:L951"/>
    <mergeCell ref="F2727:G2727"/>
    <mergeCell ref="I339:J339"/>
    <mergeCell ref="B2627:F2627"/>
    <mergeCell ref="K2346:L2346"/>
    <mergeCell ref="D2508:G2508"/>
    <mergeCell ref="D2089:G2089"/>
    <mergeCell ref="B3351:C3351"/>
    <mergeCell ref="G2188:H2189"/>
    <mergeCell ref="B2623:C2623"/>
    <mergeCell ref="M2866:M2867"/>
    <mergeCell ref="B3649:C3649"/>
    <mergeCell ref="L2614:M2614"/>
    <mergeCell ref="B3176:C3177"/>
    <mergeCell ref="D1776:G1776"/>
    <mergeCell ref="D1363:G1363"/>
    <mergeCell ref="B628:C629"/>
    <mergeCell ref="B2625:C2625"/>
    <mergeCell ref="B2292:C2293"/>
    <mergeCell ref="B2923:C2923"/>
    <mergeCell ref="D3638:M3638"/>
    <mergeCell ref="B4107:C4107"/>
    <mergeCell ref="B3346:C3346"/>
    <mergeCell ref="B3650:C3650"/>
    <mergeCell ref="D1052:G1052"/>
    <mergeCell ref="I3800:M3801"/>
    <mergeCell ref="H2003:H2004"/>
    <mergeCell ref="B2503:G2503"/>
    <mergeCell ref="I3974:J3974"/>
    <mergeCell ref="L953:M953"/>
    <mergeCell ref="D108:F109"/>
    <mergeCell ref="K131:L131"/>
    <mergeCell ref="I58:J58"/>
    <mergeCell ref="B1509:M1509"/>
    <mergeCell ref="C1556:D1556"/>
    <mergeCell ref="D320:G320"/>
    <mergeCell ref="I3246:J3246"/>
    <mergeCell ref="I3544:J3544"/>
    <mergeCell ref="B1575:C1575"/>
    <mergeCell ref="G1514:G1515"/>
    <mergeCell ref="D1142:M1142"/>
    <mergeCell ref="D1049:G1049"/>
    <mergeCell ref="I1148:M1149"/>
    <mergeCell ref="D321:G321"/>
    <mergeCell ref="B1582:G1582"/>
    <mergeCell ref="B1583:C1583"/>
    <mergeCell ref="D3651:G3651"/>
    <mergeCell ref="I541:J541"/>
    <mergeCell ref="B3017:M3017"/>
    <mergeCell ref="B2936:C2936"/>
    <mergeCell ref="I2932:J2932"/>
    <mergeCell ref="I841:J841"/>
    <mergeCell ref="I1479:J1479"/>
    <mergeCell ref="D1870:M1870"/>
    <mergeCell ref="B1580:D1580"/>
    <mergeCell ref="B1578:C1578"/>
    <mergeCell ref="B3244:D3244"/>
    <mergeCell ref="L537:M537"/>
    <mergeCell ref="M370:M371"/>
    <mergeCell ref="I1472:K1472"/>
    <mergeCell ref="I1166:J1166"/>
    <mergeCell ref="I3251:J3251"/>
    <mergeCell ref="C516:D516"/>
    <mergeCell ref="I3136:K3136"/>
    <mergeCell ref="I1893:J1893"/>
    <mergeCell ref="I3557:J3557"/>
    <mergeCell ref="B2705:M2705"/>
    <mergeCell ref="I992:M993"/>
    <mergeCell ref="D2924:G2924"/>
    <mergeCell ref="B124:D124"/>
    <mergeCell ref="B535:C535"/>
    <mergeCell ref="B116:C116"/>
    <mergeCell ref="I108:M109"/>
    <mergeCell ref="B1248:M1248"/>
    <mergeCell ref="E3034:F3034"/>
    <mergeCell ref="I1795:J1795"/>
    <mergeCell ref="I8:J8"/>
    <mergeCell ref="I437:J437"/>
    <mergeCell ref="I852:J852"/>
    <mergeCell ref="I3439:L3439"/>
    <mergeCell ref="B3752:C3752"/>
    <mergeCell ref="L3865:M3865"/>
    <mergeCell ref="I10:J10"/>
    <mergeCell ref="K1098:L1098"/>
    <mergeCell ref="K3043:L3043"/>
    <mergeCell ref="B3447:C3447"/>
    <mergeCell ref="I745:K745"/>
    <mergeCell ref="I737:J737"/>
    <mergeCell ref="I2096:K2096"/>
    <mergeCell ref="C569:D569"/>
    <mergeCell ref="B4160:M4160"/>
    <mergeCell ref="I1371:K1371"/>
    <mergeCell ref="L3139:M3139"/>
    <mergeCell ref="I2823:L2823"/>
    <mergeCell ref="M2211:M2212"/>
    <mergeCell ref="G2916:H2917"/>
    <mergeCell ref="D3967:G3967"/>
    <mergeCell ref="F3455:G3455"/>
    <mergeCell ref="K4010:L4010"/>
    <mergeCell ref="L2409:M2409"/>
    <mergeCell ref="D1571:G1571"/>
    <mergeCell ref="B2702:C2702"/>
    <mergeCell ref="H3490:H3491"/>
    <mergeCell ref="G2939:G2940"/>
    <mergeCell ref="D3235:G3235"/>
    <mergeCell ref="L2411:M2411"/>
    <mergeCell ref="B2926:G2926"/>
    <mergeCell ref="D2235:M2235"/>
    <mergeCell ref="I755:J755"/>
    <mergeCell ref="G4008:H4009"/>
    <mergeCell ref="D1507:M1507"/>
    <mergeCell ref="I21:J21"/>
    <mergeCell ref="I3663:J3663"/>
    <mergeCell ref="G1460:H1461"/>
    <mergeCell ref="D1586:F1586"/>
    <mergeCell ref="B2616:C2616"/>
    <mergeCell ref="M3282:M3283"/>
    <mergeCell ref="I329:K329"/>
    <mergeCell ref="I23:J23"/>
    <mergeCell ref="K2003:L2003"/>
    <mergeCell ref="H2762:H2763"/>
    <mergeCell ref="I1056:K1056"/>
    <mergeCell ref="I750:J750"/>
    <mergeCell ref="B1044:C1045"/>
    <mergeCell ref="D2812:F2813"/>
    <mergeCell ref="D3748:F3749"/>
    <mergeCell ref="M131:M132"/>
    <mergeCell ref="I786:J786"/>
    <mergeCell ref="I331:K331"/>
    <mergeCell ref="D264:F265"/>
    <mergeCell ref="I1722:J1722"/>
    <mergeCell ref="D1887:G1887"/>
    <mergeCell ref="M1795:M1796"/>
    <mergeCell ref="B216:C216"/>
    <mergeCell ref="H1275:H1276"/>
    <mergeCell ref="I2626:M2626"/>
    <mergeCell ref="B3036:D3036"/>
    <mergeCell ref="B1255:G1255"/>
    <mergeCell ref="B3743:M3743"/>
    <mergeCell ref="K2970:L2970"/>
    <mergeCell ref="B218:C218"/>
    <mergeCell ref="B1612:M1612"/>
    <mergeCell ref="D2404:G2404"/>
    <mergeCell ref="B945:C945"/>
    <mergeCell ref="B3956:C3957"/>
    <mergeCell ref="I3349:J3349"/>
    <mergeCell ref="G1928:H1929"/>
    <mergeCell ref="B1408:C1409"/>
    <mergeCell ref="I3354:M3354"/>
    <mergeCell ref="I2922:J2922"/>
    <mergeCell ref="B3072:C3073"/>
    <mergeCell ref="B2304:C2304"/>
    <mergeCell ref="B219:C219"/>
    <mergeCell ref="I3351:J3351"/>
    <mergeCell ref="I3657:K3657"/>
    <mergeCell ref="I2623:J2623"/>
    <mergeCell ref="I3649:J3649"/>
    <mergeCell ref="M578:M579"/>
    <mergeCell ref="D3436:F3437"/>
    <mergeCell ref="I2931:K2931"/>
    <mergeCell ref="H1722:H1723"/>
    <mergeCell ref="B961:C961"/>
    <mergeCell ref="I2923:J2923"/>
    <mergeCell ref="B1306:F1306"/>
    <mergeCell ref="D2708:F2709"/>
    <mergeCell ref="B126:G126"/>
    <mergeCell ref="I1586:M1586"/>
    <mergeCell ref="E3242:F3242"/>
    <mergeCell ref="E2514:F2514"/>
    <mergeCell ref="B114:C114"/>
    <mergeCell ref="I1582:J1582"/>
    <mergeCell ref="B3118:C3118"/>
    <mergeCell ref="B2235:C2235"/>
    <mergeCell ref="D4064:G4064"/>
    <mergeCell ref="B2916:C2917"/>
    <mergeCell ref="I264:M265"/>
    <mergeCell ref="G888:H889"/>
    <mergeCell ref="B1475:D1475"/>
    <mergeCell ref="I1882:J1882"/>
    <mergeCell ref="B232:C232"/>
    <mergeCell ref="B2757:M2757"/>
    <mergeCell ref="D732:F733"/>
    <mergeCell ref="I1158:K1158"/>
    <mergeCell ref="D3176:F3177"/>
    <mergeCell ref="B3484:M3484"/>
    <mergeCell ref="I2094:K2094"/>
    <mergeCell ref="I2191:L2191"/>
    <mergeCell ref="C3844:D3844"/>
    <mergeCell ref="L1678:M1678"/>
    <mergeCell ref="B890:F890"/>
    <mergeCell ref="L3137:M3137"/>
    <mergeCell ref="B2835:F2835"/>
    <mergeCell ref="D3963:G3963"/>
    <mergeCell ref="B2600:M2600"/>
    <mergeCell ref="K2315:L2315"/>
    <mergeCell ref="B2758:M2758"/>
    <mergeCell ref="G2762:G2763"/>
    <mergeCell ref="B1356:C1357"/>
    <mergeCell ref="I1772:M1773"/>
    <mergeCell ref="B3559:C3559"/>
    <mergeCell ref="B3863:C3863"/>
    <mergeCell ref="B2831:C2831"/>
    <mergeCell ref="I578:J578"/>
    <mergeCell ref="I3436:M3437"/>
    <mergeCell ref="L3758:M3758"/>
    <mergeCell ref="I888:M889"/>
    <mergeCell ref="D1720:F1721"/>
    <mergeCell ref="L3033:M3033"/>
    <mergeCell ref="B2833:C2833"/>
    <mergeCell ref="D3233:G3233"/>
    <mergeCell ref="B127:C127"/>
    <mergeCell ref="B3131:C3131"/>
    <mergeCell ref="D3379:M3379"/>
    <mergeCell ref="B3769:C3769"/>
    <mergeCell ref="L3032:M3032"/>
    <mergeCell ref="D1260:G1260"/>
    <mergeCell ref="I631:L631"/>
    <mergeCell ref="B435:D435"/>
    <mergeCell ref="I3452:J3452"/>
    <mergeCell ref="B2653:M2653"/>
    <mergeCell ref="D1883:G1883"/>
    <mergeCell ref="D259:M259"/>
    <mergeCell ref="B2444:M2444"/>
    <mergeCell ref="I3760:K3760"/>
    <mergeCell ref="I1054:K1054"/>
    <mergeCell ref="K235:L235"/>
    <mergeCell ref="B3038:G3038"/>
    <mergeCell ref="B2310:G2310"/>
    <mergeCell ref="B2088:C2088"/>
    <mergeCell ref="B3:C3"/>
    <mergeCell ref="H3147:H3148"/>
    <mergeCell ref="I3752:J3752"/>
    <mergeCell ref="B432:C432"/>
    <mergeCell ref="B2731:F2731"/>
    <mergeCell ref="G1722:G1723"/>
    <mergeCell ref="B2728:C2728"/>
    <mergeCell ref="B3032:C3032"/>
    <mergeCell ref="B2000:C2000"/>
    <mergeCell ref="B3026:C3026"/>
    <mergeCell ref="I732:M733"/>
    <mergeCell ref="B1791:C1791"/>
    <mergeCell ref="D1159:G1159"/>
    <mergeCell ref="B2727:C2727"/>
    <mergeCell ref="I3176:M3177"/>
    <mergeCell ref="I2419:J2419"/>
    <mergeCell ref="L2718:M2718"/>
    <mergeCell ref="M547:M548"/>
    <mergeCell ref="B3280:C3281"/>
    <mergeCell ref="B2308:D2308"/>
    <mergeCell ref="G235:G236"/>
    <mergeCell ref="D680:F681"/>
    <mergeCell ref="B988:M988"/>
    <mergeCell ref="B2300:C2300"/>
    <mergeCell ref="B2552:C2553"/>
    <mergeCell ref="F3767:G3767"/>
    <mergeCell ref="I2296:J2296"/>
    <mergeCell ref="B3432:M3432"/>
    <mergeCell ref="B2762:F2762"/>
    <mergeCell ref="B2729:C2729"/>
    <mergeCell ref="B3035:D3035"/>
    <mergeCell ref="B2396:C2397"/>
    <mergeCell ref="I4076:J4076"/>
    <mergeCell ref="B4159:M4159"/>
    <mergeCell ref="F1063:G1063"/>
    <mergeCell ref="I546:M546"/>
    <mergeCell ref="D431:G431"/>
    <mergeCell ref="D1482:F1482"/>
    <mergeCell ref="M1514:M1515"/>
    <mergeCell ref="I1720:M1721"/>
    <mergeCell ref="M3459:M3460"/>
    <mergeCell ref="B1613:M1613"/>
    <mergeCell ref="C724:D724"/>
    <mergeCell ref="D843:G843"/>
    <mergeCell ref="B1984:C1984"/>
    <mergeCell ref="B3658:C3658"/>
    <mergeCell ref="B952:C952"/>
    <mergeCell ref="H1098:H1099"/>
    <mergeCell ref="I1675:J1675"/>
    <mergeCell ref="D1246:M1246"/>
    <mergeCell ref="B960:C960"/>
    <mergeCell ref="B1715:C1715"/>
    <mergeCell ref="B954:C954"/>
    <mergeCell ref="I2003:J2003"/>
    <mergeCell ref="D3755:G3755"/>
    <mergeCell ref="I645:J645"/>
    <mergeCell ref="B728:M728"/>
    <mergeCell ref="B2079:M2079"/>
    <mergeCell ref="B2313:C2313"/>
    <mergeCell ref="D2210:F2210"/>
    <mergeCell ref="B2619:D2619"/>
    <mergeCell ref="F3663:G3663"/>
    <mergeCell ref="I218:J218"/>
    <mergeCell ref="I945:J945"/>
    <mergeCell ref="B1870:C1870"/>
    <mergeCell ref="I849:K849"/>
    <mergeCell ref="C2441:D2441"/>
    <mergeCell ref="I3967:L3967"/>
    <mergeCell ref="M2419:M2420"/>
    <mergeCell ref="I3250:M3250"/>
    <mergeCell ref="C620:D620"/>
    <mergeCell ref="I3240:K3240"/>
    <mergeCell ref="B3859:C3859"/>
    <mergeCell ref="I2515:K2515"/>
    <mergeCell ref="I3386:J3386"/>
    <mergeCell ref="B3554:C3554"/>
    <mergeCell ref="H3459:H3460"/>
    <mergeCell ref="B625:M625"/>
    <mergeCell ref="G3147:G3148"/>
    <mergeCell ref="B3439:G3439"/>
    <mergeCell ref="B3900:M3900"/>
    <mergeCell ref="D206:M206"/>
    <mergeCell ref="B1587:F1587"/>
    <mergeCell ref="D1044:F1045"/>
    <mergeCell ref="B1352:M1352"/>
    <mergeCell ref="B3134:G3134"/>
    <mergeCell ref="I963:J963"/>
    <mergeCell ref="E3138:F3138"/>
    <mergeCell ref="D1715:M1715"/>
    <mergeCell ref="D1256:G1256"/>
    <mergeCell ref="I1899:J1899"/>
    <mergeCell ref="L2515:M2515"/>
    <mergeCell ref="G1668:H1669"/>
    <mergeCell ref="B3129:C3129"/>
    <mergeCell ref="B3856:C3856"/>
    <mergeCell ref="D1258:G1258"/>
    <mergeCell ref="I537:K537"/>
    <mergeCell ref="B1156:C1156"/>
    <mergeCell ref="I2084:M2085"/>
    <mergeCell ref="L1057:M1057"/>
    <mergeCell ref="B2554:F2554"/>
    <mergeCell ref="B2188:C2189"/>
    <mergeCell ref="D3956:F3957"/>
    <mergeCell ref="I1930:J1930"/>
    <mergeCell ref="C3220:D3220"/>
    <mergeCell ref="B1678:G1678"/>
    <mergeCell ref="D987:M987"/>
    <mergeCell ref="C2337:D2337"/>
    <mergeCell ref="G1202:G1203"/>
    <mergeCell ref="L1059:M1059"/>
    <mergeCell ref="B469:M469"/>
    <mergeCell ref="I1777:J1777"/>
    <mergeCell ref="D2612:G2612"/>
    <mergeCell ref="L1054:M1054"/>
    <mergeCell ref="K651:L651"/>
    <mergeCell ref="B3455:C3455"/>
    <mergeCell ref="B1055:C1055"/>
    <mergeCell ref="D4:F5"/>
    <mergeCell ref="C1452:D1452"/>
    <mergeCell ref="I3559:J3559"/>
    <mergeCell ref="F543:G543"/>
    <mergeCell ref="B752:C752"/>
    <mergeCell ref="B2495:M2495"/>
    <mergeCell ref="B366:M366"/>
    <mergeCell ref="M3386:M3387"/>
    <mergeCell ref="B1169:C1169"/>
    <mergeCell ref="B414:C414"/>
    <mergeCell ref="B1052:C1052"/>
    <mergeCell ref="H2866:H2867"/>
    <mergeCell ref="I1044:M1045"/>
    <mergeCell ref="L17:M17"/>
    <mergeCell ref="B1514:F1514"/>
    <mergeCell ref="I2101:J2101"/>
    <mergeCell ref="B327:C327"/>
    <mergeCell ref="D2916:F2917"/>
    <mergeCell ref="E3970:F3970"/>
    <mergeCell ref="D2547:M2547"/>
    <mergeCell ref="I435:K435"/>
    <mergeCell ref="L19:M19"/>
    <mergeCell ref="B320:C320"/>
    <mergeCell ref="I2730:M2730"/>
    <mergeCell ref="I3343:L3343"/>
    <mergeCell ref="D726:M726"/>
    <mergeCell ref="B1359:G1359"/>
    <mergeCell ref="B27:F27"/>
    <mergeCell ref="B989:M989"/>
    <mergeCell ref="I2088:J2088"/>
    <mergeCell ref="I2726:J2726"/>
    <mergeCell ref="I3956:M3957"/>
    <mergeCell ref="I2307:K2307"/>
    <mergeCell ref="L4075:M4075"/>
    <mergeCell ref="L14:M14"/>
    <mergeCell ref="H370:H371"/>
    <mergeCell ref="I2299:J2299"/>
    <mergeCell ref="B467:C467"/>
    <mergeCell ref="D3444:G3444"/>
    <mergeCell ref="I2302:K2302"/>
    <mergeCell ref="I3035:K3035"/>
    <mergeCell ref="L1886:M1886"/>
    <mergeCell ref="L3971:M3971"/>
    <mergeCell ref="B1065:C1065"/>
    <mergeCell ref="K578:L578"/>
    <mergeCell ref="I1061:J1061"/>
    <mergeCell ref="K2523:L2523"/>
    <mergeCell ref="D2443:M2443"/>
    <mergeCell ref="I634:J634"/>
    <mergeCell ref="B105:M105"/>
    <mergeCell ref="I3239:L3239"/>
    <mergeCell ref="I1265:K1265"/>
    <mergeCell ref="I959:J959"/>
    <mergeCell ref="H3698:H3699"/>
    <mergeCell ref="G3906:G3907"/>
    <mergeCell ref="I3963:J3963"/>
    <mergeCell ref="B2924:C2924"/>
    <mergeCell ref="B3977:C3977"/>
    <mergeCell ref="B3222:C3222"/>
    <mergeCell ref="I2916:M2917"/>
    <mergeCell ref="L1889:M1889"/>
    <mergeCell ref="I1984:J1984"/>
    <mergeCell ref="L3238:M3238"/>
    <mergeCell ref="M1067:M1068"/>
    <mergeCell ref="I1267:K1267"/>
    <mergeCell ref="G992:H993"/>
    <mergeCell ref="I1259:J1259"/>
    <mergeCell ref="I839:L839"/>
    <mergeCell ref="D2823:G2823"/>
    <mergeCell ref="H2211:H2212"/>
    <mergeCell ref="G1899:G1900"/>
    <mergeCell ref="D2106:F2106"/>
    <mergeCell ref="B1886:G1886"/>
    <mergeCell ref="K3906:L3906"/>
    <mergeCell ref="C1817:D1817"/>
    <mergeCell ref="I1262:K1262"/>
    <mergeCell ref="D1985:G1985"/>
    <mergeCell ref="B1881:C1881"/>
    <mergeCell ref="B2518:G2518"/>
    <mergeCell ref="B3550:G3550"/>
    <mergeCell ref="E850:F850"/>
    <mergeCell ref="C673:D673"/>
    <mergeCell ref="G2864:H2865"/>
    <mergeCell ref="B2939:F2939"/>
    <mergeCell ref="B1454:C1454"/>
    <mergeCell ref="G316:H317"/>
    <mergeCell ref="B1576:C1576"/>
    <mergeCell ref="K2419:L2419"/>
    <mergeCell ref="B4008:C4009"/>
    <mergeCell ref="B3240:C3240"/>
    <mergeCell ref="B524:C525"/>
    <mergeCell ref="D2608:G2608"/>
    <mergeCell ref="B2208:C2208"/>
    <mergeCell ref="B1460:C1461"/>
    <mergeCell ref="L1784:M1784"/>
    <mergeCell ref="B2935:C2935"/>
    <mergeCell ref="I682:J682"/>
    <mergeCell ref="I3540:M3541"/>
    <mergeCell ref="D635:G635"/>
    <mergeCell ref="M755:M756"/>
    <mergeCell ref="B2516:D2516"/>
    <mergeCell ref="I225:K225"/>
    <mergeCell ref="D888:F889"/>
    <mergeCell ref="M1691:M1692"/>
    <mergeCell ref="B2508:C2508"/>
    <mergeCell ref="D1824:F1825"/>
    <mergeCell ref="B3242:C3242"/>
    <mergeCell ref="H3282:H3283"/>
    <mergeCell ref="D1362:G1362"/>
    <mergeCell ref="I3859:J3859"/>
    <mergeCell ref="B2703:M2703"/>
    <mergeCell ref="B2937:C2937"/>
    <mergeCell ref="B1092:M1092"/>
    <mergeCell ref="I3563:J3563"/>
    <mergeCell ref="F1271:G1271"/>
    <mergeCell ref="D1364:G1364"/>
    <mergeCell ref="I735:L735"/>
    <mergeCell ref="B1480:C1480"/>
    <mergeCell ref="I2829:J2829"/>
    <mergeCell ref="I3556:J3556"/>
    <mergeCell ref="B122:C122"/>
    <mergeCell ref="B1470:G1470"/>
    <mergeCell ref="I3137:K3137"/>
    <mergeCell ref="B1167:C1167"/>
    <mergeCell ref="I3129:J3129"/>
    <mergeCell ref="G4:H5"/>
    <mergeCell ref="I3864:K3864"/>
    <mergeCell ref="B1478:G1478"/>
    <mergeCell ref="B2414:G2414"/>
    <mergeCell ref="B364:M364"/>
    <mergeCell ref="G1824:H1825"/>
    <mergeCell ref="B1160:C1160"/>
    <mergeCell ref="I1672:J1672"/>
    <mergeCell ref="B2911:M2911"/>
    <mergeCell ref="B2411:D2411"/>
    <mergeCell ref="B1377:C1377"/>
    <mergeCell ref="G1826:G1827"/>
    <mergeCell ref="D1454:M1454"/>
    <mergeCell ref="B1168:C1168"/>
    <mergeCell ref="K370:L370"/>
    <mergeCell ref="L1368:M1368"/>
    <mergeCell ref="B1466:C1466"/>
    <mergeCell ref="B3693:M3693"/>
    <mergeCell ref="H578:H579"/>
    <mergeCell ref="I3280:M3281"/>
    <mergeCell ref="I1375:J1375"/>
    <mergeCell ref="H2242:H2243"/>
    <mergeCell ref="D3332:F3333"/>
    <mergeCell ref="I1673:J1673"/>
    <mergeCell ref="B9:C9"/>
    <mergeCell ref="C1505:D1505"/>
    <mergeCell ref="B1872:M1872"/>
    <mergeCell ref="D784:F785"/>
    <mergeCell ref="B2412:D2412"/>
    <mergeCell ref="I2095:L2095"/>
    <mergeCell ref="F3871:G3871"/>
    <mergeCell ref="B3771:F3771"/>
    <mergeCell ref="B3536:M3536"/>
    <mergeCell ref="I840:J840"/>
    <mergeCell ref="B738:C738"/>
    <mergeCell ref="I3455:J3455"/>
    <mergeCell ref="B3767:C3767"/>
    <mergeCell ref="C3585:D3585"/>
    <mergeCell ref="M682:M683"/>
    <mergeCell ref="E2410:F2410"/>
    <mergeCell ref="G2211:G2212"/>
    <mergeCell ref="I1824:M1825"/>
    <mergeCell ref="C828:D828"/>
    <mergeCell ref="I3448:K3448"/>
    <mergeCell ref="B4067:C4067"/>
    <mergeCell ref="B831:M831"/>
    <mergeCell ref="E1266:F1266"/>
    <mergeCell ref="I27:J27"/>
    <mergeCell ref="B888:C889"/>
    <mergeCell ref="D3171:M3171"/>
    <mergeCell ref="B3762:C3762"/>
    <mergeCell ref="I26:M26"/>
    <mergeCell ref="B103:M103"/>
    <mergeCell ref="B643:D643"/>
    <mergeCell ref="B833:M833"/>
    <mergeCell ref="I2718:K2718"/>
    <mergeCell ref="D1252:F1253"/>
    <mergeCell ref="K1275:L1275"/>
    <mergeCell ref="B1819:C1819"/>
    <mergeCell ref="D1464:G1464"/>
    <mergeCell ref="I22:J22"/>
    <mergeCell ref="B316:C317"/>
    <mergeCell ref="I1992:K1992"/>
    <mergeCell ref="B160:C161"/>
    <mergeCell ref="F2831:G2831"/>
    <mergeCell ref="B3034:C3034"/>
    <mergeCell ref="D2402:G2402"/>
    <mergeCell ref="G2658:G2659"/>
    <mergeCell ref="G1171:G1172"/>
    <mergeCell ref="M2523:M2524"/>
    <mergeCell ref="B2598:C2598"/>
    <mergeCell ref="L2201:M2201"/>
    <mergeCell ref="B3698:F3698"/>
    <mergeCell ref="B3332:C3333"/>
    <mergeCell ref="B2550:M2550"/>
    <mergeCell ref="B3277:M3277"/>
    <mergeCell ref="B2504:C2504"/>
    <mergeCell ref="D754:F754"/>
    <mergeCell ref="B729:M729"/>
    <mergeCell ref="B3543:G3543"/>
    <mergeCell ref="K1795:L1795"/>
    <mergeCell ref="M2450:M2451"/>
    <mergeCell ref="D633:G633"/>
    <mergeCell ref="C1660:D1660"/>
    <mergeCell ref="D424:G424"/>
    <mergeCell ref="C2596:D2596"/>
    <mergeCell ref="D1360:G1360"/>
    <mergeCell ref="D2910:M2910"/>
    <mergeCell ref="I1575:L1575"/>
    <mergeCell ref="I858:M858"/>
    <mergeCell ref="G2242:G2243"/>
    <mergeCell ref="D2719:G2719"/>
    <mergeCell ref="B1260:C1260"/>
    <mergeCell ref="B1558:C1558"/>
    <mergeCell ref="I1252:M1253"/>
    <mergeCell ref="D2182:M2182"/>
    <mergeCell ref="B2651:C2651"/>
    <mergeCell ref="B1471:C1471"/>
    <mergeCell ref="I2939:J2939"/>
    <mergeCell ref="I1152:J1152"/>
    <mergeCell ref="H547:H548"/>
    <mergeCell ref="B1508:M1508"/>
    <mergeCell ref="F23:G23"/>
    <mergeCell ref="D1091:M1091"/>
    <mergeCell ref="I1581:J1581"/>
    <mergeCell ref="G3644:H3645"/>
    <mergeCell ref="L1163:M1163"/>
    <mergeCell ref="B3015:M3015"/>
    <mergeCell ref="L848:M848"/>
    <mergeCell ref="B3142:G3142"/>
    <mergeCell ref="B3249:C3249"/>
    <mergeCell ref="I3245:J3245"/>
    <mergeCell ref="G3488:H3489"/>
    <mergeCell ref="D442:F442"/>
    <mergeCell ref="I1154:J1154"/>
    <mergeCell ref="K2242:L2242"/>
    <mergeCell ref="G2760:H2761"/>
    <mergeCell ref="B3976:C3976"/>
    <mergeCell ref="I1881:J1881"/>
    <mergeCell ref="M2138:M2139"/>
    <mergeCell ref="B2289:M2289"/>
    <mergeCell ref="K755:L755"/>
    <mergeCell ref="M1410:M1411"/>
    <mergeCell ref="B129:C129"/>
    <mergeCell ref="D944:G944"/>
    <mergeCell ref="I1482:M1482"/>
    <mergeCell ref="L120:M120"/>
    <mergeCell ref="B14:G14"/>
    <mergeCell ref="I535:L535"/>
    <mergeCell ref="I3751:L3751"/>
    <mergeCell ref="B1561:M1561"/>
    <mergeCell ref="G4083:G4084"/>
    <mergeCell ref="B220:C220"/>
    <mergeCell ref="B736:C736"/>
    <mergeCell ref="B518:C518"/>
    <mergeCell ref="B2:C2"/>
    <mergeCell ref="L121:M121"/>
    <mergeCell ref="B4070:G4070"/>
    <mergeCell ref="B431:C431"/>
    <mergeCell ref="E4074:F4074"/>
    <mergeCell ref="D2651:M2651"/>
    <mergeCell ref="I112:J112"/>
    <mergeCell ref="L3451:M3451"/>
    <mergeCell ref="I1165:J1165"/>
    <mergeCell ref="I1048:J1048"/>
    <mergeCell ref="I1778:J1778"/>
    <mergeCell ref="G2604:H2605"/>
    <mergeCell ref="I3446:K3446"/>
    <mergeCell ref="I1892:J1892"/>
    <mergeCell ref="B3760:C3760"/>
    <mergeCell ref="I114:J114"/>
    <mergeCell ref="I1473:K1473"/>
    <mergeCell ref="I1050:J1050"/>
    <mergeCell ref="H3906:H3907"/>
    <mergeCell ref="I2866:J2866"/>
    <mergeCell ref="I2411:K2411"/>
    <mergeCell ref="D3547:G3547"/>
    <mergeCell ref="D1923:M1923"/>
    <mergeCell ref="M2939:M2940"/>
    <mergeCell ref="H474:H475"/>
    <mergeCell ref="H2419:H2420"/>
    <mergeCell ref="M3875:M3876"/>
    <mergeCell ref="D3546:G3546"/>
    <mergeCell ref="D524:F525"/>
    <mergeCell ref="I442:M442"/>
    <mergeCell ref="I1983:L1983"/>
    <mergeCell ref="I9:J9"/>
    <mergeCell ref="D3548:G3548"/>
    <mergeCell ref="B3664:C3664"/>
    <mergeCell ref="B748:D748"/>
    <mergeCell ref="B2089:C2089"/>
    <mergeCell ref="B3962:C3962"/>
    <mergeCell ref="I438:J438"/>
    <mergeCell ref="L1990:M1990"/>
    <mergeCell ref="B3663:C3663"/>
    <mergeCell ref="B2030:M2030"/>
    <mergeCell ref="I11:J11"/>
    <mergeCell ref="L3654:M3654"/>
    <mergeCell ref="I4066:J4066"/>
    <mergeCell ref="B3964:C3964"/>
    <mergeCell ref="B1668:C1669"/>
    <mergeCell ref="I738:J738"/>
    <mergeCell ref="I3767:J3767"/>
    <mergeCell ref="F335:G335"/>
    <mergeCell ref="B839:G839"/>
    <mergeCell ref="I1369:K1369"/>
    <mergeCell ref="I1063:J1063"/>
    <mergeCell ref="D2032:F2033"/>
    <mergeCell ref="D2505:G2505"/>
    <mergeCell ref="G4010:G4011"/>
    <mergeCell ref="I4067:J4067"/>
    <mergeCell ref="B2450:F2450"/>
    <mergeCell ref="B2832:C2832"/>
    <mergeCell ref="D3852:F3853"/>
    <mergeCell ref="D1779:G1779"/>
    <mergeCell ref="D155:M155"/>
    <mergeCell ref="M2835:M2836"/>
    <mergeCell ref="B1256:C1256"/>
    <mergeCell ref="I3337:J3337"/>
    <mergeCell ref="B1258:C1258"/>
    <mergeCell ref="B3654:G3654"/>
    <mergeCell ref="B2622:G2622"/>
    <mergeCell ref="J2:K2"/>
    <mergeCell ref="L950:M950"/>
    <mergeCell ref="G2968:H2969"/>
    <mergeCell ref="G994:G995"/>
    <mergeCell ref="B830:C830"/>
    <mergeCell ref="I3962:J3962"/>
    <mergeCell ref="B4112:C4113"/>
    <mergeCell ref="B859:F859"/>
    <mergeCell ref="B3344:C3344"/>
    <mergeCell ref="B2391:M2391"/>
    <mergeCell ref="D4082:F4082"/>
    <mergeCell ref="D12:G12"/>
    <mergeCell ref="I2210:M2210"/>
    <mergeCell ref="H3386:H3387"/>
    <mergeCell ref="D992:F993"/>
    <mergeCell ref="B2034:F2034"/>
    <mergeCell ref="B3744:M3744"/>
    <mergeCell ref="K3459:L3459"/>
    <mergeCell ref="B854:G854"/>
    <mergeCell ref="I2206:J2206"/>
    <mergeCell ref="B2287:M2287"/>
    <mergeCell ref="B547:F547"/>
    <mergeCell ref="B544:C544"/>
    <mergeCell ref="B848:C848"/>
    <mergeCell ref="I2032:M2033"/>
    <mergeCell ref="E3554:F3554"/>
    <mergeCell ref="B624:M624"/>
    <mergeCell ref="B1271:C1271"/>
    <mergeCell ref="H3875:H3876"/>
    <mergeCell ref="B543:C543"/>
    <mergeCell ref="I3852:M3853"/>
    <mergeCell ref="B4158:C4158"/>
    <mergeCell ref="I235:J235"/>
    <mergeCell ref="B1788:D1788"/>
    <mergeCell ref="I1775:L1775"/>
    <mergeCell ref="B851:D851"/>
    <mergeCell ref="B545:C545"/>
    <mergeCell ref="B1975:M1975"/>
    <mergeCell ref="D3042:F3042"/>
    <mergeCell ref="B3797:M3797"/>
    <mergeCell ref="K4083:L4083"/>
    <mergeCell ref="I2198:K2198"/>
    <mergeCell ref="B3454:G3454"/>
    <mergeCell ref="I1164:J1164"/>
    <mergeCell ref="I3855:L3855"/>
    <mergeCell ref="B113:C113"/>
    <mergeCell ref="C1609:D1609"/>
    <mergeCell ref="B2913:M2913"/>
    <mergeCell ref="D3648:G3648"/>
    <mergeCell ref="B3875:F3875"/>
    <mergeCell ref="G472:H473"/>
    <mergeCell ref="G2866:G2867"/>
    <mergeCell ref="I3863:L3863"/>
    <mergeCell ref="I217:J217"/>
    <mergeCell ref="G3802:G3803"/>
    <mergeCell ref="B3872:C3872"/>
    <mergeCell ref="B115:C115"/>
    <mergeCell ref="B3144:C3144"/>
    <mergeCell ref="I4082:M4082"/>
    <mergeCell ref="B3871:C3871"/>
    <mergeCell ref="D1195:M1195"/>
    <mergeCell ref="I1618:J1618"/>
    <mergeCell ref="L3862:M3862"/>
    <mergeCell ref="B3452:D3452"/>
    <mergeCell ref="G1379:G1380"/>
    <mergeCell ref="I3282:J3282"/>
    <mergeCell ref="B3444:C3444"/>
    <mergeCell ref="I742:K742"/>
    <mergeCell ref="I436:J436"/>
    <mergeCell ref="D2760:F2761"/>
    <mergeCell ref="B3742:C3742"/>
    <mergeCell ref="L4073:M4073"/>
    <mergeCell ref="L1472:M1472"/>
    <mergeCell ref="B3873:C3873"/>
    <mergeCell ref="L3345:M3345"/>
    <mergeCell ref="B3540:C3541"/>
    <mergeCell ref="B2028:M2028"/>
    <mergeCell ref="I131:J131"/>
    <mergeCell ref="L3136:M3136"/>
    <mergeCell ref="B3694:M3694"/>
    <mergeCell ref="B20:D20"/>
    <mergeCell ref="B3966:G3966"/>
    <mergeCell ref="F2207:G2207"/>
    <mergeCell ref="D3275:M3275"/>
    <mergeCell ref="I736:J736"/>
    <mergeCell ref="D962:F962"/>
    <mergeCell ref="L3347:M3347"/>
    <mergeCell ref="B3751:G3751"/>
    <mergeCell ref="D2626:F2626"/>
    <mergeCell ref="M2658:M2659"/>
    <mergeCell ref="D841:G841"/>
    <mergeCell ref="L2406:M2406"/>
    <mergeCell ref="I316:M317"/>
    <mergeCell ref="I4065:J4065"/>
    <mergeCell ref="G940:H941"/>
    <mergeCell ref="D1568:G1568"/>
    <mergeCell ref="B2401:C2401"/>
    <mergeCell ref="B420:C421"/>
    <mergeCell ref="C2804:D2804"/>
    <mergeCell ref="B2417:C2417"/>
    <mergeCell ref="D3232:G3232"/>
    <mergeCell ref="B2084:C2085"/>
    <mergeCell ref="B572:M572"/>
    <mergeCell ref="D2927:G2927"/>
    <mergeCell ref="D842:G842"/>
    <mergeCell ref="F751:G751"/>
    <mergeCell ref="B1675:C1675"/>
    <mergeCell ref="D2390:M2390"/>
    <mergeCell ref="B2104:C2104"/>
    <mergeCell ref="B3795:C3795"/>
    <mergeCell ref="B3040:C3040"/>
    <mergeCell ref="D2199:G2199"/>
    <mergeCell ref="B1301:M1301"/>
    <mergeCell ref="H755:H756"/>
    <mergeCell ref="D531:G531"/>
    <mergeCell ref="B3972:D3972"/>
    <mergeCell ref="I326:K326"/>
    <mergeCell ref="I2609:J2609"/>
    <mergeCell ref="B2652:M2652"/>
    <mergeCell ref="B3763:D3763"/>
    <mergeCell ref="B3340:C3340"/>
    <mergeCell ref="B1985:C1985"/>
    <mergeCell ref="I3453:J3453"/>
    <mergeCell ref="I3336:J3336"/>
    <mergeCell ref="B642:C642"/>
    <mergeCell ref="K963:L963"/>
    <mergeCell ref="M1618:M1619"/>
    <mergeCell ref="I2760:M2761"/>
    <mergeCell ref="D737:G737"/>
    <mergeCell ref="B337:C337"/>
    <mergeCell ref="B4:C5"/>
    <mergeCell ref="C1764:D1764"/>
    <mergeCell ref="D528:G528"/>
    <mergeCell ref="C1036:D1036"/>
    <mergeCell ref="B222:G222"/>
    <mergeCell ref="B1767:M1767"/>
    <mergeCell ref="B1824:C1825"/>
    <mergeCell ref="K994:L994"/>
    <mergeCell ref="I962:M962"/>
    <mergeCell ref="B1769:M1769"/>
    <mergeCell ref="I3654:K3654"/>
    <mergeCell ref="I231:J231"/>
    <mergeCell ref="D2188:F2189"/>
    <mergeCell ref="B2496:M2496"/>
    <mergeCell ref="I529:J529"/>
    <mergeCell ref="B2755:C2755"/>
    <mergeCell ref="B885:M885"/>
    <mergeCell ref="I3043:J3043"/>
    <mergeCell ref="I958:J958"/>
    <mergeCell ref="I1256:J1256"/>
    <mergeCell ref="B2932:D2932"/>
    <mergeCell ref="H651:H652"/>
    <mergeCell ref="C308:D308"/>
    <mergeCell ref="I2622:J2622"/>
    <mergeCell ref="I2928:K2928"/>
    <mergeCell ref="G264:H265"/>
    <mergeCell ref="D3759:G3759"/>
    <mergeCell ref="I1258:J1258"/>
    <mergeCell ref="G2835:G2836"/>
    <mergeCell ref="C3481:D3481"/>
    <mergeCell ref="H682:H683"/>
    <mergeCell ref="M4083:M4084"/>
    <mergeCell ref="L2203:M2203"/>
    <mergeCell ref="B423:G423"/>
    <mergeCell ref="B230:G230"/>
    <mergeCell ref="B936:M936"/>
    <mergeCell ref="D3754:G3754"/>
    <mergeCell ref="I547:J547"/>
    <mergeCell ref="B727:M727"/>
    <mergeCell ref="B3544:C3544"/>
    <mergeCell ref="B118:G118"/>
    <mergeCell ref="D3756:G3756"/>
    <mergeCell ref="I3127:L3127"/>
    <mergeCell ref="D3024:G3024"/>
    <mergeCell ref="L3553:M3553"/>
    <mergeCell ref="I848:K848"/>
    <mergeCell ref="I542:J542"/>
    <mergeCell ref="D3488:F3489"/>
    <mergeCell ref="D3026:G3026"/>
    <mergeCell ref="I216:J216"/>
    <mergeCell ref="L3555:M3555"/>
    <mergeCell ref="G2708:H2709"/>
    <mergeCell ref="I1577:K1577"/>
    <mergeCell ref="I1367:L1367"/>
    <mergeCell ref="B2196:C2196"/>
    <mergeCell ref="D3649:G3649"/>
    <mergeCell ref="H4010:H4011"/>
    <mergeCell ref="I2188:M2189"/>
    <mergeCell ref="E746:F746"/>
    <mergeCell ref="L2097:M2097"/>
    <mergeCell ref="B3594:F3594"/>
    <mergeCell ref="H1483:H1484"/>
    <mergeCell ref="M3043:M3044"/>
    <mergeCell ref="D1299:M1299"/>
    <mergeCell ref="B1464:C1464"/>
    <mergeCell ref="I3874:M3874"/>
    <mergeCell ref="L2099:M2099"/>
    <mergeCell ref="B4078:G4078"/>
    <mergeCell ref="B3128:C3128"/>
    <mergeCell ref="D1378:F1378"/>
    <mergeCell ref="B1472:C1472"/>
    <mergeCell ref="G212:H213"/>
    <mergeCell ref="B3347:D3347"/>
    <mergeCell ref="B2823:C2823"/>
    <mergeCell ref="I121:K121"/>
    <mergeCell ref="M3074:M3075"/>
    <mergeCell ref="I113:J113"/>
    <mergeCell ref="B3768:C3768"/>
    <mergeCell ref="B4066:C4066"/>
    <mergeCell ref="D1984:G1984"/>
    <mergeCell ref="D2604:F2605"/>
    <mergeCell ref="H1514:H1515"/>
    <mergeCell ref="I3443:J3443"/>
    <mergeCell ref="K1691:L1691"/>
    <mergeCell ref="H2450:H2451"/>
    <mergeCell ref="B2095:C2095"/>
    <mergeCell ref="B740:C740"/>
    <mergeCell ref="I3966:K3966"/>
    <mergeCell ref="I115:J115"/>
    <mergeCell ref="M1587:M1588"/>
    <mergeCell ref="D2448:F2449"/>
    <mergeCell ref="B8:C8"/>
    <mergeCell ref="I2418:M2418"/>
    <mergeCell ref="I3871:J3871"/>
    <mergeCell ref="I19:K19"/>
    <mergeCell ref="I3355:J3355"/>
    <mergeCell ref="B3535:M3535"/>
    <mergeCell ref="C4001:D4001"/>
    <mergeCell ref="H27:H28"/>
    <mergeCell ref="I3968:K3968"/>
    <mergeCell ref="B339:F339"/>
    <mergeCell ref="B10:C10"/>
    <mergeCell ref="B943:G943"/>
    <mergeCell ref="I1359:L1359"/>
    <mergeCell ref="I2414:J2414"/>
    <mergeCell ref="I327:L327"/>
    <mergeCell ref="F2103:G2103"/>
    <mergeCell ref="B2209:C2209"/>
    <mergeCell ref="I3644:M3645"/>
    <mergeCell ref="K1722:L1722"/>
    <mergeCell ref="G2448:H2449"/>
    <mergeCell ref="G1720:H1721"/>
    <mergeCell ref="I1987:J1987"/>
    <mergeCell ref="D1156:G1156"/>
    <mergeCell ref="B335:C335"/>
    <mergeCell ref="B310:C310"/>
    <mergeCell ref="D3587:M3587"/>
    <mergeCell ref="B633:C633"/>
    <mergeCell ref="I2714:J2714"/>
    <mergeCell ref="L1683:M1683"/>
    <mergeCell ref="B1999:C1999"/>
    <mergeCell ref="B2297:C2297"/>
    <mergeCell ref="B3488:C3489"/>
    <mergeCell ref="B3024:C3024"/>
    <mergeCell ref="I1684:J1684"/>
    <mergeCell ref="H2138:H2139"/>
    <mergeCell ref="I3128:J3128"/>
    <mergeCell ref="K266:L266"/>
    <mergeCell ref="D2286:M2286"/>
    <mergeCell ref="I3802:J3802"/>
    <mergeCell ref="B1994:C1994"/>
    <mergeCell ref="I3347:K3347"/>
    <mergeCell ref="H1410:H1411"/>
    <mergeCell ref="B1041:M1041"/>
    <mergeCell ref="H3355:H3356"/>
    <mergeCell ref="B58:F58"/>
    <mergeCell ref="I2926:K2926"/>
    <mergeCell ref="B1768:M1768"/>
    <mergeCell ref="I2315:J2315"/>
    <mergeCell ref="D535:G535"/>
    <mergeCell ref="D3:I3"/>
    <mergeCell ref="D3146:F3146"/>
    <mergeCell ref="I1374:J1374"/>
    <mergeCell ref="B3121:M3121"/>
    <mergeCell ref="L2926:M2926"/>
    <mergeCell ref="B2138:F2138"/>
    <mergeCell ref="G680:H681"/>
    <mergeCell ref="K3563:L3563"/>
    <mergeCell ref="B1664:M1664"/>
    <mergeCell ref="G3124:H3125"/>
    <mergeCell ref="D3752:G3752"/>
    <mergeCell ref="B2604:C2605"/>
    <mergeCell ref="I1674:J1674"/>
    <mergeCell ref="B227:D227"/>
    <mergeCell ref="B2448:C2449"/>
    <mergeCell ref="B648:C648"/>
    <mergeCell ref="D2968:F2969"/>
    <mergeCell ref="I644:J644"/>
    <mergeCell ref="D1690:F1690"/>
    <mergeCell ref="B51:C51"/>
    <mergeCell ref="C932:D932"/>
    <mergeCell ref="I2762:J2762"/>
    <mergeCell ref="D2084:F2085"/>
    <mergeCell ref="B228:D228"/>
    <mergeCell ref="I1879:L1879"/>
    <mergeCell ref="C3532:D3532"/>
    <mergeCell ref="D2296:G2296"/>
    <mergeCell ref="B2192:C2192"/>
    <mergeCell ref="B2922:C2922"/>
    <mergeCell ref="I524:M525"/>
    <mergeCell ref="D2298:G2298"/>
    <mergeCell ref="D3025:G3025"/>
    <mergeCell ref="L2510:M2510"/>
    <mergeCell ref="B2826:C2826"/>
    <mergeCell ref="I3124:M3125"/>
    <mergeCell ref="B3558:G3558"/>
    <mergeCell ref="I118:K118"/>
    <mergeCell ref="B780:M780"/>
    <mergeCell ref="B2521:C2521"/>
    <mergeCell ref="F959:G959"/>
    <mergeCell ref="B3547:C3547"/>
    <mergeCell ref="B2819:C2819"/>
    <mergeCell ref="G2970:G2971"/>
    <mergeCell ref="B1795:F1795"/>
    <mergeCell ref="L2512:M2512"/>
    <mergeCell ref="B1564:C1565"/>
    <mergeCell ref="B3248:C3248"/>
    <mergeCell ref="D948:G948"/>
    <mergeCell ref="K3178:L3178"/>
    <mergeCell ref="F231:G231"/>
    <mergeCell ref="G443:G444"/>
    <mergeCell ref="D739:G739"/>
    <mergeCell ref="I2817:J2817"/>
    <mergeCell ref="D1675:G1675"/>
    <mergeCell ref="B3953:M3953"/>
    <mergeCell ref="B3556:D3556"/>
    <mergeCell ref="D1928:F1929"/>
    <mergeCell ref="K27:L27"/>
    <mergeCell ref="B1405:M1405"/>
    <mergeCell ref="L2513:M2513"/>
    <mergeCell ref="B2132:M2132"/>
    <mergeCell ref="B1793:C1793"/>
    <mergeCell ref="I3440:J3440"/>
    <mergeCell ref="C2492:D2492"/>
    <mergeCell ref="L1056:M1056"/>
    <mergeCell ref="I3869:J3869"/>
    <mergeCell ref="B1483:F1483"/>
    <mergeCell ref="B850:C850"/>
    <mergeCell ref="B2547:C2547"/>
    <mergeCell ref="G1410:G1411"/>
    <mergeCell ref="D951:G951"/>
    <mergeCell ref="D2730:F2730"/>
    <mergeCell ref="B2510:G2510"/>
    <mergeCell ref="I2968:M2969"/>
    <mergeCell ref="G3355:G3356"/>
    <mergeCell ref="I3442:J3442"/>
    <mergeCell ref="I1690:M1690"/>
    <mergeCell ref="I2412:J2412"/>
    <mergeCell ref="G3592:H3593"/>
    <mergeCell ref="I420:M421"/>
    <mergeCell ref="B2207:C2207"/>
    <mergeCell ref="G1044:H1045"/>
    <mergeCell ref="B2505:C2505"/>
    <mergeCell ref="I1171:J1171"/>
    <mergeCell ref="L1785:M1785"/>
    <mergeCell ref="L1470:M1470"/>
    <mergeCell ref="B3224:M3224"/>
    <mergeCell ref="B1060:D1060"/>
    <mergeCell ref="B1367:C1367"/>
    <mergeCell ref="I2712:J2712"/>
    <mergeCell ref="B3951:M3951"/>
    <mergeCell ref="B1787:D1787"/>
    <mergeCell ref="B1481:C1481"/>
    <mergeCell ref="B1779:C1779"/>
    <mergeCell ref="F855:G855"/>
    <mergeCell ref="I3862:K3862"/>
    <mergeCell ref="K474:L474"/>
    <mergeCell ref="D2494:M2494"/>
    <mergeCell ref="I3770:M3770"/>
    <mergeCell ref="B678:M678"/>
    <mergeCell ref="D883:M883"/>
    <mergeCell ref="I4073:K4073"/>
    <mergeCell ref="I1986:J1986"/>
    <mergeCell ref="B322:C322"/>
    <mergeCell ref="B3140:D3140"/>
    <mergeCell ref="I2830:J2830"/>
    <mergeCell ref="I430:K430"/>
    <mergeCell ref="I2713:J2713"/>
    <mergeCell ref="C2545:D2545"/>
    <mergeCell ref="B576:C577"/>
    <mergeCell ref="C412:D412"/>
    <mergeCell ref="B622:C622"/>
    <mergeCell ref="G1098:G1099"/>
    <mergeCell ref="B1051:C1051"/>
    <mergeCell ref="I3655:L3655"/>
    <mergeCell ref="D940:F941"/>
    <mergeCell ref="B1507:C1507"/>
    <mergeCell ref="B746:C746"/>
    <mergeCell ref="B3692:M3692"/>
    <mergeCell ref="G370:G371"/>
    <mergeCell ref="G2315:G2316"/>
    <mergeCell ref="M1722:M1723"/>
    <mergeCell ref="I1928:M1929"/>
    <mergeCell ref="B1144:M1144"/>
    <mergeCell ref="B3961:C3961"/>
    <mergeCell ref="D212:F213"/>
    <mergeCell ref="B1871:M1871"/>
    <mergeCell ref="B2105:C2105"/>
    <mergeCell ref="I2304:K2304"/>
    <mergeCell ref="L4072:M4072"/>
    <mergeCell ref="B1928:C1929"/>
    <mergeCell ref="F3143:G3143"/>
    <mergeCell ref="D3483:M3483"/>
    <mergeCell ref="B1873:M1873"/>
    <mergeCell ref="B3959:G3959"/>
    <mergeCell ref="D3562:F3562"/>
    <mergeCell ref="B262:M262"/>
    <mergeCell ref="M3594:M3595"/>
    <mergeCell ref="D1777:G1777"/>
    <mergeCell ref="I335:J335"/>
    <mergeCell ref="C2233:D2233"/>
    <mergeCell ref="D2292:F2293"/>
    <mergeCell ref="I3033:K3033"/>
    <mergeCell ref="I2305:K2305"/>
    <mergeCell ref="I1999:J1999"/>
    <mergeCell ref="D2504:G2504"/>
    <mergeCell ref="I2297:J2297"/>
    <mergeCell ref="I3032:K3032"/>
    <mergeCell ref="B472:C473"/>
    <mergeCell ref="I2607:L2607"/>
    <mergeCell ref="D3863:G3863"/>
    <mergeCell ref="B2920:C2920"/>
    <mergeCell ref="D3326:M3326"/>
    <mergeCell ref="I3332:M3333"/>
    <mergeCell ref="L2305:M2305"/>
    <mergeCell ref="D622:M622"/>
    <mergeCell ref="B3231:G3231"/>
    <mergeCell ref="I2138:J2138"/>
    <mergeCell ref="B2861:M2861"/>
    <mergeCell ref="D1780:G1780"/>
    <mergeCell ref="H1691:H1692"/>
    <mergeCell ref="B2194:C2194"/>
    <mergeCell ref="L2307:M2307"/>
    <mergeCell ref="B104:M104"/>
    <mergeCell ref="B2921:C2921"/>
    <mergeCell ref="E1890:F1890"/>
    <mergeCell ref="I651:J651"/>
    <mergeCell ref="D2522:F2522"/>
    <mergeCell ref="K3386:L3386"/>
    <mergeCell ref="G3904:H3905"/>
    <mergeCell ref="B3590:M3590"/>
    <mergeCell ref="B2494:C2494"/>
    <mergeCell ref="D2401:G2401"/>
    <mergeCell ref="C153:D153"/>
    <mergeCell ref="K1899:L1899"/>
    <mergeCell ref="M2554:M2555"/>
    <mergeCell ref="D2403:G2403"/>
    <mergeCell ref="D2088:G2088"/>
    <mergeCell ref="B940:C941"/>
    <mergeCell ref="B3016:M3016"/>
    <mergeCell ref="I227:K227"/>
    <mergeCell ref="E1162:F1162"/>
    <mergeCell ref="B2094:G2094"/>
    <mergeCell ref="D3950:M3950"/>
    <mergeCell ref="L747:M747"/>
    <mergeCell ref="B1151:G1151"/>
    <mergeCell ref="I1898:M1898"/>
    <mergeCell ref="I1567:L1567"/>
    <mergeCell ref="G3282:G3283"/>
    <mergeCell ref="F2311:G2311"/>
    <mergeCell ref="B1152:C1152"/>
    <mergeCell ref="B3147:F3147"/>
    <mergeCell ref="B157:M157"/>
    <mergeCell ref="L1265:M1265"/>
    <mergeCell ref="I1465:J1465"/>
    <mergeCell ref="I1098:J1098"/>
    <mergeCell ref="K443:L443"/>
    <mergeCell ref="B1821:M1821"/>
    <mergeCell ref="I224:K224"/>
    <mergeCell ref="I2192:J2192"/>
    <mergeCell ref="G3748:H3749"/>
    <mergeCell ref="G1795:G1796"/>
    <mergeCell ref="B2548:M2548"/>
    <mergeCell ref="L1267:M1267"/>
    <mergeCell ref="I1467:J1467"/>
    <mergeCell ref="M963:M964"/>
    <mergeCell ref="B1782:G1782"/>
    <mergeCell ref="B3232:C3232"/>
    <mergeCell ref="D634:G634"/>
    <mergeCell ref="G3800:H3801"/>
    <mergeCell ref="B2515:D2515"/>
    <mergeCell ref="M3178:M3179"/>
    <mergeCell ref="D1361:G1361"/>
    <mergeCell ref="I4010:J4010"/>
    <mergeCell ref="I3555:K3555"/>
    <mergeCell ref="H1618:H1619"/>
    <mergeCell ref="D2339:M2339"/>
    <mergeCell ref="B2185:M2185"/>
    <mergeCell ref="I3134:K3134"/>
    <mergeCell ref="I2828:J2828"/>
    <mergeCell ref="B1202:F1202"/>
    <mergeCell ref="I2522:M2522"/>
    <mergeCell ref="B54:M54"/>
    <mergeCell ref="B1054:G1054"/>
    <mergeCell ref="I2523:J2523"/>
    <mergeCell ref="B22:G22"/>
    <mergeCell ref="B3379:C3379"/>
    <mergeCell ref="I1153:J1153"/>
    <mergeCell ref="I1791:J1791"/>
    <mergeCell ref="B1686:G1686"/>
    <mergeCell ref="B1892:D1892"/>
    <mergeCell ref="I431:L431"/>
    <mergeCell ref="L3134:M3134"/>
    <mergeCell ref="I3748:M3749"/>
    <mergeCell ref="B744:C744"/>
    <mergeCell ref="I2554:J2554"/>
    <mergeCell ref="K1826:L1826"/>
    <mergeCell ref="I425:J425"/>
    <mergeCell ref="B468:M468"/>
    <mergeCell ref="I1155:J1155"/>
    <mergeCell ref="I1478:J1478"/>
    <mergeCell ref="I2091:J2091"/>
    <mergeCell ref="B2812:C2813"/>
    <mergeCell ref="I2205:J2205"/>
    <mergeCell ref="I2818:J2818"/>
    <mergeCell ref="B2103:C2103"/>
    <mergeCell ref="I427:J427"/>
    <mergeCell ref="I1067:J1067"/>
    <mergeCell ref="B1684:D1684"/>
    <mergeCell ref="I3335:L3335"/>
    <mergeCell ref="I2513:K2513"/>
    <mergeCell ref="F4079:G4079"/>
    <mergeCell ref="I2505:J2505"/>
    <mergeCell ref="K3698:L3698"/>
    <mergeCell ref="I3906:J3906"/>
    <mergeCell ref="I1787:K1787"/>
    <mergeCell ref="I2087:L2087"/>
    <mergeCell ref="D3859:G3859"/>
    <mergeCell ref="M3979:M3980"/>
    <mergeCell ref="B1145:M1145"/>
    <mergeCell ref="D4112:F4113"/>
    <mergeCell ref="G56:H57"/>
    <mergeCell ref="B162:F162"/>
    <mergeCell ref="B1200:C1201"/>
    <mergeCell ref="I322:J322"/>
    <mergeCell ref="B2402:C2402"/>
    <mergeCell ref="B3759:C3759"/>
    <mergeCell ref="I1057:K1057"/>
    <mergeCell ref="I751:J751"/>
    <mergeCell ref="G3698:G3699"/>
    <mergeCell ref="C881:D881"/>
    <mergeCell ref="B3970:C3970"/>
    <mergeCell ref="I2708:M2709"/>
    <mergeCell ref="B1924:M1924"/>
    <mergeCell ref="B3070:M3070"/>
    <mergeCell ref="B1974:C1974"/>
    <mergeCell ref="I1051:J1051"/>
    <mergeCell ref="B1091:C1091"/>
    <mergeCell ref="G3228:H3229"/>
    <mergeCell ref="I1991:L1991"/>
    <mergeCell ref="B1926:M1926"/>
    <mergeCell ref="F1375:G1375"/>
    <mergeCell ref="B1879:G1879"/>
    <mergeCell ref="I3961:J3961"/>
    <mergeCell ref="I1263:L1263"/>
    <mergeCell ref="F3039:G3039"/>
    <mergeCell ref="D858:F858"/>
    <mergeCell ref="B4114:F4114"/>
    <mergeCell ref="K2658:L2658"/>
    <mergeCell ref="D1794:F1794"/>
    <mergeCell ref="E642:F642"/>
    <mergeCell ref="G2656:H2657"/>
    <mergeCell ref="B2001:C2001"/>
    <mergeCell ref="B1246:C1246"/>
    <mergeCell ref="D1673:G1673"/>
    <mergeCell ref="B2299:C2299"/>
    <mergeCell ref="I3650:J3650"/>
    <mergeCell ref="H3043:H3044"/>
    <mergeCell ref="L2619:M2619"/>
    <mergeCell ref="L534:M534"/>
    <mergeCell ref="C2700:D2700"/>
    <mergeCell ref="D2819:G2819"/>
    <mergeCell ref="K1171:L1171"/>
    <mergeCell ref="G1618:G1619"/>
    <mergeCell ref="B3656:C3656"/>
    <mergeCell ref="B2928:C2928"/>
    <mergeCell ref="B212:C213"/>
    <mergeCell ref="I2620:J2620"/>
    <mergeCell ref="L536:M536"/>
    <mergeCell ref="H3074:H3075"/>
    <mergeCell ref="I628:M629"/>
    <mergeCell ref="I2292:M2293"/>
    <mergeCell ref="D3222:M3222"/>
    <mergeCell ref="B3691:C3691"/>
    <mergeCell ref="M443:M444"/>
    <mergeCell ref="D1304:F1305"/>
    <mergeCell ref="B2204:D2204"/>
    <mergeCell ref="I2034:J2034"/>
    <mergeCell ref="D576:F577"/>
    <mergeCell ref="B884:M884"/>
    <mergeCell ref="I2920:J2920"/>
    <mergeCell ref="B2930:C2930"/>
    <mergeCell ref="I3979:J3979"/>
    <mergeCell ref="H1587:H1588"/>
    <mergeCell ref="B2931:D2931"/>
    <mergeCell ref="B1899:F1899"/>
    <mergeCell ref="B4055:M4055"/>
    <mergeCell ref="B886:M886"/>
    <mergeCell ref="D116:G116"/>
    <mergeCell ref="I2194:J2194"/>
    <mergeCell ref="K3282:L3282"/>
    <mergeCell ref="B959:C959"/>
    <mergeCell ref="I2921:J2921"/>
    <mergeCell ref="D327:G327"/>
    <mergeCell ref="B1257:C1257"/>
    <mergeCell ref="C2753:D2753"/>
    <mergeCell ref="B4057:M4057"/>
    <mergeCell ref="B3074:F3074"/>
    <mergeCell ref="B1720:C1721"/>
    <mergeCell ref="G1616:H1617"/>
    <mergeCell ref="B1894:G1894"/>
    <mergeCell ref="B1930:F1930"/>
    <mergeCell ref="B233:C233"/>
    <mergeCell ref="B1259:C1259"/>
    <mergeCell ref="B531:C531"/>
    <mergeCell ref="L1579:M1579"/>
    <mergeCell ref="B3327:M3327"/>
    <mergeCell ref="B1163:D1163"/>
    <mergeCell ref="B3485:M3485"/>
    <mergeCell ref="M890:M891"/>
    <mergeCell ref="G578:G579"/>
    <mergeCell ref="L435:M435"/>
    <mergeCell ref="B1584:C1584"/>
    <mergeCell ref="G3459:G3460"/>
    <mergeCell ref="I3072:M3073"/>
    <mergeCell ref="B856:C856"/>
    <mergeCell ref="I1580:J1580"/>
    <mergeCell ref="B1882:C1882"/>
    <mergeCell ref="I1794:M1794"/>
    <mergeCell ref="D3904:F3905"/>
    <mergeCell ref="B2601:M2601"/>
    <mergeCell ref="I1275:J1275"/>
    <mergeCell ref="L1574:M1574"/>
    <mergeCell ref="B1164:D1164"/>
    <mergeCell ref="I539:K539"/>
    <mergeCell ref="B438:G438"/>
    <mergeCell ref="I1880:J1880"/>
    <mergeCell ref="D3691:M3691"/>
    <mergeCell ref="B2288:M2288"/>
    <mergeCell ref="B1891:D1891"/>
    <mergeCell ref="B1585:C1585"/>
    <mergeCell ref="B4110:M4110"/>
    <mergeCell ref="M3802:M3803"/>
    <mergeCell ref="I1363:J1363"/>
    <mergeCell ref="B128:C128"/>
    <mergeCell ref="B426:C426"/>
    <mergeCell ref="B217:C217"/>
    <mergeCell ref="I1304:M1305"/>
    <mergeCell ref="C1713:D1713"/>
    <mergeCell ref="I2934:J2934"/>
    <mergeCell ref="I576:M577"/>
    <mergeCell ref="M2315:M2316"/>
    <mergeCell ref="I530:J530"/>
    <mergeCell ref="B680:C681"/>
    <mergeCell ref="I3451:K3451"/>
    <mergeCell ref="B428:C428"/>
    <mergeCell ref="D2963:M2963"/>
    <mergeCell ref="B3350:G3350"/>
    <mergeCell ref="B3124:C3125"/>
    <mergeCell ref="I1477:J1477"/>
    <mergeCell ref="D650:F650"/>
    <mergeCell ref="L3448:M3448"/>
    <mergeCell ref="M2346:M2347"/>
    <mergeCell ref="B1611:C1611"/>
    <mergeCell ref="B521:M521"/>
    <mergeCell ref="I1470:K1470"/>
    <mergeCell ref="B3338:C3338"/>
    <mergeCell ref="I531:J531"/>
    <mergeCell ref="I2406:K2406"/>
    <mergeCell ref="G2419:G2420"/>
    <mergeCell ref="D102:M102"/>
    <mergeCell ref="B3796:M3796"/>
    <mergeCell ref="I1681:K1681"/>
    <mergeCell ref="L3449:M3449"/>
    <mergeCell ref="L3030:M3030"/>
    <mergeCell ref="K2627:L2627"/>
    <mergeCell ref="I2408:K2408"/>
    <mergeCell ref="B3027:C3027"/>
    <mergeCell ref="D1154:G1154"/>
    <mergeCell ref="I890:J890"/>
    <mergeCell ref="D3666:F3666"/>
    <mergeCell ref="M3698:M3699"/>
    <mergeCell ref="D1881:G1881"/>
    <mergeCell ref="B2607:G2607"/>
    <mergeCell ref="B726:C726"/>
    <mergeCell ref="I3904:M3905"/>
    <mergeCell ref="I2409:K2409"/>
    <mergeCell ref="B3145:C3145"/>
    <mergeCell ref="D3545:G3545"/>
    <mergeCell ref="B3490:F3490"/>
    <mergeCell ref="G836:H837"/>
    <mergeCell ref="H3802:H3803"/>
    <mergeCell ref="I2711:L2711"/>
    <mergeCell ref="B2715:C2715"/>
    <mergeCell ref="B1360:C1360"/>
    <mergeCell ref="B2296:C2296"/>
    <mergeCell ref="B3335:G3335"/>
    <mergeCell ref="B2029:M2029"/>
    <mergeCell ref="I2242:J2242"/>
    <mergeCell ref="B2965:M2965"/>
    <mergeCell ref="I3975:J3975"/>
    <mergeCell ref="I2400:J2400"/>
    <mergeCell ref="H1795:H1796"/>
    <mergeCell ref="B2756:M2756"/>
    <mergeCell ref="B2298:C2298"/>
    <mergeCell ref="I3766:J3766"/>
    <mergeCell ref="I1366:K1366"/>
    <mergeCell ref="B208:M208"/>
    <mergeCell ref="B3025:C3025"/>
    <mergeCell ref="I641:K641"/>
    <mergeCell ref="C1348:D1348"/>
    <mergeCell ref="D112:G112"/>
    <mergeCell ref="H2346:H2347"/>
    <mergeCell ref="D1778:G1778"/>
    <mergeCell ref="B3659:D3659"/>
    <mergeCell ref="I1368:K1368"/>
    <mergeCell ref="G2034:G2035"/>
    <mergeCell ref="B2443:C2443"/>
    <mergeCell ref="D114:G114"/>
    <mergeCell ref="I2731:J2731"/>
    <mergeCell ref="B3592:C3593"/>
    <mergeCell ref="G547:G548"/>
    <mergeCell ref="B1410:F1410"/>
    <mergeCell ref="B223:C223"/>
    <mergeCell ref="E3866:F3866"/>
    <mergeCell ref="B1262:G1262"/>
    <mergeCell ref="B534:G534"/>
    <mergeCell ref="I946:J946"/>
    <mergeCell ref="B231:C231"/>
    <mergeCell ref="B529:C529"/>
    <mergeCell ref="D130:F130"/>
    <mergeCell ref="B1198:M1198"/>
    <mergeCell ref="D743:G743"/>
    <mergeCell ref="I1569:J1569"/>
    <mergeCell ref="M3771:M3772"/>
    <mergeCell ref="K547:L547"/>
    <mergeCell ref="B1925:M1925"/>
    <mergeCell ref="I3241:K3241"/>
    <mergeCell ref="B682:F682"/>
    <mergeCell ref="I2935:J2935"/>
    <mergeCell ref="G3852:H3853"/>
    <mergeCell ref="B2311:C2311"/>
    <mergeCell ref="I3662:J3662"/>
    <mergeCell ref="I1571:J1571"/>
    <mergeCell ref="D11:G11"/>
    <mergeCell ref="I3543:L3543"/>
    <mergeCell ref="D1200:F1201"/>
    <mergeCell ref="I2815:L2815"/>
    <mergeCell ref="D738:G738"/>
    <mergeCell ref="B1351:M1351"/>
    <mergeCell ref="G3875:G3876"/>
    <mergeCell ref="D1558:M1558"/>
    <mergeCell ref="D3655:G3655"/>
    <mergeCell ref="D4067:G4067"/>
    <mergeCell ref="L3243:M3243"/>
    <mergeCell ref="B1040:M1040"/>
    <mergeCell ref="I3238:K3238"/>
    <mergeCell ref="B3857:C3857"/>
    <mergeCell ref="E2826:F2826"/>
    <mergeCell ref="B3430:C3430"/>
    <mergeCell ref="I1257:J1257"/>
    <mergeCell ref="B623:M623"/>
    <mergeCell ref="C1089:D1089"/>
    <mergeCell ref="I1161:K1161"/>
    <mergeCell ref="I2658:J2658"/>
    <mergeCell ref="D3339:G3339"/>
    <mergeCell ref="I1888:K1888"/>
    <mergeCell ref="M2731:M2732"/>
    <mergeCell ref="D2864:F2865"/>
    <mergeCell ref="I1163:K1163"/>
    <mergeCell ref="D316:F317"/>
    <mergeCell ref="B3068:M3068"/>
    <mergeCell ref="I130:M130"/>
    <mergeCell ref="I1471:L1471"/>
    <mergeCell ref="F3247:G3247"/>
    <mergeCell ref="I2407:L2407"/>
    <mergeCell ref="D3340:G3340"/>
    <mergeCell ref="D2002:F2002"/>
    <mergeCell ref="K3802:L3802"/>
    <mergeCell ref="D518:M518"/>
    <mergeCell ref="D2615:G2615"/>
    <mergeCell ref="I4071:L4071"/>
    <mergeCell ref="E3450:F3450"/>
    <mergeCell ref="I3858:J3858"/>
    <mergeCell ref="L2827:M2827"/>
    <mergeCell ref="L742:M742"/>
    <mergeCell ref="I1356:M1357"/>
    <mergeCell ref="G1980:H1981"/>
    <mergeCell ref="B3143:C3143"/>
    <mergeCell ref="B3441:C3441"/>
    <mergeCell ref="G160:H161"/>
    <mergeCell ref="B1350:C1350"/>
    <mergeCell ref="I1200:M1201"/>
    <mergeCell ref="B3136:C3136"/>
    <mergeCell ref="I426:J426"/>
    <mergeCell ref="B631:G631"/>
    <mergeCell ref="L1680:M1680"/>
    <mergeCell ref="B3443:C3443"/>
    <mergeCell ref="D2297:G2297"/>
    <mergeCell ref="C49:D49"/>
    <mergeCell ref="L3344:M3344"/>
    <mergeCell ref="D3430:M3430"/>
    <mergeCell ref="B3138:C3138"/>
    <mergeCell ref="B2718:G2718"/>
    <mergeCell ref="H2554:H2555"/>
    <mergeCell ref="D3644:F3645"/>
    <mergeCell ref="B321:C321"/>
    <mergeCell ref="B1780:C1780"/>
    <mergeCell ref="B2107:F2107"/>
    <mergeCell ref="B1048:C1048"/>
    <mergeCell ref="I3459:J3459"/>
    <mergeCell ref="B958:G958"/>
    <mergeCell ref="B2408:C2408"/>
    <mergeCell ref="B323:C323"/>
    <mergeCell ref="H1067:H1068"/>
    <mergeCell ref="G755:G756"/>
    <mergeCell ref="L1366:M1366"/>
    <mergeCell ref="B1682:C1682"/>
    <mergeCell ref="K2762:L2762"/>
    <mergeCell ref="B1676:C1676"/>
    <mergeCell ref="I3027:J3027"/>
    <mergeCell ref="B2808:M2808"/>
    <mergeCell ref="B3748:C3749"/>
    <mergeCell ref="B2403:C2403"/>
    <mergeCell ref="L2723:M2723"/>
    <mergeCell ref="L638:M638"/>
    <mergeCell ref="H963:H964"/>
    <mergeCell ref="I1997:J1997"/>
    <mergeCell ref="B2864:C2865"/>
    <mergeCell ref="I3030:K3030"/>
    <mergeCell ref="I2002:M2002"/>
    <mergeCell ref="L640:M640"/>
    <mergeCell ref="I2724:J2724"/>
    <mergeCell ref="B2809:M2809"/>
    <mergeCell ref="D2834:F2834"/>
    <mergeCell ref="H3178:H3179"/>
    <mergeCell ref="B261:M261"/>
    <mergeCell ref="K1306:L1306"/>
    <mergeCell ref="D3228:F3229"/>
    <mergeCell ref="I3023:L3023"/>
    <mergeCell ref="B646:G646"/>
    <mergeCell ref="D3440:G3440"/>
    <mergeCell ref="I4083:J4083"/>
    <mergeCell ref="B1368:C1368"/>
    <mergeCell ref="C1972:D1972"/>
    <mergeCell ref="D220:G220"/>
    <mergeCell ref="B336:C336"/>
    <mergeCell ref="D736:G736"/>
    <mergeCell ref="D8:G8"/>
    <mergeCell ref="B634:C634"/>
    <mergeCell ref="C1244:D1244"/>
    <mergeCell ref="L3969:M3969"/>
    <mergeCell ref="B1063:C1063"/>
    <mergeCell ref="B1361:C1361"/>
    <mergeCell ref="I2619:K2619"/>
    <mergeCell ref="I534:K534"/>
    <mergeCell ref="I228:J228"/>
    <mergeCell ref="L326:M326"/>
    <mergeCell ref="B644:D644"/>
    <mergeCell ref="B2704:M2704"/>
    <mergeCell ref="B2862:M2862"/>
    <mergeCell ref="I528:J528"/>
    <mergeCell ref="B1267:D1267"/>
    <mergeCell ref="G3020:H3021"/>
    <mergeCell ref="B3589:M3589"/>
    <mergeCell ref="I957:J957"/>
    <mergeCell ref="I2614:K2614"/>
    <mergeCell ref="K3771:L3771"/>
    <mergeCell ref="D2609:G2609"/>
    <mergeCell ref="D3124:F3125"/>
    <mergeCell ref="C361:D361"/>
    <mergeCell ref="H3979:H3980"/>
    <mergeCell ref="D3336:G3336"/>
    <mergeCell ref="G2554:G2555"/>
    <mergeCell ref="D2095:G2095"/>
    <mergeCell ref="D2611:G2611"/>
    <mergeCell ref="D3874:F3874"/>
    <mergeCell ref="M3906:M3907"/>
    <mergeCell ref="I4112:M4113"/>
    <mergeCell ref="I1564:M1565"/>
    <mergeCell ref="D3338:G3338"/>
    <mergeCell ref="B987:C987"/>
    <mergeCell ref="I370:J370"/>
    <mergeCell ref="B3236:C3236"/>
    <mergeCell ref="B1093:M1093"/>
    <mergeCell ref="I3228:M3229"/>
    <mergeCell ref="D4158:M4158"/>
    <mergeCell ref="L3550:M3550"/>
    <mergeCell ref="B2511:C2511"/>
    <mergeCell ref="G1067:G1068"/>
    <mergeCell ref="I680:M681"/>
    <mergeCell ref="D1512:F1513"/>
    <mergeCell ref="B1820:M1820"/>
    <mergeCell ref="I3856:J3856"/>
    <mergeCell ref="I854:J854"/>
    <mergeCell ref="B3561:C3561"/>
    <mergeCell ref="F1999:G1999"/>
    <mergeCell ref="E122:F122"/>
    <mergeCell ref="B3228:C3229"/>
    <mergeCell ref="L3552:M3552"/>
    <mergeCell ref="B3446:G3446"/>
    <mergeCell ref="B1822:M1822"/>
    <mergeCell ref="D2027:M2027"/>
    <mergeCell ref="I432:K432"/>
    <mergeCell ref="D2418:F2418"/>
    <mergeCell ref="I3130:J3130"/>
    <mergeCell ref="B3173:M3173"/>
    <mergeCell ref="I1574:K1574"/>
    <mergeCell ref="D3592:F3593"/>
    <mergeCell ref="B2193:C2193"/>
    <mergeCell ref="C3689:D3689"/>
    <mergeCell ref="I3857:J3857"/>
    <mergeCell ref="C985:D985"/>
    <mergeCell ref="K1067:L1067"/>
    <mergeCell ref="G339:G340"/>
    <mergeCell ref="I1785:K1785"/>
    <mergeCell ref="B1888:C1888"/>
    <mergeCell ref="K2731:L2731"/>
    <mergeCell ref="L1369:M1369"/>
    <mergeCell ref="B2866:F2866"/>
    <mergeCell ref="G3178:G3179"/>
    <mergeCell ref="L2096:M2096"/>
    <mergeCell ref="B1896:C1896"/>
    <mergeCell ref="B1990:G1990"/>
    <mergeCell ref="B1890:C1890"/>
    <mergeCell ref="B3587:C3587"/>
    <mergeCell ref="D571:M571"/>
    <mergeCell ref="I994:J994"/>
    <mergeCell ref="D2922:G2922"/>
    <mergeCell ref="B2711:G2711"/>
    <mergeCell ref="B1379:F1379"/>
    <mergeCell ref="B1983:G1983"/>
    <mergeCell ref="B1680:C1680"/>
    <mergeCell ref="G27:G28"/>
    <mergeCell ref="B2407:C2407"/>
    <mergeCell ref="B1375:C1375"/>
    <mergeCell ref="I120:K120"/>
    <mergeCell ref="I3141:J3141"/>
    <mergeCell ref="G3384:H3385"/>
    <mergeCell ref="D338:F338"/>
    <mergeCell ref="B1406:M1406"/>
    <mergeCell ref="B2133:M2133"/>
    <mergeCell ref="I3449:K3449"/>
    <mergeCell ref="I3143:J3143"/>
    <mergeCell ref="I3441:J3441"/>
    <mergeCell ref="B2807:M2807"/>
    <mergeCell ref="I4079:J4079"/>
    <mergeCell ref="C3273:D3273"/>
    <mergeCell ref="I3870:J3870"/>
    <mergeCell ref="M1306:M1307"/>
    <mergeCell ref="B1616:C1617"/>
    <mergeCell ref="B2723:D2723"/>
    <mergeCell ref="D216:G216"/>
    <mergeCell ref="I754:M754"/>
    <mergeCell ref="B1826:F1826"/>
    <mergeCell ref="G2138:G2139"/>
    <mergeCell ref="D1766:M1766"/>
    <mergeCell ref="B4005:M4005"/>
    <mergeCell ref="D1980:F1981"/>
    <mergeCell ref="H890:H891"/>
    <mergeCell ref="D218:G218"/>
    <mergeCell ref="I319:L319"/>
    <mergeCell ref="I321:J321"/>
    <mergeCell ref="G3979:G3980"/>
    <mergeCell ref="B632:C632"/>
    <mergeCell ref="B677:M677"/>
    <mergeCell ref="I3592:M3593"/>
    <mergeCell ref="B2184:M2184"/>
    <mergeCell ref="B4065:C4065"/>
    <mergeCell ref="I323:J323"/>
    <mergeCell ref="L3966:M3966"/>
    <mergeCell ref="B3638:C3638"/>
    <mergeCell ref="B1991:C1991"/>
    <mergeCell ref="G2500:H2501"/>
    <mergeCell ref="I3344:K3344"/>
    <mergeCell ref="B1998:G1998"/>
    <mergeCell ref="B3644:C3645"/>
    <mergeCell ref="G2344:H2345"/>
    <mergeCell ref="L3968:M3968"/>
    <mergeCell ref="B1302:M1302"/>
    <mergeCell ref="D847:G847"/>
    <mergeCell ref="M994:M995"/>
    <mergeCell ref="B2815:G2815"/>
    <mergeCell ref="I3345:K3345"/>
    <mergeCell ref="D4008:F4009"/>
    <mergeCell ref="E1578:F1578"/>
    <mergeCell ref="H2315:H2316"/>
    <mergeCell ref="G1772:H1773"/>
    <mergeCell ref="I338:M338"/>
    <mergeCell ref="B1683:D1683"/>
    <mergeCell ref="D2:I2"/>
    <mergeCell ref="I2919:L2919"/>
    <mergeCell ref="D1662:M1662"/>
    <mergeCell ref="B2507:C2507"/>
    <mergeCell ref="B3901:M3901"/>
    <mergeCell ref="I334:J334"/>
    <mergeCell ref="B417:M417"/>
    <mergeCell ref="B3234:C3234"/>
    <mergeCell ref="M2107:M2108"/>
    <mergeCell ref="E2930:F2930"/>
    <mergeCell ref="B235:F235"/>
    <mergeCell ref="H3251:H3252"/>
    <mergeCell ref="B3534:C3534"/>
    <mergeCell ref="C1193:D1193"/>
    <mergeCell ref="I1980:M1981"/>
    <mergeCell ref="K2554:L2554"/>
    <mergeCell ref="I1151:L1151"/>
    <mergeCell ref="D2716:G2716"/>
    <mergeCell ref="D1988:G1988"/>
    <mergeCell ref="B3329:M3329"/>
    <mergeCell ref="G1483:G1484"/>
    <mergeCell ref="B2346:F2346"/>
    <mergeCell ref="D3128:G3128"/>
    <mergeCell ref="D2715:G2715"/>
    <mergeCell ref="B4056:M4056"/>
    <mergeCell ref="I3666:M3666"/>
    <mergeCell ref="B3384:C3385"/>
    <mergeCell ref="D779:M779"/>
    <mergeCell ref="L851:M851"/>
    <mergeCell ref="B2830:G2830"/>
    <mergeCell ref="B1465:C1465"/>
    <mergeCell ref="B2191:G2191"/>
    <mergeCell ref="B3251:F3251"/>
    <mergeCell ref="B3855:G3855"/>
    <mergeCell ref="H1306:H1307"/>
    <mergeCell ref="I3235:J3235"/>
    <mergeCell ref="G2450:G2451"/>
    <mergeCell ref="B2520:C2520"/>
    <mergeCell ref="B1618:F1618"/>
    <mergeCell ref="B2818:C2818"/>
    <mergeCell ref="I4008:M4009"/>
    <mergeCell ref="L846:M846"/>
    <mergeCell ref="B3247:C3247"/>
    <mergeCell ref="B3545:C3545"/>
    <mergeCell ref="I266:J266"/>
    <mergeCell ref="I2211:J2211"/>
    <mergeCell ref="D947:G947"/>
    <mergeCell ref="M2003:M2004"/>
    <mergeCell ref="B3764:D3764"/>
    <mergeCell ref="B2820:C2820"/>
    <mergeCell ref="D1674:G1674"/>
    <mergeCell ref="B131:F131"/>
    <mergeCell ref="B3555:D3555"/>
    <mergeCell ref="I119:L119"/>
    <mergeCell ref="B847:C847"/>
    <mergeCell ref="K1514:L1514"/>
    <mergeCell ref="B4003:C4003"/>
    <mergeCell ref="B1783:C1783"/>
    <mergeCell ref="D1676:G1676"/>
    <mergeCell ref="B1790:G1790"/>
    <mergeCell ref="B425:C425"/>
    <mergeCell ref="G1200:H1201"/>
    <mergeCell ref="L118:M118"/>
    <mergeCell ref="I3868:J3868"/>
    <mergeCell ref="B158:M158"/>
    <mergeCell ref="B1094:M1094"/>
    <mergeCell ref="I1466:J1466"/>
    <mergeCell ref="B2512:C2512"/>
    <mergeCell ref="B427:C427"/>
    <mergeCell ref="I1895:J1895"/>
    <mergeCell ref="B112:C112"/>
    <mergeCell ref="I2193:J2193"/>
    <mergeCell ref="B1559:M1559"/>
    <mergeCell ref="B3275:C3275"/>
    <mergeCell ref="I3594:J3594"/>
    <mergeCell ref="B1786:C1786"/>
    <mergeCell ref="D160:F161"/>
    <mergeCell ref="I2195:J2195"/>
    <mergeCell ref="I2518:J2518"/>
    <mergeCell ref="B3852:C3853"/>
    <mergeCell ref="I2099:K2099"/>
    <mergeCell ref="B326:G326"/>
    <mergeCell ref="B4004:M4004"/>
    <mergeCell ref="I3765:J3765"/>
    <mergeCell ref="D2938:F2938"/>
    <mergeCell ref="E1786:F1786"/>
    <mergeCell ref="B16:C16"/>
    <mergeCell ref="B743:C743"/>
    <mergeCell ref="D2817:G2817"/>
    <mergeCell ref="K3355:L3355"/>
    <mergeCell ref="L3763:M3763"/>
    <mergeCell ref="I3758:K3758"/>
    <mergeCell ref="B750:G750"/>
    <mergeCell ref="B18:C18"/>
    <mergeCell ref="D3544:G3544"/>
    <mergeCell ref="G368:H369"/>
    <mergeCell ref="I3759:L3759"/>
    <mergeCell ref="B19:D19"/>
    <mergeCell ref="B4072:C4072"/>
    <mergeCell ref="B11:C11"/>
    <mergeCell ref="I1362:J1362"/>
    <mergeCell ref="I3978:M3978"/>
    <mergeCell ref="B1143:M1143"/>
    <mergeCell ref="I3647:L3647"/>
    <mergeCell ref="B440:C440"/>
    <mergeCell ref="B3960:C3960"/>
    <mergeCell ref="B4074:C4074"/>
    <mergeCell ref="B3348:D3348"/>
    <mergeCell ref="I3178:J3178"/>
    <mergeCell ref="B3655:C3655"/>
    <mergeCell ref="I2723:K2723"/>
    <mergeCell ref="I638:K638"/>
    <mergeCell ref="I332:J332"/>
    <mergeCell ref="I4064:J4064"/>
    <mergeCell ref="B2081:M2081"/>
    <mergeCell ref="H2731:H2732"/>
    <mergeCell ref="B4075:D4075"/>
    <mergeCell ref="B3014:C3014"/>
    <mergeCell ref="B1098:F1098"/>
    <mergeCell ref="B3043:F3043"/>
    <mergeCell ref="I3031:L3031"/>
    <mergeCell ref="I640:K640"/>
    <mergeCell ref="B2966:M2966"/>
    <mergeCell ref="I3338:J3338"/>
    <mergeCell ref="I1691:J1691"/>
    <mergeCell ref="I632:J632"/>
    <mergeCell ref="D2196:G2196"/>
    <mergeCell ref="D1471:G1471"/>
    <mergeCell ref="J3:K3"/>
    <mergeCell ref="C3897:D3897"/>
    <mergeCell ref="D1898:F1898"/>
    <mergeCell ref="B2618:C2618"/>
    <mergeCell ref="I160:M161"/>
    <mergeCell ref="B2910:C2910"/>
    <mergeCell ref="K2939:L2939"/>
    <mergeCell ref="B3041:C3041"/>
    <mergeCell ref="D2713:G2713"/>
    <mergeCell ref="B3339:C3339"/>
    <mergeCell ref="C465:D465"/>
    <mergeCell ref="B1980:C1981"/>
    <mergeCell ref="C3740:D3740"/>
    <mergeCell ref="L2304:M2304"/>
    <mergeCell ref="B2198:G2198"/>
    <mergeCell ref="B3800:C3801"/>
    <mergeCell ref="F647:G647"/>
    <mergeCell ref="I2938:M2938"/>
    <mergeCell ref="B470:M470"/>
    <mergeCell ref="D15:G15"/>
    <mergeCell ref="B3745:M3745"/>
    <mergeCell ref="B1039:M1039"/>
    <mergeCell ref="D51:M51"/>
    <mergeCell ref="I474:J474"/>
    <mergeCell ref="B1197:M1197"/>
    <mergeCell ref="I3233:J3233"/>
    <mergeCell ref="M1483:M1484"/>
    <mergeCell ref="B2615:C2615"/>
    <mergeCell ref="I1683:K1683"/>
    <mergeCell ref="D1616:F1617"/>
    <mergeCell ref="I3074:J3074"/>
    <mergeCell ref="L2929:M2929"/>
    <mergeCell ref="H2627:H2628"/>
    <mergeCell ref="M339:M340"/>
    <mergeCell ref="I2507:J2507"/>
    <mergeCell ref="D10:G10"/>
    <mergeCell ref="B843:C843"/>
    <mergeCell ref="G266:G267"/>
    <mergeCell ref="B1272:C1272"/>
    <mergeCell ref="I3234:J3234"/>
    <mergeCell ref="B1570:C1570"/>
    <mergeCell ref="D1367:G1367"/>
    <mergeCell ref="I2656:M2657"/>
    <mergeCell ref="B2760:C2761"/>
    <mergeCell ref="B1572:C1572"/>
    <mergeCell ref="B844:C844"/>
    <mergeCell ref="H2658:H2659"/>
    <mergeCell ref="L1473:M1473"/>
    <mergeCell ref="B1273:C1273"/>
    <mergeCell ref="B2970:F2970"/>
    <mergeCell ref="B156:M156"/>
    <mergeCell ref="B3798:M3798"/>
    <mergeCell ref="L1264:M1264"/>
    <mergeCell ref="D4003:M4003"/>
    <mergeCell ref="G3956:H3957"/>
    <mergeCell ref="D2299:G2299"/>
    <mergeCell ref="B1062:G1062"/>
    <mergeCell ref="D675:M675"/>
    <mergeCell ref="L1475:M1475"/>
    <mergeCell ref="I3244:J3244"/>
    <mergeCell ref="K162:L162"/>
    <mergeCell ref="B2392:M2392"/>
    <mergeCell ref="M786:M787"/>
    <mergeCell ref="I2825:K2825"/>
    <mergeCell ref="B3641:M3641"/>
    <mergeCell ref="M58:M59"/>
    <mergeCell ref="B1784:C1784"/>
    <mergeCell ref="I3552:K3552"/>
    <mergeCell ref="C204:D204"/>
    <mergeCell ref="G3490:G3491"/>
    <mergeCell ref="B747:D747"/>
    <mergeCell ref="B3355:F3355"/>
    <mergeCell ref="G162:G163"/>
    <mergeCell ref="B259:C259"/>
    <mergeCell ref="B530:C530"/>
    <mergeCell ref="B1923:C1923"/>
    <mergeCell ref="I3247:J3247"/>
    <mergeCell ref="I3553:K3553"/>
    <mergeCell ref="C3377:D3377"/>
    <mergeCell ref="E2722:F2722"/>
    <mergeCell ref="I1616:M1617"/>
    <mergeCell ref="B319:G319"/>
    <mergeCell ref="B2100:D2100"/>
    <mergeCell ref="M3355:M3356"/>
    <mergeCell ref="I1790:J1790"/>
    <mergeCell ref="B2827:D2827"/>
    <mergeCell ref="B3440:C3440"/>
    <mergeCell ref="I2517:J2517"/>
    <mergeCell ref="B3382:M3382"/>
    <mergeCell ref="G1096:H1097"/>
    <mergeCell ref="D3354:F3354"/>
    <mergeCell ref="B4109:M4109"/>
    <mergeCell ref="B3651:C3651"/>
    <mergeCell ref="D1569:G1569"/>
    <mergeCell ref="B3442:C3442"/>
    <mergeCell ref="I2510:K2510"/>
    <mergeCell ref="C1921:D1921"/>
    <mergeCell ref="G1275:G1276"/>
    <mergeCell ref="K3667:L3667"/>
    <mergeCell ref="I2512:K2512"/>
    <mergeCell ref="B3802:F3802"/>
    <mergeCell ref="G4114:G4115"/>
    <mergeCell ref="I1995:K1995"/>
    <mergeCell ref="D2194:G2194"/>
    <mergeCell ref="I2295:L2295"/>
    <mergeCell ref="F1479:G1479"/>
    <mergeCell ref="G1691:G1692"/>
    <mergeCell ref="B2315:F2315"/>
    <mergeCell ref="B2919:G2919"/>
    <mergeCell ref="I748:J748"/>
    <mergeCell ref="I2303:L2303"/>
    <mergeCell ref="B155:C155"/>
    <mergeCell ref="E1682:F1682"/>
    <mergeCell ref="I443:J443"/>
    <mergeCell ref="G3696:H3697"/>
    <mergeCell ref="B1673:C1673"/>
    <mergeCell ref="B3974:G3974"/>
    <mergeCell ref="B2609:C2609"/>
    <mergeCell ref="L2302:M2302"/>
    <mergeCell ref="D1274:F1274"/>
    <mergeCell ref="B2400:C2400"/>
    <mergeCell ref="B2342:M2342"/>
    <mergeCell ref="I17:K17"/>
    <mergeCell ref="B3069:M3069"/>
    <mergeCell ref="B2611:C2611"/>
    <mergeCell ref="I3660:J3660"/>
    <mergeCell ref="L1576:M1576"/>
    <mergeCell ref="K1587:L1587"/>
    <mergeCell ref="D740:G740"/>
    <mergeCell ref="D1155:G1155"/>
    <mergeCell ref="D2344:F2345"/>
    <mergeCell ref="I3959:L3959"/>
    <mergeCell ref="D1882:G1882"/>
    <mergeCell ref="I3960:J3960"/>
    <mergeCell ref="B846:G846"/>
    <mergeCell ref="G3074:G3075"/>
    <mergeCell ref="D2702:M2702"/>
    <mergeCell ref="B2003:F2003"/>
    <mergeCell ref="B640:C640"/>
    <mergeCell ref="I1255:L1255"/>
    <mergeCell ref="D2820:G2820"/>
    <mergeCell ref="I223:L223"/>
    <mergeCell ref="G1587:G1588"/>
    <mergeCell ref="B1263:C1263"/>
    <mergeCell ref="I3384:M3385"/>
    <mergeCell ref="C3793:D3793"/>
    <mergeCell ref="B206:C206"/>
    <mergeCell ref="I3039:J3039"/>
    <mergeCell ref="L955:M955"/>
    <mergeCell ref="B2934:G2934"/>
    <mergeCell ref="D234:F234"/>
    <mergeCell ref="M266:M267"/>
    <mergeCell ref="B2203:D2203"/>
    <mergeCell ref="D113:G113"/>
    <mergeCell ref="I3339:J3339"/>
    <mergeCell ref="B2624:C2624"/>
    <mergeCell ref="D840:G840"/>
    <mergeCell ref="I3698:J3698"/>
    <mergeCell ref="D324:G324"/>
    <mergeCell ref="D1460:F1461"/>
    <mergeCell ref="B1266:C1266"/>
    <mergeCell ref="B3386:F3386"/>
    <mergeCell ref="D115:G115"/>
    <mergeCell ref="D1051:G1051"/>
    <mergeCell ref="I1274:M1274"/>
    <mergeCell ref="D2240:F2241"/>
    <mergeCell ref="I543:J543"/>
    <mergeCell ref="I2824:K2824"/>
    <mergeCell ref="B207:M207"/>
    <mergeCell ref="K1618:L1618"/>
    <mergeCell ref="I1270:J1270"/>
    <mergeCell ref="I2500:M2501"/>
    <mergeCell ref="B1162:C1162"/>
    <mergeCell ref="G1304:H1305"/>
    <mergeCell ref="G576:H577"/>
    <mergeCell ref="I843:J843"/>
    <mergeCell ref="I2344:M2345"/>
    <mergeCell ref="B2500:C2501"/>
    <mergeCell ref="I1570:J1570"/>
    <mergeCell ref="L539:M539"/>
    <mergeCell ref="B855:C855"/>
    <mergeCell ref="K3490:L3490"/>
    <mergeCell ref="D3652:G3652"/>
    <mergeCell ref="I2201:K2201"/>
    <mergeCell ref="I846:K846"/>
    <mergeCell ref="I540:J540"/>
    <mergeCell ref="H994:H995"/>
    <mergeCell ref="D9:G9"/>
    <mergeCell ref="M4010:M4011"/>
    <mergeCell ref="I2203:K2203"/>
    <mergeCell ref="B3381:M3381"/>
    <mergeCell ref="B3552:C3552"/>
    <mergeCell ref="B430:G430"/>
    <mergeCell ref="D1356:F1357"/>
    <mergeCell ref="G2292:H2293"/>
    <mergeCell ref="B4108:M4108"/>
    <mergeCell ref="I3142:J3142"/>
    <mergeCell ref="B3436:C3437"/>
    <mergeCell ref="I234:M234"/>
    <mergeCell ref="B120:C120"/>
    <mergeCell ref="I439:J439"/>
    <mergeCell ref="D2921:G2921"/>
    <mergeCell ref="B3647:G3647"/>
    <mergeCell ref="I230:J230"/>
    <mergeCell ref="I1460:M1461"/>
    <mergeCell ref="B883:C883"/>
    <mergeCell ref="L1782:M1782"/>
    <mergeCell ref="L3867:M3867"/>
    <mergeCell ref="I1202:J1202"/>
    <mergeCell ref="B3342:G3342"/>
    <mergeCell ref="I747:K747"/>
    <mergeCell ref="B2390:C2390"/>
    <mergeCell ref="I739:J739"/>
    <mergeCell ref="B123:D123"/>
    <mergeCell ref="I3146:M3146"/>
    <mergeCell ref="I1055:L1055"/>
    <mergeCell ref="B4064:C4064"/>
    <mergeCell ref="K2450:L2450"/>
    <mergeCell ref="D1884:G1884"/>
    <mergeCell ref="D546:F546"/>
    <mergeCell ref="E330:F330"/>
    <mergeCell ref="H2835:H2836"/>
    <mergeCell ref="M2970:M2971"/>
    <mergeCell ref="B636:C636"/>
    <mergeCell ref="B934:C934"/>
    <mergeCell ref="C3116:D3116"/>
    <mergeCell ref="I744:K744"/>
    <mergeCell ref="D1880:G1880"/>
    <mergeCell ref="B732:C733"/>
    <mergeCell ref="D1152:G1152"/>
    <mergeCell ref="B1778:C1778"/>
    <mergeCell ref="C2388:D2388"/>
    <mergeCell ref="L328:M328"/>
    <mergeCell ref="B4080:C4080"/>
    <mergeCell ref="I2864:M2865"/>
    <mergeCell ref="I1985:J1985"/>
    <mergeCell ref="B3483:C3483"/>
    <mergeCell ref="B2724:D2724"/>
    <mergeCell ref="B2722:C2722"/>
    <mergeCell ref="D1096:F1097"/>
    <mergeCell ref="B2716:C2716"/>
    <mergeCell ref="D368:F369"/>
    <mergeCell ref="D1974:M1974"/>
    <mergeCell ref="L1681:M1681"/>
    <mergeCell ref="B3848:M3848"/>
    <mergeCell ref="B3120:M3120"/>
    <mergeCell ref="B4006:M4006"/>
    <mergeCell ref="B1300:M1300"/>
    <mergeCell ref="L2408:M2408"/>
    <mergeCell ref="B2302:G2302"/>
    <mergeCell ref="I3037:J3037"/>
    <mergeCell ref="B3904:C3905"/>
    <mergeCell ref="B651:F651"/>
    <mergeCell ref="I639:L639"/>
    <mergeCell ref="I3042:M3042"/>
    <mergeCell ref="B574:M574"/>
    <mergeCell ref="D119:G119"/>
    <mergeCell ref="B3849:M3849"/>
    <mergeCell ref="K2034:L2034"/>
    <mergeCell ref="D4054:M4054"/>
    <mergeCell ref="G732:H733"/>
    <mergeCell ref="B1679:C1679"/>
    <mergeCell ref="D3753:G3753"/>
    <mergeCell ref="B647:C647"/>
    <mergeCell ref="B226:C226"/>
    <mergeCell ref="B955:D955"/>
    <mergeCell ref="B649:C649"/>
    <mergeCell ref="I2611:J2611"/>
    <mergeCell ref="B947:C947"/>
    <mergeCell ref="I1996:J1996"/>
    <mergeCell ref="D934:M934"/>
    <mergeCell ref="B1403:C1403"/>
    <mergeCell ref="B1674:C1674"/>
    <mergeCell ref="D2598:M2598"/>
    <mergeCell ref="I4114:J4114"/>
    <mergeCell ref="B2964:M2964"/>
    <mergeCell ref="I1268:J1268"/>
    <mergeCell ref="H3667:H3668"/>
    <mergeCell ref="B948:C948"/>
  </mergeCells>
  <dataValidations count="5">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Airflow.Instrument</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orientation="portrait" scale="93"/>
  <headerFooter>
    <oddHeader>&amp;L&amp;G&amp;C&amp;"+,Bold"&amp;16Fan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2079"/>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f>L23</f>
        <v/>
      </c>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ht="13.35" customHeight="1" s="162">
      <c r="B15" s="188" t="inlineStr">
        <is>
          <t>Register / Grille / Diffuser Airflow</t>
        </is>
      </c>
      <c r="C15" s="174" t="n"/>
      <c r="D15" s="174" t="n"/>
      <c r="E15" s="174" t="n"/>
      <c r="F15" s="173" t="n"/>
      <c r="G15" s="233" t="inlineStr">
        <is>
          <t>Design VEL</t>
        </is>
      </c>
      <c r="H15" s="194" t="inlineStr">
        <is>
          <t>Design CFM</t>
        </is>
      </c>
      <c r="I15" s="188" t="inlineStr">
        <is>
          <t>Initial</t>
        </is>
      </c>
      <c r="J15" s="173" t="n"/>
      <c r="K15" s="188" t="inlineStr">
        <is>
          <t>Final</t>
        </is>
      </c>
      <c r="L15" s="173" t="n"/>
      <c r="M15" s="188" t="inlineStr">
        <is>
          <t>%</t>
        </is>
      </c>
    </row>
    <row r="16" ht="13.35" customHeight="1" s="162">
      <c r="B16" s="153" t="inlineStr">
        <is>
          <t>No.</t>
        </is>
      </c>
      <c r="C16" s="188" t="inlineStr">
        <is>
          <t>Area Served</t>
        </is>
      </c>
      <c r="D16" s="188" t="inlineStr">
        <is>
          <t>Type</t>
        </is>
      </c>
      <c r="E16" s="188" t="inlineStr">
        <is>
          <t>Size</t>
        </is>
      </c>
      <c r="F16" s="188" t="inlineStr">
        <is>
          <t>Ak</t>
        </is>
      </c>
      <c r="G16" s="440" t="n"/>
      <c r="H16" s="440" t="n"/>
      <c r="I16" s="188" t="inlineStr">
        <is>
          <t>VEL</t>
        </is>
      </c>
      <c r="J16" s="188" t="inlineStr">
        <is>
          <t>CFM</t>
        </is>
      </c>
      <c r="K16" s="188" t="inlineStr">
        <is>
          <t>VEL</t>
        </is>
      </c>
      <c r="L16" s="188" t="inlineStr">
        <is>
          <t>CFM</t>
        </is>
      </c>
      <c r="M16" s="440" t="n"/>
    </row>
    <row r="17" ht="13.35" customHeight="1" s="162">
      <c r="B17" s="307" t="n"/>
      <c r="C17" s="307" t="n"/>
      <c r="E17" s="307" t="n"/>
      <c r="F17" s="32" t="n"/>
      <c r="G17" s="33">
        <f>IF(F17="", "", H17/F17)</f>
        <v/>
      </c>
      <c r="H17" s="33" t="n"/>
      <c r="I17" s="33" t="n"/>
      <c r="J17" s="33">
        <f>IF(I17="", "", I17*$F17)</f>
        <v/>
      </c>
      <c r="K17" s="33" t="n"/>
      <c r="L17" s="33">
        <f>IF(K17="", "", K17*$F17)</f>
        <v/>
      </c>
      <c r="M17" s="30">
        <f>IF(OR(H17="",H17=0),"",IF(K17="",IF(J17="","",J17/H17),L17/H17))</f>
        <v/>
      </c>
    </row>
    <row r="18" ht="13.35" customHeight="1" s="162">
      <c r="B18" s="307" t="n"/>
      <c r="C18" s="307" t="n"/>
      <c r="E18" s="307" t="n"/>
      <c r="F18" s="32" t="n"/>
      <c r="G18" s="33">
        <f>IF(F18="", "", H18/F18)</f>
        <v/>
      </c>
      <c r="H18" s="33" t="n"/>
      <c r="I18" s="33" t="n"/>
      <c r="J18" s="33">
        <f>IF(I18="", "", I18*$F18)</f>
        <v/>
      </c>
      <c r="K18" s="33" t="n"/>
      <c r="L18" s="33">
        <f>IF(K18="", "", K18*$F18)</f>
        <v/>
      </c>
      <c r="M18" s="30">
        <f>IF(OR(H18="",H18=0),"",IF(K18="",IF(J18="","",J18/H18),L18/H18))</f>
        <v/>
      </c>
    </row>
    <row r="19" ht="13.35" customHeight="1" s="162">
      <c r="B19" s="307" t="n"/>
      <c r="C19" s="307" t="n"/>
      <c r="E19" s="307" t="n"/>
      <c r="F19" s="32" t="n"/>
      <c r="G19" s="33">
        <f>IF(F19="", "", H19/F19)</f>
        <v/>
      </c>
      <c r="H19" s="33" t="n"/>
      <c r="I19" s="33" t="n"/>
      <c r="J19" s="33">
        <f>IF(I19="", "", I19*$F19)</f>
        <v/>
      </c>
      <c r="K19" s="33" t="n"/>
      <c r="L19" s="33">
        <f>IF(K19="", "", K19*$F19)</f>
        <v/>
      </c>
      <c r="M19" s="30">
        <f>IF(OR(H19="",H19=0),"",IF(K19="",IF(J19="","",J19/H19),L19/H19))</f>
        <v/>
      </c>
    </row>
    <row r="20" ht="13.35" customHeight="1" s="162">
      <c r="B20" s="307" t="n"/>
      <c r="C20" s="307" t="n"/>
      <c r="E20" s="307" t="n"/>
      <c r="F20" s="32" t="n"/>
      <c r="G20" s="33">
        <f>IF(F20="", "", H20/F20)</f>
        <v/>
      </c>
      <c r="H20" s="33" t="n"/>
      <c r="I20" s="33" t="n"/>
      <c r="J20" s="33">
        <f>IF(I20="", "", I20*$F20)</f>
        <v/>
      </c>
      <c r="K20" s="33" t="n"/>
      <c r="L20" s="33">
        <f>IF(K20="", "", K20*$F20)</f>
        <v/>
      </c>
      <c r="M20" s="30">
        <f>IF(OR(H20="",H20=0),"",IF(K20="",IF(J20="","",J20/H20),L20/H20))</f>
        <v/>
      </c>
    </row>
    <row r="21" ht="13.35" customHeight="1" s="162">
      <c r="B21" s="307" t="n"/>
      <c r="C21" s="307" t="n"/>
      <c r="E21" s="307" t="n"/>
      <c r="F21" s="32" t="n"/>
      <c r="G21" s="33">
        <f>IF(F21="", "", H21/F21)</f>
        <v/>
      </c>
      <c r="H21" s="33" t="n"/>
      <c r="I21" s="33" t="n"/>
      <c r="J21" s="33">
        <f>IF(I21="", "", I21*$F21)</f>
        <v/>
      </c>
      <c r="K21" s="33" t="n"/>
      <c r="L21" s="33">
        <f>IF(K21="", "", K21*$F21)</f>
        <v/>
      </c>
      <c r="M21" s="30">
        <f>IF(OR(H21="",H21=0),"",IF(K21="",IF(J21="","",J21/H21),L21/H21))</f>
        <v/>
      </c>
    </row>
    <row r="22" ht="13.35" customHeight="1" s="162">
      <c r="B22" s="307" t="n"/>
      <c r="C22" s="307" t="n"/>
      <c r="E22" s="307" t="n"/>
      <c r="F22" s="32" t="n"/>
      <c r="G22" s="33">
        <f>IF(F22="", "", H22/F22)</f>
        <v/>
      </c>
      <c r="H22" s="33" t="n"/>
      <c r="I22" s="33" t="n"/>
      <c r="J22" s="33">
        <f>IF(I22="", "", I22*$F22)</f>
        <v/>
      </c>
      <c r="K22" s="33" t="n"/>
      <c r="L22" s="33">
        <f>IF(K22="", "", K22*$F22)</f>
        <v/>
      </c>
      <c r="M22" s="30">
        <f>IF(OR(H22="",H22=0),"",IF(K22="",IF(J22="","",J22/H22),L22/H22))</f>
        <v/>
      </c>
    </row>
    <row r="23" ht="13.35" customHeight="1" s="162">
      <c r="B23" s="42" t="n"/>
      <c r="C23" s="231" t="inlineStr">
        <is>
          <t>Total</t>
        </is>
      </c>
      <c r="D23" s="159" t="n"/>
      <c r="E23" s="42" t="n"/>
      <c r="F23" s="42" t="n"/>
      <c r="G23" s="43" t="n"/>
      <c r="H23" s="43">
        <f>IF(SUM(H17:H22)=0,"",SUM(H17:H22))</f>
        <v/>
      </c>
      <c r="I23" s="43" t="n"/>
      <c r="J23" s="43">
        <f>IF(SUM(J17:J22)=0,"",SUM(J17:J22))</f>
        <v/>
      </c>
      <c r="K23" s="43" t="n"/>
      <c r="L23" s="43">
        <f>IF(SUM(L17:L22)=0,"",SUM(L17:L22))</f>
        <v/>
      </c>
      <c r="M23" s="35">
        <f>IF(OR(H23="",H23=0),"",IF(L23="",IF(J23="","",J23/H23),L23/H23))</f>
        <v/>
      </c>
    </row>
    <row r="24" ht="13.35" customHeight="1" s="162">
      <c r="B24" s="188" t="inlineStr">
        <is>
          <t>Remarks</t>
        </is>
      </c>
      <c r="C24" s="173" t="n"/>
      <c r="D24" s="154" t="n"/>
      <c r="E24" s="174" t="n"/>
      <c r="F24" s="174" t="n"/>
      <c r="G24" s="174" t="n"/>
      <c r="H24" s="174" t="n"/>
      <c r="I24" s="174" t="n"/>
      <c r="J24" s="174" t="n"/>
      <c r="K24" s="174" t="n"/>
      <c r="L24" s="174" t="n"/>
      <c r="M24" s="173" t="n"/>
    </row>
    <row r="25" ht="13.35" customHeight="1" s="162">
      <c r="B25" s="154" t="n"/>
      <c r="C25" s="174" t="n"/>
      <c r="D25" s="174" t="n"/>
      <c r="E25" s="174" t="n"/>
      <c r="F25" s="174" t="n"/>
      <c r="G25" s="174" t="n"/>
      <c r="H25" s="174" t="n"/>
      <c r="I25" s="174" t="n"/>
      <c r="J25" s="174" t="n"/>
      <c r="K25" s="174" t="n"/>
      <c r="L25" s="174" t="n"/>
      <c r="M25" s="173" t="n"/>
    </row>
    <row r="26" ht="13.35" customHeight="1" s="162"/>
    <row r="27" ht="13.35" customHeight="1" s="162"/>
    <row r="28" ht="13.35" customHeight="1" s="162"/>
    <row r="29" ht="13.35" customHeight="1" s="162"/>
    <row r="30" ht="13.35" customHeight="1" s="162">
      <c r="B30" s="200" t="inlineStr">
        <is>
          <t>System</t>
        </is>
      </c>
      <c r="C30" s="403" t="n"/>
      <c r="D30" s="209">
        <f>IF('{Equipment Data Entry}'!B151="","",'{Equipment Data Entry}'!B151)</f>
        <v/>
      </c>
      <c r="E30" s="418" t="n"/>
      <c r="F30" s="403" t="n"/>
      <c r="G30" s="200" t="inlineStr">
        <is>
          <t>Service</t>
        </is>
      </c>
      <c r="H30" s="403" t="n"/>
      <c r="I30" s="210">
        <f>IF('{Equipment Data Entry}'!C151="","",'{Equipment Data Entry}'!C151)</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199" t="inlineStr">
        <is>
          <t>Terminal Type</t>
        </is>
      </c>
      <c r="C32" s="401" t="n"/>
      <c r="D32" s="204">
        <f>IF('{Equipment Data Entry}'!H151="","",'{Equipment Data Entry}'!H151)</f>
        <v/>
      </c>
      <c r="E32" s="400" t="n"/>
      <c r="F32" s="400" t="n"/>
      <c r="G32" s="401" t="n"/>
      <c r="I32" s="199" t="inlineStr">
        <is>
          <t>Instrument</t>
        </is>
      </c>
      <c r="J32" s="400" t="n"/>
      <c r="K32" s="401" t="n"/>
      <c r="L32" s="199"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IF('{Equipment Data Entry}'!E151="","",'{Equipment Data Entry}'!E151)</f>
        <v/>
      </c>
      <c r="E34" s="400" t="n"/>
      <c r="F34" s="400" t="n"/>
      <c r="G34" s="401" t="n"/>
      <c r="I34" s="199" t="inlineStr">
        <is>
          <t>Design Criteria</t>
        </is>
      </c>
      <c r="J34" s="400" t="n"/>
      <c r="K34" s="401" t="n"/>
      <c r="L34" s="199" t="inlineStr">
        <is>
          <t>Design</t>
        </is>
      </c>
      <c r="M34" s="199" t="inlineStr">
        <is>
          <t>Actual</t>
        </is>
      </c>
    </row>
    <row r="35" ht="13.35" customHeight="1" s="162">
      <c r="B35" s="199" t="inlineStr">
        <is>
          <t>Model Number</t>
        </is>
      </c>
      <c r="C35" s="401" t="n"/>
      <c r="D35" s="204">
        <f>IF('{Equipment Data Entry}'!F151="","",'{Equipment Data Entry}'!F151)</f>
        <v/>
      </c>
      <c r="E35" s="400" t="n"/>
      <c r="F35" s="400" t="n"/>
      <c r="G35" s="401" t="n"/>
      <c r="I35" s="199" t="inlineStr">
        <is>
          <t>Maximum CFM</t>
        </is>
      </c>
      <c r="J35" s="400" t="n"/>
      <c r="K35" s="401" t="n"/>
      <c r="L35" s="24">
        <f>IF('{Equipment Data Entry}'!I151="","",'{Equipment Data Entry}'!I151)</f>
        <v/>
      </c>
      <c r="M35" s="24">
        <f>L49</f>
        <v/>
      </c>
    </row>
    <row r="36" ht="13.35" customHeight="1" s="162">
      <c r="B36" s="199" t="inlineStr">
        <is>
          <t>Serial Number</t>
        </is>
      </c>
      <c r="C36" s="401" t="n"/>
      <c r="D36" s="204" t="n"/>
      <c r="E36" s="400" t="n"/>
      <c r="F36" s="400" t="n"/>
      <c r="G36" s="401" t="n"/>
      <c r="I36" s="199" t="inlineStr">
        <is>
          <t>Minimum CFM</t>
        </is>
      </c>
      <c r="J36" s="400" t="n"/>
      <c r="K36" s="401" t="n"/>
      <c r="L36" s="24">
        <f>IF('{Equipment Data Entry}'!J151="","",'{Equipment Data Entry}'!J151)</f>
        <v/>
      </c>
      <c r="M36" s="24" t="n"/>
    </row>
    <row r="37" ht="13.35" customHeight="1" s="162">
      <c r="B37" s="199" t="inlineStr">
        <is>
          <t>Area Served</t>
        </is>
      </c>
      <c r="C37" s="401" t="n"/>
      <c r="D37" s="204">
        <f>IF('{Equipment Data Entry}'!C151="","",'{Equipment Data Entry}'!C151)</f>
        <v/>
      </c>
      <c r="E37" s="400" t="n"/>
      <c r="F37" s="400" t="n"/>
      <c r="G37" s="401" t="n"/>
      <c r="I37" s="199" t="inlineStr">
        <is>
          <t>Fan CFM</t>
        </is>
      </c>
      <c r="J37" s="400" t="n"/>
      <c r="K37" s="401" t="n"/>
      <c r="L37" s="24">
        <f>IF('{Equipment Data Entry}'!L151="","",'{Equipment Data Entry}'!L151)</f>
        <v/>
      </c>
      <c r="M37" s="24" t="n"/>
    </row>
    <row r="38" ht="13.35" customHeight="1" s="162">
      <c r="B38" s="199" t="inlineStr">
        <is>
          <t>Location</t>
        </is>
      </c>
      <c r="C38" s="401" t="n"/>
      <c r="D38" s="204">
        <f>IF('{Equipment Data Entry}'!D151="","",'{Equipment Data Entry}'!D151)</f>
        <v/>
      </c>
      <c r="E38" s="400" t="n"/>
      <c r="F38" s="400" t="n"/>
      <c r="G38" s="401" t="n"/>
      <c r="I38" s="199" t="inlineStr">
        <is>
          <t>DDC Address</t>
        </is>
      </c>
      <c r="J38" s="400" t="n"/>
      <c r="K38" s="401" t="n"/>
      <c r="L38" s="208">
        <f>IF('{Equipment Data Entry}'!M151="","",'{Equipment Data Entry}'!M151)</f>
        <v/>
      </c>
      <c r="M38" s="401" t="n"/>
    </row>
    <row r="39" ht="13.35" customHeight="1" s="162">
      <c r="B39" s="199" t="inlineStr">
        <is>
          <t>Inlet Size</t>
        </is>
      </c>
      <c r="C39" s="401" t="n"/>
      <c r="D39" s="204">
        <f>IF('{Equipment Data Entry}'!G151="","",'{Equipment Data Entry}'!G151)</f>
        <v/>
      </c>
      <c r="E39" s="400" t="n"/>
      <c r="F39" s="400" t="n"/>
      <c r="G39" s="401" t="n"/>
      <c r="I39" s="199" t="inlineStr">
        <is>
          <t>Calibration Factor</t>
        </is>
      </c>
      <c r="J39" s="400" t="n"/>
      <c r="K39" s="401" t="n"/>
      <c r="L39" s="27" t="n"/>
      <c r="M39" s="401" t="n"/>
    </row>
    <row r="40" ht="13.35" customHeight="1" s="162">
      <c r="B40" s="199" t="inlineStr">
        <is>
          <t>DDC Max / Min</t>
        </is>
      </c>
      <c r="C40" s="401" t="n"/>
      <c r="D40" s="204" t="n"/>
      <c r="E40" s="400" t="n"/>
      <c r="F40" s="400" t="n"/>
      <c r="G40" s="401" t="n"/>
      <c r="I40" s="199" t="inlineStr">
        <is>
          <t>Heating CFM</t>
        </is>
      </c>
      <c r="J40" s="400" t="n"/>
      <c r="K40" s="401" t="n"/>
      <c r="L40" s="27">
        <f>IF('{Equipment Data Entry}'!K151="","",'{Equipment Data Entry}'!K151)</f>
        <v/>
      </c>
      <c r="M40" s="401" t="n"/>
    </row>
    <row r="41" ht="13.35" customHeight="1" s="162">
      <c r="B41" s="188" t="inlineStr">
        <is>
          <t>Register / Grille / Diffuser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row>
    <row r="44" ht="13.35" customHeight="1" s="162">
      <c r="B44" s="307" t="n"/>
      <c r="C44" s="307" t="n"/>
      <c r="E44" s="307" t="n"/>
      <c r="F44" s="32" t="n"/>
      <c r="G44" s="33">
        <f>IF(F44="", "", H44/F44)</f>
        <v/>
      </c>
      <c r="H44" s="33" t="n"/>
      <c r="I44" s="33" t="n"/>
      <c r="J44" s="33">
        <f>IF(I44="", "", I44*$F44)</f>
        <v/>
      </c>
      <c r="K44" s="33" t="n"/>
      <c r="L44" s="33">
        <f>IF(K44="", "", K44*$F44)</f>
        <v/>
      </c>
      <c r="M44" s="30">
        <f>IF(OR(H44="",H44=0),"",IF(K44="",IF(J44="","",J44/H44),L44/H44))</f>
        <v/>
      </c>
    </row>
    <row r="45" ht="13.35" customHeight="1" s="162">
      <c r="B45" s="307" t="n"/>
      <c r="C45" s="307" t="n"/>
      <c r="E45" s="307" t="n"/>
      <c r="F45" s="32" t="n"/>
      <c r="G45" s="33">
        <f>IF(F45="", "", H45/F45)</f>
        <v/>
      </c>
      <c r="H45" s="33" t="n"/>
      <c r="I45" s="33" t="n"/>
      <c r="J45" s="33">
        <f>IF(I45="", "", I45*$F45)</f>
        <v/>
      </c>
      <c r="K45" s="33" t="n"/>
      <c r="L45" s="33">
        <f>IF(K45="", "", K45*$F45)</f>
        <v/>
      </c>
      <c r="M45" s="30">
        <f>IF(OR(H45="",H45=0),"",IF(K45="",IF(J45="","",J45/H45),L45/H45))</f>
        <v/>
      </c>
    </row>
    <row r="46" ht="13.35" customHeight="1" s="162">
      <c r="B46" s="307" t="n"/>
      <c r="C46" s="307" t="n"/>
      <c r="E46" s="307" t="n"/>
      <c r="F46" s="32" t="n"/>
      <c r="G46" s="33">
        <f>IF(F46="", "", H46/F46)</f>
        <v/>
      </c>
      <c r="H46" s="33" t="n"/>
      <c r="I46" s="33" t="n"/>
      <c r="J46" s="33">
        <f>IF(I46="", "", I46*$F46)</f>
        <v/>
      </c>
      <c r="K46" s="33" t="n"/>
      <c r="L46" s="33">
        <f>IF(K46="", "", K46*$F46)</f>
        <v/>
      </c>
      <c r="M46" s="30">
        <f>IF(OR(H46="",H46=0),"",IF(K46="",IF(J46="","",J46/H46),L46/H46))</f>
        <v/>
      </c>
    </row>
    <row r="47" ht="13.35" customHeight="1" s="162">
      <c r="B47" s="307" t="n"/>
      <c r="C47" s="307" t="n"/>
      <c r="E47" s="307" t="n"/>
      <c r="F47" s="32" t="n"/>
      <c r="G47" s="33">
        <f>IF(F47="", "", H47/F47)</f>
        <v/>
      </c>
      <c r="H47" s="33" t="n"/>
      <c r="I47" s="33" t="n"/>
      <c r="J47" s="33">
        <f>IF(I47="", "", I47*$F47)</f>
        <v/>
      </c>
      <c r="K47" s="33" t="n"/>
      <c r="L47" s="33">
        <f>IF(K47="", "", K47*$F47)</f>
        <v/>
      </c>
      <c r="M47" s="30">
        <f>IF(OR(H47="",H47=0),"",IF(K47="",IF(J47="","",J47/H47),L47/H47))</f>
        <v/>
      </c>
    </row>
    <row r="48" ht="13.35" customHeight="1" s="162">
      <c r="B48" s="307" t="n"/>
      <c r="C48" s="307" t="n"/>
      <c r="E48" s="307" t="n"/>
      <c r="F48" s="32" t="n"/>
      <c r="G48" s="33">
        <f>IF(F48="", "", H48/F48)</f>
        <v/>
      </c>
      <c r="H48" s="33" t="n"/>
      <c r="I48" s="33" t="n"/>
      <c r="J48" s="33">
        <f>IF(I48="", "", I48*$F48)</f>
        <v/>
      </c>
      <c r="K48" s="33" t="n"/>
      <c r="L48" s="33">
        <f>IF(K48="", "", K48*$F48)</f>
        <v/>
      </c>
      <c r="M48" s="30">
        <f>IF(OR(H48="",H48=0),"",IF(K48="",IF(J48="","",J48/H48),L48/H48))</f>
        <v/>
      </c>
    </row>
    <row r="49" ht="13.35" customHeight="1" s="162">
      <c r="B49" s="42" t="n"/>
      <c r="C49" s="231" t="inlineStr">
        <is>
          <t>Total</t>
        </is>
      </c>
      <c r="D49" s="159" t="n"/>
      <c r="E49" s="42" t="n"/>
      <c r="F49" s="42" t="n"/>
      <c r="G49" s="43" t="n"/>
      <c r="H49" s="43">
        <f>IF(SUM(H43:H48)=0,"",SUM(H43:H48))</f>
        <v/>
      </c>
      <c r="I49" s="43" t="n"/>
      <c r="J49" s="43">
        <f>IF(SUM(J43:J48)=0,"",SUM(J43:J48))</f>
        <v/>
      </c>
      <c r="K49" s="43" t="n"/>
      <c r="L49" s="43">
        <f>IF(SUM(L43:L48)=0,"",SUM(L43:L48))</f>
        <v/>
      </c>
      <c r="M49" s="35">
        <f>IF(OR(H49="",H49=0),"",IF(L49="",IF(J49="","",J49/H49),L49/H49))</f>
        <v/>
      </c>
    </row>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row r="53" ht="13.35" customHeight="1" s="162"/>
    <row r="54" ht="13.35" customHeight="1" s="162"/>
    <row r="55" ht="13.35" customHeight="1" s="162"/>
    <row r="56" ht="13.35" customHeight="1" s="162">
      <c r="B56" s="200" t="inlineStr">
        <is>
          <t>System</t>
        </is>
      </c>
      <c r="C56" s="403" t="n"/>
      <c r="D56" s="209">
        <f>IF('{Equipment Data Entry}'!B152="","",'{Equipment Data Entry}'!B152)</f>
        <v/>
      </c>
      <c r="E56" s="418" t="n"/>
      <c r="F56" s="403" t="n"/>
      <c r="G56" s="200" t="inlineStr">
        <is>
          <t>Service</t>
        </is>
      </c>
      <c r="H56" s="403" t="n"/>
      <c r="I56" s="210">
        <f>IF('{Equipment Data Entry}'!C152="","",'{Equipment Data Entry}'!C152)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99" t="inlineStr">
        <is>
          <t>Terminal Type</t>
        </is>
      </c>
      <c r="C58" s="401" t="n"/>
      <c r="D58" s="204">
        <f>IF('{Equipment Data Entry}'!H152="","",'{Equipment Data Entry}'!H152)</f>
        <v/>
      </c>
      <c r="E58" s="400" t="n"/>
      <c r="F58" s="400" t="n"/>
      <c r="G58" s="401" t="n"/>
      <c r="I58" s="199" t="inlineStr">
        <is>
          <t>Instrument</t>
        </is>
      </c>
      <c r="J58" s="400" t="n"/>
      <c r="K58" s="401" t="n"/>
      <c r="L58" s="199"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IF('{Equipment Data Entry}'!E152="","",'{Equipment Data Entry}'!E152)</f>
        <v/>
      </c>
      <c r="E60" s="400" t="n"/>
      <c r="F60" s="400" t="n"/>
      <c r="G60" s="401" t="n"/>
      <c r="I60" s="199" t="inlineStr">
        <is>
          <t>Design Criteria</t>
        </is>
      </c>
      <c r="J60" s="400" t="n"/>
      <c r="K60" s="401" t="n"/>
      <c r="L60" s="199" t="inlineStr">
        <is>
          <t>Design</t>
        </is>
      </c>
      <c r="M60" s="199" t="inlineStr">
        <is>
          <t>Actual</t>
        </is>
      </c>
    </row>
    <row r="61" ht="13.35" customHeight="1" s="162">
      <c r="B61" s="199" t="inlineStr">
        <is>
          <t>Model Number</t>
        </is>
      </c>
      <c r="C61" s="401" t="n"/>
      <c r="D61" s="204">
        <f>IF('{Equipment Data Entry}'!F152="","",'{Equipment Data Entry}'!F152)</f>
        <v/>
      </c>
      <c r="E61" s="400" t="n"/>
      <c r="F61" s="400" t="n"/>
      <c r="G61" s="401" t="n"/>
      <c r="I61" s="199" t="inlineStr">
        <is>
          <t>Maximum CFM</t>
        </is>
      </c>
      <c r="J61" s="400" t="n"/>
      <c r="K61" s="401" t="n"/>
      <c r="L61" s="24">
        <f>IF('{Equipment Data Entry}'!I152="","",'{Equipment Data Entry}'!I152)</f>
        <v/>
      </c>
      <c r="M61" s="24">
        <f>L75</f>
        <v/>
      </c>
    </row>
    <row r="62" ht="13.35" customHeight="1" s="162">
      <c r="B62" s="199" t="inlineStr">
        <is>
          <t>Serial Number</t>
        </is>
      </c>
      <c r="C62" s="401" t="n"/>
      <c r="D62" s="204" t="n"/>
      <c r="E62" s="400" t="n"/>
      <c r="F62" s="400" t="n"/>
      <c r="G62" s="401" t="n"/>
      <c r="I62" s="199" t="inlineStr">
        <is>
          <t>Minimum CFM</t>
        </is>
      </c>
      <c r="J62" s="400" t="n"/>
      <c r="K62" s="401" t="n"/>
      <c r="L62" s="24">
        <f>IF('{Equipment Data Entry}'!J152="","",'{Equipment Data Entry}'!J152)</f>
        <v/>
      </c>
      <c r="M62" s="24" t="n"/>
    </row>
    <row r="63" ht="13.35" customHeight="1" s="162">
      <c r="B63" s="199" t="inlineStr">
        <is>
          <t>Area Served</t>
        </is>
      </c>
      <c r="C63" s="401" t="n"/>
      <c r="D63" s="204">
        <f>IF('{Equipment Data Entry}'!C152="","",'{Equipment Data Entry}'!C152)</f>
        <v/>
      </c>
      <c r="E63" s="400" t="n"/>
      <c r="F63" s="400" t="n"/>
      <c r="G63" s="401" t="n"/>
      <c r="I63" s="199" t="inlineStr">
        <is>
          <t>Fan CFM</t>
        </is>
      </c>
      <c r="J63" s="400" t="n"/>
      <c r="K63" s="401" t="n"/>
      <c r="L63" s="24">
        <f>IF('{Equipment Data Entry}'!L152="","",'{Equipment Data Entry}'!L152)</f>
        <v/>
      </c>
      <c r="M63" s="24" t="n"/>
    </row>
    <row r="64" ht="13.35" customHeight="1" s="162">
      <c r="B64" s="199" t="inlineStr">
        <is>
          <t>Location</t>
        </is>
      </c>
      <c r="C64" s="401" t="n"/>
      <c r="D64" s="204">
        <f>IF('{Equipment Data Entry}'!D152="","",'{Equipment Data Entry}'!D152)</f>
        <v/>
      </c>
      <c r="E64" s="400" t="n"/>
      <c r="F64" s="400" t="n"/>
      <c r="G64" s="401" t="n"/>
      <c r="I64" s="199" t="inlineStr">
        <is>
          <t>DDC Address</t>
        </is>
      </c>
      <c r="J64" s="400" t="n"/>
      <c r="K64" s="401" t="n"/>
      <c r="L64" s="208">
        <f>IF('{Equipment Data Entry}'!M152="","",'{Equipment Data Entry}'!M152)</f>
        <v/>
      </c>
      <c r="M64" s="401" t="n"/>
    </row>
    <row r="65" ht="13.35" customHeight="1" s="162">
      <c r="B65" s="199" t="inlineStr">
        <is>
          <t>Inlet Size</t>
        </is>
      </c>
      <c r="C65" s="401" t="n"/>
      <c r="D65" s="204">
        <f>IF('{Equipment Data Entry}'!G152="","",'{Equipment Data Entry}'!G152)</f>
        <v/>
      </c>
      <c r="E65" s="400" t="n"/>
      <c r="F65" s="400" t="n"/>
      <c r="G65" s="401" t="n"/>
      <c r="I65" s="199" t="inlineStr">
        <is>
          <t>Calibration Factor</t>
        </is>
      </c>
      <c r="J65" s="400" t="n"/>
      <c r="K65" s="401" t="n"/>
      <c r="L65" s="27" t="n"/>
      <c r="M65" s="401" t="n"/>
    </row>
    <row r="66" ht="13.35" customHeight="1" s="162">
      <c r="B66" s="199" t="inlineStr">
        <is>
          <t>DDC Max / Min</t>
        </is>
      </c>
      <c r="C66" s="401" t="n"/>
      <c r="D66" s="204" t="n"/>
      <c r="E66" s="400" t="n"/>
      <c r="F66" s="400" t="n"/>
      <c r="G66" s="401" t="n"/>
      <c r="I66" s="199" t="inlineStr">
        <is>
          <t>Heating CFM</t>
        </is>
      </c>
      <c r="J66" s="400" t="n"/>
      <c r="K66" s="401" t="n"/>
      <c r="L66" s="27">
        <f>IF('{Equipment Data Entry}'!K152="","",'{Equipment Data Entry}'!K152)</f>
        <v/>
      </c>
      <c r="M66" s="401" t="n"/>
    </row>
    <row r="67" ht="13.35" customHeight="1" s="162">
      <c r="B67" s="188" t="inlineStr">
        <is>
          <t>Register / Grille / Diffuser Airflow</t>
        </is>
      </c>
      <c r="C67" s="174" t="n"/>
      <c r="D67" s="174" t="n"/>
      <c r="E67" s="174" t="n"/>
      <c r="F67" s="173" t="n"/>
      <c r="G67" s="233" t="inlineStr">
        <is>
          <t>Design VEL</t>
        </is>
      </c>
      <c r="H67" s="194" t="inlineStr">
        <is>
          <t>Design CFM</t>
        </is>
      </c>
      <c r="I67" s="188" t="inlineStr">
        <is>
          <t>Initial</t>
        </is>
      </c>
      <c r="J67" s="173" t="n"/>
      <c r="K67" s="188" t="inlineStr">
        <is>
          <t>Final</t>
        </is>
      </c>
      <c r="L67" s="173" t="n"/>
      <c r="M67" s="188" t="inlineStr">
        <is>
          <t>%</t>
        </is>
      </c>
    </row>
    <row r="68" ht="13.35" customHeight="1" s="162">
      <c r="B68" s="153" t="inlineStr">
        <is>
          <t>No.</t>
        </is>
      </c>
      <c r="C68" s="188" t="inlineStr">
        <is>
          <t>Area Served</t>
        </is>
      </c>
      <c r="D68" s="188" t="inlineStr">
        <is>
          <t>Type</t>
        </is>
      </c>
      <c r="E68" s="188" t="inlineStr">
        <is>
          <t>Size</t>
        </is>
      </c>
      <c r="F68" s="188" t="inlineStr">
        <is>
          <t>Ak</t>
        </is>
      </c>
      <c r="G68" s="440" t="n"/>
      <c r="H68" s="440" t="n"/>
      <c r="I68" s="188" t="inlineStr">
        <is>
          <t>VEL</t>
        </is>
      </c>
      <c r="J68" s="188" t="inlineStr">
        <is>
          <t>CFM</t>
        </is>
      </c>
      <c r="K68" s="188" t="inlineStr">
        <is>
          <t>VEL</t>
        </is>
      </c>
      <c r="L68" s="188" t="inlineStr">
        <is>
          <t>CFM</t>
        </is>
      </c>
      <c r="M68" s="440" t="n"/>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row>
    <row r="72" ht="13.35" customHeight="1" s="162">
      <c r="B72" s="307" t="n"/>
      <c r="C72" s="307" t="n"/>
      <c r="E72" s="307" t="n"/>
      <c r="F72" s="32" t="n"/>
      <c r="G72" s="33">
        <f>IF(F72="", "", H72/F72)</f>
        <v/>
      </c>
      <c r="H72" s="33" t="n"/>
      <c r="I72" s="33" t="n"/>
      <c r="J72" s="33">
        <f>IF(I72="", "", I72*$F72)</f>
        <v/>
      </c>
      <c r="K72" s="33" t="n"/>
      <c r="L72" s="33">
        <f>IF(K72="", "", K72*$F72)</f>
        <v/>
      </c>
      <c r="M72" s="30">
        <f>IF(OR(H72="",H72=0),"",IF(K72="",IF(J72="","",J72/H72),L72/H72))</f>
        <v/>
      </c>
    </row>
    <row r="73" ht="13.35" customHeight="1" s="162">
      <c r="B73" s="307" t="n"/>
      <c r="C73" s="307" t="n"/>
      <c r="E73" s="307" t="n"/>
      <c r="F73" s="32" t="n"/>
      <c r="G73" s="33">
        <f>IF(F73="", "", H73/F73)</f>
        <v/>
      </c>
      <c r="H73" s="33" t="n"/>
      <c r="I73" s="33" t="n"/>
      <c r="J73" s="33">
        <f>IF(I73="", "", I73*$F73)</f>
        <v/>
      </c>
      <c r="K73" s="33" t="n"/>
      <c r="L73" s="33">
        <f>IF(K73="", "", K73*$F73)</f>
        <v/>
      </c>
      <c r="M73" s="30">
        <f>IF(OR(H73="",H73=0),"",IF(K73="",IF(J73="","",J73/H73),L73/H73))</f>
        <v/>
      </c>
    </row>
    <row r="74" ht="13.35" customHeight="1" s="162">
      <c r="B74" s="307" t="n"/>
      <c r="C74" s="307" t="n"/>
      <c r="E74" s="307" t="n"/>
      <c r="F74" s="32" t="n"/>
      <c r="G74" s="33">
        <f>IF(F74="", "", H74/F74)</f>
        <v/>
      </c>
      <c r="H74" s="33" t="n"/>
      <c r="I74" s="33" t="n"/>
      <c r="J74" s="33">
        <f>IF(I74="", "", I74*$F74)</f>
        <v/>
      </c>
      <c r="K74" s="33" t="n"/>
      <c r="L74" s="33">
        <f>IF(K74="", "", K74*$F74)</f>
        <v/>
      </c>
      <c r="M74" s="30">
        <f>IF(OR(H74="",H74=0),"",IF(K74="",IF(J74="","",J74/H74),L74/H74))</f>
        <v/>
      </c>
    </row>
    <row r="75" ht="13.35" customHeight="1" s="162">
      <c r="B75" s="42" t="n"/>
      <c r="C75" s="231" t="inlineStr">
        <is>
          <t>Total</t>
        </is>
      </c>
      <c r="D75" s="159" t="n"/>
      <c r="E75" s="42" t="n"/>
      <c r="F75" s="42" t="n"/>
      <c r="G75" s="43" t="n"/>
      <c r="H75" s="43">
        <f>IF(SUM(H69:H74)=0,"",SUM(H69:H74))</f>
        <v/>
      </c>
      <c r="I75" s="43" t="n"/>
      <c r="J75" s="43">
        <f>IF(SUM(J69:J74)=0,"",SUM(J69:J74))</f>
        <v/>
      </c>
      <c r="K75" s="43" t="n"/>
      <c r="L75" s="43">
        <f>IF(SUM(L69:L74)=0,"",SUM(L69:L74))</f>
        <v/>
      </c>
      <c r="M75" s="35">
        <f>IF(OR(H75="",H75=0),"",IF(L75="",IF(J75="","",J75/H75),L75/H75))</f>
        <v/>
      </c>
    </row>
    <row r="76" ht="13.35" customHeight="1" s="162">
      <c r="B76" s="188" t="inlineStr">
        <is>
          <t>Remarks</t>
        </is>
      </c>
      <c r="C76" s="173" t="n"/>
      <c r="D76" s="154" t="n"/>
      <c r="E76" s="174" t="n"/>
      <c r="F76" s="174" t="n"/>
      <c r="G76" s="174" t="n"/>
      <c r="H76" s="174" t="n"/>
      <c r="I76" s="174" t="n"/>
      <c r="J76" s="174" t="n"/>
      <c r="K76" s="174" t="n"/>
      <c r="L76" s="174" t="n"/>
      <c r="M76" s="173" t="n"/>
    </row>
    <row r="77" ht="13.35" customHeight="1" s="162">
      <c r="B77" s="154" t="n"/>
      <c r="C77" s="174" t="n"/>
      <c r="D77" s="174" t="n"/>
      <c r="E77" s="174" t="n"/>
      <c r="F77" s="174" t="n"/>
      <c r="G77" s="174" t="n"/>
      <c r="H77" s="174" t="n"/>
      <c r="I77" s="174" t="n"/>
      <c r="J77" s="174" t="n"/>
      <c r="K77" s="174" t="n"/>
      <c r="L77" s="174" t="n"/>
      <c r="M77" s="173" t="n"/>
    </row>
    <row r="78" ht="13.35" customHeight="1" s="162"/>
    <row r="79" ht="13.35" customHeight="1" s="162"/>
    <row r="80" ht="13.35" customHeight="1" s="162"/>
    <row r="81" ht="13.35" customHeight="1" s="162"/>
    <row r="82" ht="13.35" customHeight="1" s="162">
      <c r="B82" s="200" t="inlineStr">
        <is>
          <t>System</t>
        </is>
      </c>
      <c r="C82" s="403" t="n"/>
      <c r="D82" s="209">
        <f>IF('{Equipment Data Entry}'!B153="","",'{Equipment Data Entry}'!B153)</f>
        <v/>
      </c>
      <c r="E82" s="418" t="n"/>
      <c r="F82" s="403" t="n"/>
      <c r="G82" s="200" t="inlineStr">
        <is>
          <t>Service</t>
        </is>
      </c>
      <c r="H82" s="403" t="n"/>
      <c r="I82" s="210">
        <f>IF('{Equipment Data Entry}'!C153="","",'{Equipment Data Entry}'!C153)</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199" t="inlineStr">
        <is>
          <t>Terminal Type</t>
        </is>
      </c>
      <c r="C84" s="401" t="n"/>
      <c r="D84" s="204">
        <f>IF('{Equipment Data Entry}'!H153="","",'{Equipment Data Entry}'!H153)</f>
        <v/>
      </c>
      <c r="E84" s="400" t="n"/>
      <c r="F84" s="400" t="n"/>
      <c r="G84" s="401" t="n"/>
      <c r="I84" s="199" t="inlineStr">
        <is>
          <t>Instrument</t>
        </is>
      </c>
      <c r="J84" s="400" t="n"/>
      <c r="K84" s="401" t="n"/>
      <c r="L84" s="199"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IF('{Equipment Data Entry}'!E153="","",'{Equipment Data Entry}'!E153)</f>
        <v/>
      </c>
      <c r="E86" s="400" t="n"/>
      <c r="F86" s="400" t="n"/>
      <c r="G86" s="401" t="n"/>
      <c r="I86" s="199" t="inlineStr">
        <is>
          <t>Design Criteria</t>
        </is>
      </c>
      <c r="J86" s="400" t="n"/>
      <c r="K86" s="401" t="n"/>
      <c r="L86" s="199" t="inlineStr">
        <is>
          <t>Design</t>
        </is>
      </c>
      <c r="M86" s="199" t="inlineStr">
        <is>
          <t>Actual</t>
        </is>
      </c>
    </row>
    <row r="87" ht="13.35" customHeight="1" s="162">
      <c r="B87" s="199" t="inlineStr">
        <is>
          <t>Model Number</t>
        </is>
      </c>
      <c r="C87" s="401" t="n"/>
      <c r="D87" s="204">
        <f>IF('{Equipment Data Entry}'!F153="","",'{Equipment Data Entry}'!F153)</f>
        <v/>
      </c>
      <c r="E87" s="400" t="n"/>
      <c r="F87" s="400" t="n"/>
      <c r="G87" s="401" t="n"/>
      <c r="I87" s="199" t="inlineStr">
        <is>
          <t>Maximum CFM</t>
        </is>
      </c>
      <c r="J87" s="400" t="n"/>
      <c r="K87" s="401" t="n"/>
      <c r="L87" s="24">
        <f>IF('{Equipment Data Entry}'!I153="","",'{Equipment Data Entry}'!I153)</f>
        <v/>
      </c>
      <c r="M87" s="24">
        <f>L101</f>
        <v/>
      </c>
    </row>
    <row r="88" ht="13.35" customHeight="1" s="162">
      <c r="B88" s="199" t="inlineStr">
        <is>
          <t>Serial Number</t>
        </is>
      </c>
      <c r="C88" s="401" t="n"/>
      <c r="D88" s="204" t="n"/>
      <c r="E88" s="400" t="n"/>
      <c r="F88" s="400" t="n"/>
      <c r="G88" s="401" t="n"/>
      <c r="I88" s="199" t="inlineStr">
        <is>
          <t>Minimum CFM</t>
        </is>
      </c>
      <c r="J88" s="400" t="n"/>
      <c r="K88" s="401" t="n"/>
      <c r="L88" s="24">
        <f>IF('{Equipment Data Entry}'!J153="","",'{Equipment Data Entry}'!J153)</f>
        <v/>
      </c>
      <c r="M88" s="24" t="n"/>
    </row>
    <row r="89" ht="13.35" customHeight="1" s="162">
      <c r="B89" s="199" t="inlineStr">
        <is>
          <t>Area Served</t>
        </is>
      </c>
      <c r="C89" s="401" t="n"/>
      <c r="D89" s="204">
        <f>IF('{Equipment Data Entry}'!C153="","",'{Equipment Data Entry}'!C153)</f>
        <v/>
      </c>
      <c r="E89" s="400" t="n"/>
      <c r="F89" s="400" t="n"/>
      <c r="G89" s="401" t="n"/>
      <c r="I89" s="199" t="inlineStr">
        <is>
          <t>Fan CFM</t>
        </is>
      </c>
      <c r="J89" s="400" t="n"/>
      <c r="K89" s="401" t="n"/>
      <c r="L89" s="24">
        <f>IF('{Equipment Data Entry}'!L153="","",'{Equipment Data Entry}'!L153)</f>
        <v/>
      </c>
      <c r="M89" s="24" t="n"/>
    </row>
    <row r="90" ht="13.35" customHeight="1" s="162">
      <c r="B90" s="199" t="inlineStr">
        <is>
          <t>Location</t>
        </is>
      </c>
      <c r="C90" s="401" t="n"/>
      <c r="D90" s="204">
        <f>IF('{Equipment Data Entry}'!D153="","",'{Equipment Data Entry}'!D153)</f>
        <v/>
      </c>
      <c r="E90" s="400" t="n"/>
      <c r="F90" s="400" t="n"/>
      <c r="G90" s="401" t="n"/>
      <c r="I90" s="199" t="inlineStr">
        <is>
          <t>DDC Address</t>
        </is>
      </c>
      <c r="J90" s="400" t="n"/>
      <c r="K90" s="401" t="n"/>
      <c r="L90" s="208">
        <f>IF('{Equipment Data Entry}'!M153="","",'{Equipment Data Entry}'!M153)</f>
        <v/>
      </c>
      <c r="M90" s="401" t="n"/>
    </row>
    <row r="91" ht="13.35" customHeight="1" s="162">
      <c r="B91" s="199" t="inlineStr">
        <is>
          <t>Inlet Size</t>
        </is>
      </c>
      <c r="C91" s="401" t="n"/>
      <c r="D91" s="204">
        <f>IF('{Equipment Data Entry}'!G153="","",'{Equipment Data Entry}'!G153)</f>
        <v/>
      </c>
      <c r="E91" s="400" t="n"/>
      <c r="F91" s="400" t="n"/>
      <c r="G91" s="401" t="n"/>
      <c r="I91" s="199" t="inlineStr">
        <is>
          <t>Calibration Factor</t>
        </is>
      </c>
      <c r="J91" s="400" t="n"/>
      <c r="K91" s="401" t="n"/>
      <c r="L91" s="27" t="n"/>
      <c r="M91" s="401" t="n"/>
    </row>
    <row r="92" ht="13.35" customHeight="1" s="162">
      <c r="B92" s="199" t="inlineStr">
        <is>
          <t>DDC Max / Min</t>
        </is>
      </c>
      <c r="C92" s="401" t="n"/>
      <c r="D92" s="204" t="n"/>
      <c r="E92" s="400" t="n"/>
      <c r="F92" s="400" t="n"/>
      <c r="G92" s="401" t="n"/>
      <c r="I92" s="199" t="inlineStr">
        <is>
          <t>Heating CFM</t>
        </is>
      </c>
      <c r="J92" s="400" t="n"/>
      <c r="K92" s="401" t="n"/>
      <c r="L92" s="27">
        <f>IF('{Equipment Data Entry}'!K153="","",'{Equipment Data Entry}'!K153)</f>
        <v/>
      </c>
      <c r="M92" s="401" t="n"/>
    </row>
    <row r="93" ht="13.35" customHeight="1" s="162">
      <c r="B93" s="188" t="inlineStr">
        <is>
          <t>Register / Grille / Diffuser Airflow</t>
        </is>
      </c>
      <c r="C93" s="174" t="n"/>
      <c r="D93" s="174" t="n"/>
      <c r="E93" s="174" t="n"/>
      <c r="F93" s="173" t="n"/>
      <c r="G93" s="233" t="inlineStr">
        <is>
          <t>Design VEL</t>
        </is>
      </c>
      <c r="H93" s="194" t="inlineStr">
        <is>
          <t>Design CFM</t>
        </is>
      </c>
      <c r="I93" s="188" t="inlineStr">
        <is>
          <t>Initial</t>
        </is>
      </c>
      <c r="J93" s="173" t="n"/>
      <c r="K93" s="188" t="inlineStr">
        <is>
          <t>Final</t>
        </is>
      </c>
      <c r="L93" s="173" t="n"/>
      <c r="M93" s="188" t="inlineStr">
        <is>
          <t>%</t>
        </is>
      </c>
    </row>
    <row r="94" ht="13.35" customHeight="1" s="162">
      <c r="B94" s="153" t="inlineStr">
        <is>
          <t>No.</t>
        </is>
      </c>
      <c r="C94" s="188" t="inlineStr">
        <is>
          <t>Area Served</t>
        </is>
      </c>
      <c r="D94" s="188" t="inlineStr">
        <is>
          <t>Type</t>
        </is>
      </c>
      <c r="E94" s="188" t="inlineStr">
        <is>
          <t>Size</t>
        </is>
      </c>
      <c r="F94" s="188" t="inlineStr">
        <is>
          <t>Ak</t>
        </is>
      </c>
      <c r="G94" s="440" t="n"/>
      <c r="H94" s="440" t="n"/>
      <c r="I94" s="188" t="inlineStr">
        <is>
          <t>VEL</t>
        </is>
      </c>
      <c r="J94" s="188" t="inlineStr">
        <is>
          <t>CFM</t>
        </is>
      </c>
      <c r="K94" s="188" t="inlineStr">
        <is>
          <t>VEL</t>
        </is>
      </c>
      <c r="L94" s="188" t="inlineStr">
        <is>
          <t>CFM</t>
        </is>
      </c>
      <c r="M94" s="440" t="n"/>
    </row>
    <row r="95" ht="13.35" customHeight="1" s="162">
      <c r="B95" s="307" t="n"/>
      <c r="C95" s="307" t="n"/>
      <c r="E95" s="307" t="n"/>
      <c r="F95" s="32" t="n"/>
      <c r="G95" s="33">
        <f>IF(F95="", "", H95/F95)</f>
        <v/>
      </c>
      <c r="H95" s="33" t="n"/>
      <c r="I95" s="33" t="n"/>
      <c r="J95" s="33">
        <f>IF(I95="", "", I95*$F95)</f>
        <v/>
      </c>
      <c r="K95" s="33" t="n"/>
      <c r="L95" s="33">
        <f>IF(K95="", "", K95*$F95)</f>
        <v/>
      </c>
      <c r="M95" s="30">
        <f>IF(OR(H95="",H95=0),"",IF(K95="",IF(J95="","",J95/H95),L95/H95))</f>
        <v/>
      </c>
    </row>
    <row r="96" ht="13.35" customHeight="1" s="162">
      <c r="B96" s="307" t="n"/>
      <c r="C96" s="307" t="n"/>
      <c r="E96" s="307" t="n"/>
      <c r="F96" s="32" t="n"/>
      <c r="G96" s="33">
        <f>IF(F96="", "", H96/F96)</f>
        <v/>
      </c>
      <c r="H96" s="33" t="n"/>
      <c r="I96" s="33" t="n"/>
      <c r="J96" s="33">
        <f>IF(I96="", "", I96*$F96)</f>
        <v/>
      </c>
      <c r="K96" s="33" t="n"/>
      <c r="L96" s="33">
        <f>IF(K96="", "", K96*$F96)</f>
        <v/>
      </c>
      <c r="M96" s="30">
        <f>IF(OR(H96="",H96=0),"",IF(K96="",IF(J96="","",J96/H96),L96/H96))</f>
        <v/>
      </c>
    </row>
    <row r="97" ht="13.35" customHeight="1" s="162">
      <c r="B97" s="307" t="n"/>
      <c r="C97" s="307" t="n"/>
      <c r="E97" s="307" t="n"/>
      <c r="F97" s="32" t="n"/>
      <c r="G97" s="33">
        <f>IF(F97="", "", H97/F97)</f>
        <v/>
      </c>
      <c r="H97" s="33" t="n"/>
      <c r="I97" s="33" t="n"/>
      <c r="J97" s="33">
        <f>IF(I97="", "", I97*$F97)</f>
        <v/>
      </c>
      <c r="K97" s="33" t="n"/>
      <c r="L97" s="33">
        <f>IF(K97="", "", K97*$F97)</f>
        <v/>
      </c>
      <c r="M97" s="30">
        <f>IF(OR(H97="",H97=0),"",IF(K97="",IF(J97="","",J97/H97),L97/H97))</f>
        <v/>
      </c>
    </row>
    <row r="98" ht="13.35" customHeight="1" s="162">
      <c r="B98" s="307" t="n"/>
      <c r="C98" s="307" t="n"/>
      <c r="E98" s="307" t="n"/>
      <c r="F98" s="32" t="n"/>
      <c r="G98" s="33">
        <f>IF(F98="", "", H98/F98)</f>
        <v/>
      </c>
      <c r="H98" s="33" t="n"/>
      <c r="I98" s="33" t="n"/>
      <c r="J98" s="33">
        <f>IF(I98="", "", I98*$F98)</f>
        <v/>
      </c>
      <c r="K98" s="33" t="n"/>
      <c r="L98" s="33">
        <f>IF(K98="", "", K98*$F98)</f>
        <v/>
      </c>
      <c r="M98" s="30">
        <f>IF(OR(H98="",H98=0),"",IF(K98="",IF(J98="","",J98/H98),L98/H98))</f>
        <v/>
      </c>
    </row>
    <row r="99" ht="13.35" customHeight="1" s="162">
      <c r="B99" s="307" t="n"/>
      <c r="C99" s="307" t="n"/>
      <c r="E99" s="307" t="n"/>
      <c r="F99" s="32" t="n"/>
      <c r="G99" s="33">
        <f>IF(F99="", "", H99/F99)</f>
        <v/>
      </c>
      <c r="H99" s="33" t="n"/>
      <c r="I99" s="33" t="n"/>
      <c r="J99" s="33">
        <f>IF(I99="", "", I99*$F99)</f>
        <v/>
      </c>
      <c r="K99" s="33" t="n"/>
      <c r="L99" s="33">
        <f>IF(K99="", "", K99*$F99)</f>
        <v/>
      </c>
      <c r="M99" s="30">
        <f>IF(OR(H99="",H99=0),"",IF(K99="",IF(J99="","",J99/H99),L99/H99))</f>
        <v/>
      </c>
    </row>
    <row r="100" ht="13.35" customHeight="1" s="162">
      <c r="B100" s="307" t="n"/>
      <c r="C100" s="307" t="n"/>
      <c r="E100" s="307" t="n"/>
      <c r="F100" s="32" t="n"/>
      <c r="G100" s="33">
        <f>IF(F100="", "", H100/F100)</f>
        <v/>
      </c>
      <c r="H100" s="33" t="n"/>
      <c r="I100" s="33" t="n"/>
      <c r="J100" s="33">
        <f>IF(I100="", "", I100*$F100)</f>
        <v/>
      </c>
      <c r="K100" s="33" t="n"/>
      <c r="L100" s="33">
        <f>IF(K100="", "", K100*$F100)</f>
        <v/>
      </c>
      <c r="M100" s="30">
        <f>IF(OR(H100="",H100=0),"",IF(K100="",IF(J100="","",J100/H100),L100/H100))</f>
        <v/>
      </c>
    </row>
    <row r="101" ht="13.35" customHeight="1" s="162">
      <c r="B101" s="42" t="n"/>
      <c r="C101" s="231" t="inlineStr">
        <is>
          <t>Total</t>
        </is>
      </c>
      <c r="D101" s="159" t="n"/>
      <c r="E101" s="42" t="n"/>
      <c r="F101" s="42" t="n"/>
      <c r="G101" s="43" t="n"/>
      <c r="H101" s="43">
        <f>IF(SUM(H95:H100)=0,"",SUM(H95:H100))</f>
        <v/>
      </c>
      <c r="I101" s="43" t="n"/>
      <c r="J101" s="43">
        <f>IF(SUM(J95:J100)=0,"",SUM(J95:J100))</f>
        <v/>
      </c>
      <c r="K101" s="43" t="n"/>
      <c r="L101" s="43">
        <f>IF(SUM(L95:L100)=0,"",SUM(L95:L100))</f>
        <v/>
      </c>
      <c r="M101" s="35">
        <f>IF(OR(H101="",H101=0),"",IF(L101="",IF(J101="","",J101/H101),L101/H101))</f>
        <v/>
      </c>
    </row>
    <row r="102" ht="13.35" customHeight="1" s="162">
      <c r="B102" s="188" t="inlineStr">
        <is>
          <t>Remarks</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Entry}'!B154="","",'{Equipment Data Entry}'!B154)</f>
        <v/>
      </c>
      <c r="E108" s="418" t="n"/>
      <c r="F108" s="403" t="n"/>
      <c r="G108" s="200" t="inlineStr">
        <is>
          <t>Service</t>
        </is>
      </c>
      <c r="H108" s="403" t="n"/>
      <c r="I108" s="210">
        <f>IF('{Equipment Data Entry}'!C154="","",'{Equipment Data Entry}'!C154)</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199" t="inlineStr">
        <is>
          <t>Terminal Type</t>
        </is>
      </c>
      <c r="C110" s="401" t="n"/>
      <c r="D110" s="204">
        <f>IF('{Equipment Data Entry}'!H154="","",'{Equipment Data Entry}'!H154)</f>
        <v/>
      </c>
      <c r="E110" s="400" t="n"/>
      <c r="F110" s="400" t="n"/>
      <c r="G110" s="401" t="n"/>
      <c r="I110" s="199" t="inlineStr">
        <is>
          <t>Instrument</t>
        </is>
      </c>
      <c r="J110" s="400" t="n"/>
      <c r="K110" s="401" t="n"/>
      <c r="L110" s="199"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IF('{Equipment Data Entry}'!E154="","",'{Equipment Data Entry}'!E154)</f>
        <v/>
      </c>
      <c r="E112" s="400" t="n"/>
      <c r="F112" s="400" t="n"/>
      <c r="G112" s="401" t="n"/>
      <c r="I112" s="199" t="inlineStr">
        <is>
          <t>Design Criteria</t>
        </is>
      </c>
      <c r="J112" s="400" t="n"/>
      <c r="K112" s="401" t="n"/>
      <c r="L112" s="199" t="inlineStr">
        <is>
          <t>Design</t>
        </is>
      </c>
      <c r="M112" s="199" t="inlineStr">
        <is>
          <t>Actual</t>
        </is>
      </c>
    </row>
    <row r="113" ht="13.35" customHeight="1" s="162">
      <c r="B113" s="199" t="inlineStr">
        <is>
          <t>Model Number</t>
        </is>
      </c>
      <c r="C113" s="401" t="n"/>
      <c r="D113" s="204">
        <f>IF('{Equipment Data Entry}'!F154="","",'{Equipment Data Entry}'!F154)</f>
        <v/>
      </c>
      <c r="E113" s="400" t="n"/>
      <c r="F113" s="400" t="n"/>
      <c r="G113" s="401" t="n"/>
      <c r="I113" s="199" t="inlineStr">
        <is>
          <t>Maximum CFM</t>
        </is>
      </c>
      <c r="J113" s="400" t="n"/>
      <c r="K113" s="401" t="n"/>
      <c r="L113" s="24">
        <f>IF('{Equipment Data Entry}'!I154="","",'{Equipment Data Entry}'!I154)</f>
        <v/>
      </c>
      <c r="M113" s="24">
        <f>L127</f>
        <v/>
      </c>
    </row>
    <row r="114" ht="13.35" customHeight="1" s="162">
      <c r="B114" s="199" t="inlineStr">
        <is>
          <t>Serial Number</t>
        </is>
      </c>
      <c r="C114" s="401" t="n"/>
      <c r="D114" s="204" t="n"/>
      <c r="E114" s="400" t="n"/>
      <c r="F114" s="400" t="n"/>
      <c r="G114" s="401" t="n"/>
      <c r="I114" s="199" t="inlineStr">
        <is>
          <t>Minimum CFM</t>
        </is>
      </c>
      <c r="J114" s="400" t="n"/>
      <c r="K114" s="401" t="n"/>
      <c r="L114" s="24">
        <f>IF('{Equipment Data Entry}'!J154="","",'{Equipment Data Entry}'!J154)</f>
        <v/>
      </c>
      <c r="M114" s="24" t="n"/>
    </row>
    <row r="115" ht="13.35" customHeight="1" s="162">
      <c r="B115" s="199" t="inlineStr">
        <is>
          <t>Area Served</t>
        </is>
      </c>
      <c r="C115" s="401" t="n"/>
      <c r="D115" s="204">
        <f>IF('{Equipment Data Entry}'!C154="","",'{Equipment Data Entry}'!C154)</f>
        <v/>
      </c>
      <c r="E115" s="400" t="n"/>
      <c r="F115" s="400" t="n"/>
      <c r="G115" s="401" t="n"/>
      <c r="I115" s="199" t="inlineStr">
        <is>
          <t>Fan CFM</t>
        </is>
      </c>
      <c r="J115" s="400" t="n"/>
      <c r="K115" s="401" t="n"/>
      <c r="L115" s="24">
        <f>IF('{Equipment Data Entry}'!L154="","",'{Equipment Data Entry}'!L154)</f>
        <v/>
      </c>
      <c r="M115" s="24" t="n"/>
    </row>
    <row r="116" ht="13.35" customHeight="1" s="162">
      <c r="B116" s="199" t="inlineStr">
        <is>
          <t>Location</t>
        </is>
      </c>
      <c r="C116" s="401" t="n"/>
      <c r="D116" s="204">
        <f>IF('{Equipment Data Entry}'!D154="","",'{Equipment Data Entry}'!D154)</f>
        <v/>
      </c>
      <c r="E116" s="400" t="n"/>
      <c r="F116" s="400" t="n"/>
      <c r="G116" s="401" t="n"/>
      <c r="I116" s="199" t="inlineStr">
        <is>
          <t>DDC Address</t>
        </is>
      </c>
      <c r="J116" s="400" t="n"/>
      <c r="K116" s="401" t="n"/>
      <c r="L116" s="208">
        <f>IF('{Equipment Data Entry}'!M154="","",'{Equipment Data Entry}'!M154)</f>
        <v/>
      </c>
      <c r="M116" s="401" t="n"/>
    </row>
    <row r="117" ht="13.35" customHeight="1" s="162">
      <c r="B117" s="199" t="inlineStr">
        <is>
          <t>Inlet Size</t>
        </is>
      </c>
      <c r="C117" s="401" t="n"/>
      <c r="D117" s="204">
        <f>IF('{Equipment Data Entry}'!G154="","",'{Equipment Data Entry}'!G154)</f>
        <v/>
      </c>
      <c r="E117" s="400" t="n"/>
      <c r="F117" s="400" t="n"/>
      <c r="G117" s="401" t="n"/>
      <c r="I117" s="199" t="inlineStr">
        <is>
          <t>Calibration Factor</t>
        </is>
      </c>
      <c r="J117" s="400" t="n"/>
      <c r="K117" s="401" t="n"/>
      <c r="L117" s="27" t="n"/>
      <c r="M117" s="401" t="n"/>
    </row>
    <row r="118" ht="13.35" customHeight="1" s="162">
      <c r="B118" s="199" t="inlineStr">
        <is>
          <t>DDC Max / Min</t>
        </is>
      </c>
      <c r="C118" s="401" t="n"/>
      <c r="D118" s="204" t="n"/>
      <c r="E118" s="400" t="n"/>
      <c r="F118" s="400" t="n"/>
      <c r="G118" s="401" t="n"/>
      <c r="I118" s="199" t="inlineStr">
        <is>
          <t>Heating CFM</t>
        </is>
      </c>
      <c r="J118" s="400" t="n"/>
      <c r="K118" s="401" t="n"/>
      <c r="L118" s="27">
        <f>IF('{Equipment Data Entry}'!K154="","",'{Equipment Data Entry}'!K154)</f>
        <v/>
      </c>
      <c r="M118" s="401" t="n"/>
    </row>
    <row r="119" ht="13.35" customHeight="1" s="162">
      <c r="B119" s="188" t="inlineStr">
        <is>
          <t>Register / Grille / Diffuser Airflow</t>
        </is>
      </c>
      <c r="C119" s="174" t="n"/>
      <c r="D119" s="174" t="n"/>
      <c r="E119" s="174" t="n"/>
      <c r="F119" s="173" t="n"/>
      <c r="G119" s="233" t="inlineStr">
        <is>
          <t>Design VEL</t>
        </is>
      </c>
      <c r="H119" s="194" t="inlineStr">
        <is>
          <t>Design CFM</t>
        </is>
      </c>
      <c r="I119" s="188" t="inlineStr">
        <is>
          <t>Initial</t>
        </is>
      </c>
      <c r="J119" s="173" t="n"/>
      <c r="K119" s="188" t="inlineStr">
        <is>
          <t>Final</t>
        </is>
      </c>
      <c r="L119" s="173" t="n"/>
      <c r="M119" s="188" t="inlineStr">
        <is>
          <t>%</t>
        </is>
      </c>
    </row>
    <row r="120" ht="13.35" customHeight="1" s="162">
      <c r="B120" s="153" t="inlineStr">
        <is>
          <t>No.</t>
        </is>
      </c>
      <c r="C120" s="188" t="inlineStr">
        <is>
          <t>Area Served</t>
        </is>
      </c>
      <c r="D120" s="188" t="inlineStr">
        <is>
          <t>Type</t>
        </is>
      </c>
      <c r="E120" s="188" t="inlineStr">
        <is>
          <t>Size</t>
        </is>
      </c>
      <c r="F120" s="188" t="inlineStr">
        <is>
          <t>Ak</t>
        </is>
      </c>
      <c r="G120" s="440" t="n"/>
      <c r="H120" s="440" t="n"/>
      <c r="I120" s="188" t="inlineStr">
        <is>
          <t>VEL</t>
        </is>
      </c>
      <c r="J120" s="188" t="inlineStr">
        <is>
          <t>CFM</t>
        </is>
      </c>
      <c r="K120" s="188" t="inlineStr">
        <is>
          <t>VEL</t>
        </is>
      </c>
      <c r="L120" s="188" t="inlineStr">
        <is>
          <t>CFM</t>
        </is>
      </c>
      <c r="M120" s="440" t="n"/>
    </row>
    <row r="121" ht="13.35" customHeight="1" s="162">
      <c r="B121" s="307" t="n"/>
      <c r="C121" s="307" t="n"/>
      <c r="E121" s="307" t="n"/>
      <c r="F121" s="32" t="n"/>
      <c r="G121" s="33">
        <f>IF(F121="", "", H121/F121)</f>
        <v/>
      </c>
      <c r="H121" s="33" t="n"/>
      <c r="I121" s="33" t="n"/>
      <c r="J121" s="33">
        <f>IF(I121="", "", I121*$F121)</f>
        <v/>
      </c>
      <c r="K121" s="33" t="n"/>
      <c r="L121" s="33">
        <f>IF(K121="", "", K121*$F121)</f>
        <v/>
      </c>
      <c r="M121" s="30">
        <f>IF(OR(H121="",H121=0),"",IF(K121="",IF(J121="","",J121/H121),L121/H121))</f>
        <v/>
      </c>
    </row>
    <row r="122" ht="13.35" customHeight="1" s="162">
      <c r="B122" s="307" t="n"/>
      <c r="C122" s="307" t="n"/>
      <c r="E122" s="307" t="n"/>
      <c r="F122" s="32" t="n"/>
      <c r="G122" s="33">
        <f>IF(F122="", "", H122/F122)</f>
        <v/>
      </c>
      <c r="H122" s="33" t="n"/>
      <c r="I122" s="33" t="n"/>
      <c r="J122" s="33">
        <f>IF(I122="", "", I122*$F122)</f>
        <v/>
      </c>
      <c r="K122" s="33" t="n"/>
      <c r="L122" s="33">
        <f>IF(K122="", "", K122*$F122)</f>
        <v/>
      </c>
      <c r="M122" s="30">
        <f>IF(OR(H122="",H122=0),"",IF(K122="",IF(J122="","",J122/H122),L122/H122))</f>
        <v/>
      </c>
    </row>
    <row r="123" ht="13.35" customHeight="1" s="162">
      <c r="B123" s="307" t="n"/>
      <c r="C123" s="307" t="n"/>
      <c r="E123" s="307" t="n"/>
      <c r="F123" s="32" t="n"/>
      <c r="G123" s="33">
        <f>IF(F123="", "", H123/F123)</f>
        <v/>
      </c>
      <c r="H123" s="33" t="n"/>
      <c r="I123" s="33" t="n"/>
      <c r="J123" s="33">
        <f>IF(I123="", "", I123*$F123)</f>
        <v/>
      </c>
      <c r="K123" s="33" t="n"/>
      <c r="L123" s="33">
        <f>IF(K123="", "", K123*$F123)</f>
        <v/>
      </c>
      <c r="M123" s="30">
        <f>IF(OR(H123="",H123=0),"",IF(K123="",IF(J123="","",J123/H123),L123/H123))</f>
        <v/>
      </c>
    </row>
    <row r="124" ht="13.35" customHeight="1" s="162">
      <c r="B124" s="307" t="n"/>
      <c r="C124" s="307" t="n"/>
      <c r="E124" s="307" t="n"/>
      <c r="F124" s="32" t="n"/>
      <c r="G124" s="33">
        <f>IF(F124="", "", H124/F124)</f>
        <v/>
      </c>
      <c r="H124" s="33" t="n"/>
      <c r="I124" s="33" t="n"/>
      <c r="J124" s="33">
        <f>IF(I124="", "", I124*$F124)</f>
        <v/>
      </c>
      <c r="K124" s="33" t="n"/>
      <c r="L124" s="33">
        <f>IF(K124="", "", K124*$F124)</f>
        <v/>
      </c>
      <c r="M124" s="30">
        <f>IF(OR(H124="",H124=0),"",IF(K124="",IF(J124="","",J124/H124),L124/H124))</f>
        <v/>
      </c>
    </row>
    <row r="125" ht="13.35" customHeight="1" s="162">
      <c r="B125" s="307" t="n"/>
      <c r="C125" s="307" t="n"/>
      <c r="E125" s="307" t="n"/>
      <c r="F125" s="32" t="n"/>
      <c r="G125" s="33">
        <f>IF(F125="", "", H125/F125)</f>
        <v/>
      </c>
      <c r="H125" s="33" t="n"/>
      <c r="I125" s="33" t="n"/>
      <c r="J125" s="33">
        <f>IF(I125="", "", I125*$F125)</f>
        <v/>
      </c>
      <c r="K125" s="33" t="n"/>
      <c r="L125" s="33">
        <f>IF(K125="", "", K125*$F125)</f>
        <v/>
      </c>
      <c r="M125" s="30">
        <f>IF(OR(H125="",H125=0),"",IF(K125="",IF(J125="","",J125/H125),L125/H125))</f>
        <v/>
      </c>
    </row>
    <row r="126" ht="13.35" customHeight="1" s="162">
      <c r="B126" s="307" t="n"/>
      <c r="C126" s="307" t="n"/>
      <c r="E126" s="307" t="n"/>
      <c r="F126" s="32" t="n"/>
      <c r="G126" s="33">
        <f>IF(F126="", "", H126/F126)</f>
        <v/>
      </c>
      <c r="H126" s="33" t="n"/>
      <c r="I126" s="33" t="n"/>
      <c r="J126" s="33">
        <f>IF(I126="", "", I126*$F126)</f>
        <v/>
      </c>
      <c r="K126" s="33" t="n"/>
      <c r="L126" s="33">
        <f>IF(K126="", "", K126*$F126)</f>
        <v/>
      </c>
      <c r="M126" s="30">
        <f>IF(OR(H126="",H126=0),"",IF(K126="",IF(J126="","",J126/H126),L126/H126))</f>
        <v/>
      </c>
    </row>
    <row r="127" ht="13.35" customHeight="1" s="162">
      <c r="B127" s="42" t="n"/>
      <c r="C127" s="231" t="inlineStr">
        <is>
          <t>Total</t>
        </is>
      </c>
      <c r="D127" s="159" t="n"/>
      <c r="E127" s="42" t="n"/>
      <c r="F127" s="42" t="n"/>
      <c r="G127" s="43" t="n"/>
      <c r="H127" s="43">
        <f>IF(SUM(H121:H126)=0,"",SUM(H121:H126))</f>
        <v/>
      </c>
      <c r="I127" s="43" t="n"/>
      <c r="J127" s="43">
        <f>IF(SUM(J121:J126)=0,"",SUM(J121:J126))</f>
        <v/>
      </c>
      <c r="K127" s="43" t="n"/>
      <c r="L127" s="43">
        <f>IF(SUM(L121:L126)=0,"",SUM(L121:L126))</f>
        <v/>
      </c>
      <c r="M127" s="35">
        <f>IF(OR(H127="",H127=0),"",IF(L127="",IF(J127="","",J127/H127),L127/H127))</f>
        <v/>
      </c>
    </row>
    <row r="128" ht="13.35" customHeight="1" s="162">
      <c r="B128" s="188" t="inlineStr">
        <is>
          <t>Remarks</t>
        </is>
      </c>
      <c r="C128" s="173" t="n"/>
      <c r="D128" s="154" t="n"/>
      <c r="E128" s="174" t="n"/>
      <c r="F128" s="174" t="n"/>
      <c r="G128" s="174" t="n"/>
      <c r="H128" s="174" t="n"/>
      <c r="I128" s="174" t="n"/>
      <c r="J128" s="174" t="n"/>
      <c r="K128" s="174" t="n"/>
      <c r="L128" s="174" t="n"/>
      <c r="M128" s="173" t="n"/>
    </row>
    <row r="129" ht="13.35" customHeight="1" s="162">
      <c r="B129" s="154" t="n"/>
      <c r="C129" s="174" t="n"/>
      <c r="D129" s="174" t="n"/>
      <c r="E129" s="174" t="n"/>
      <c r="F129" s="174" t="n"/>
      <c r="G129" s="174" t="n"/>
      <c r="H129" s="174" t="n"/>
      <c r="I129" s="174" t="n"/>
      <c r="J129" s="174" t="n"/>
      <c r="K129" s="174" t="n"/>
      <c r="L129" s="174" t="n"/>
      <c r="M129" s="173" t="n"/>
    </row>
    <row r="130" ht="13.35" customHeight="1" s="162"/>
    <row r="131" ht="13.35" customHeight="1" s="162"/>
    <row r="132" ht="13.35" customHeight="1" s="162"/>
    <row r="133" ht="13.35" customHeight="1" s="162"/>
    <row r="134" ht="13.35" customHeight="1" s="162">
      <c r="B134" s="200" t="inlineStr">
        <is>
          <t>System</t>
        </is>
      </c>
      <c r="C134" s="403" t="n"/>
      <c r="D134" s="209">
        <f>IF('{Equipment Data Entry}'!B155="","",'{Equipment Data Entry}'!B155)</f>
        <v/>
      </c>
      <c r="E134" s="418" t="n"/>
      <c r="F134" s="403" t="n"/>
      <c r="G134" s="200" t="inlineStr">
        <is>
          <t>Service</t>
        </is>
      </c>
      <c r="H134" s="403" t="n"/>
      <c r="I134" s="210">
        <f>IF('{Equipment Data Entry}'!C155="","",'{Equipment Data Entry}'!C155)</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199" t="inlineStr">
        <is>
          <t>Terminal Type</t>
        </is>
      </c>
      <c r="C136" s="401" t="n"/>
      <c r="D136" s="204">
        <f>IF('{Equipment Data Entry}'!H155="","",'{Equipment Data Entry}'!H155)</f>
        <v/>
      </c>
      <c r="E136" s="400" t="n"/>
      <c r="F136" s="400" t="n"/>
      <c r="G136" s="401" t="n"/>
      <c r="I136" s="199" t="inlineStr">
        <is>
          <t>Instrument</t>
        </is>
      </c>
      <c r="J136" s="400" t="n"/>
      <c r="K136" s="401" t="n"/>
      <c r="L136" s="199"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IF('{Equipment Data Entry}'!E155="","",'{Equipment Data Entry}'!E155)</f>
        <v/>
      </c>
      <c r="E138" s="400" t="n"/>
      <c r="F138" s="400" t="n"/>
      <c r="G138" s="401" t="n"/>
      <c r="I138" s="199" t="inlineStr">
        <is>
          <t>Design Criteria</t>
        </is>
      </c>
      <c r="J138" s="400" t="n"/>
      <c r="K138" s="401" t="n"/>
      <c r="L138" s="199" t="inlineStr">
        <is>
          <t>Design</t>
        </is>
      </c>
      <c r="M138" s="199" t="inlineStr">
        <is>
          <t>Actual</t>
        </is>
      </c>
    </row>
    <row r="139" ht="13.35" customHeight="1" s="162">
      <c r="B139" s="199" t="inlineStr">
        <is>
          <t>Model Number</t>
        </is>
      </c>
      <c r="C139" s="401" t="n"/>
      <c r="D139" s="204">
        <f>IF('{Equipment Data Entry}'!F155="","",'{Equipment Data Entry}'!F155)</f>
        <v/>
      </c>
      <c r="E139" s="400" t="n"/>
      <c r="F139" s="400" t="n"/>
      <c r="G139" s="401" t="n"/>
      <c r="I139" s="199" t="inlineStr">
        <is>
          <t>Maximum CFM</t>
        </is>
      </c>
      <c r="J139" s="400" t="n"/>
      <c r="K139" s="401" t="n"/>
      <c r="L139" s="24">
        <f>IF('{Equipment Data Entry}'!I155="","",'{Equipment Data Entry}'!I155)</f>
        <v/>
      </c>
      <c r="M139" s="24">
        <f>L153</f>
        <v/>
      </c>
    </row>
    <row r="140" ht="13.35" customHeight="1" s="162">
      <c r="B140" s="199" t="inlineStr">
        <is>
          <t>Serial Number</t>
        </is>
      </c>
      <c r="C140" s="401" t="n"/>
      <c r="D140" s="204" t="n"/>
      <c r="E140" s="400" t="n"/>
      <c r="F140" s="400" t="n"/>
      <c r="G140" s="401" t="n"/>
      <c r="I140" s="199" t="inlineStr">
        <is>
          <t>Minimum CFM</t>
        </is>
      </c>
      <c r="J140" s="400" t="n"/>
      <c r="K140" s="401" t="n"/>
      <c r="L140" s="24">
        <f>IF('{Equipment Data Entry}'!J155="","",'{Equipment Data Entry}'!J155)</f>
        <v/>
      </c>
      <c r="M140" s="24" t="n"/>
    </row>
    <row r="141" ht="13.35" customHeight="1" s="162">
      <c r="B141" s="199" t="inlineStr">
        <is>
          <t>Area Served</t>
        </is>
      </c>
      <c r="C141" s="401" t="n"/>
      <c r="D141" s="204">
        <f>IF('{Equipment Data Entry}'!C155="","",'{Equipment Data Entry}'!C155)</f>
        <v/>
      </c>
      <c r="E141" s="400" t="n"/>
      <c r="F141" s="400" t="n"/>
      <c r="G141" s="401" t="n"/>
      <c r="I141" s="199" t="inlineStr">
        <is>
          <t>Fan CFM</t>
        </is>
      </c>
      <c r="J141" s="400" t="n"/>
      <c r="K141" s="401" t="n"/>
      <c r="L141" s="24">
        <f>IF('{Equipment Data Entry}'!L155="","",'{Equipment Data Entry}'!L155)</f>
        <v/>
      </c>
      <c r="M141" s="24" t="n"/>
    </row>
    <row r="142" ht="13.35" customHeight="1" s="162">
      <c r="B142" s="199" t="inlineStr">
        <is>
          <t>Location</t>
        </is>
      </c>
      <c r="C142" s="401" t="n"/>
      <c r="D142" s="204">
        <f>IF('{Equipment Data Entry}'!D155="","",'{Equipment Data Entry}'!D155)</f>
        <v/>
      </c>
      <c r="E142" s="400" t="n"/>
      <c r="F142" s="400" t="n"/>
      <c r="G142" s="401" t="n"/>
      <c r="I142" s="199" t="inlineStr">
        <is>
          <t>DDC Address</t>
        </is>
      </c>
      <c r="J142" s="400" t="n"/>
      <c r="K142" s="401" t="n"/>
      <c r="L142" s="208">
        <f>IF('{Equipment Data Entry}'!M155="","",'{Equipment Data Entry}'!M155)</f>
        <v/>
      </c>
      <c r="M142" s="401" t="n"/>
    </row>
    <row r="143" ht="13.35" customHeight="1" s="162">
      <c r="B143" s="199" t="inlineStr">
        <is>
          <t>Inlet Size</t>
        </is>
      </c>
      <c r="C143" s="401" t="n"/>
      <c r="D143" s="204">
        <f>IF('{Equipment Data Entry}'!G155="","",'{Equipment Data Entry}'!G155)</f>
        <v/>
      </c>
      <c r="E143" s="400" t="n"/>
      <c r="F143" s="400" t="n"/>
      <c r="G143" s="401" t="n"/>
      <c r="I143" s="199" t="inlineStr">
        <is>
          <t>Calibration Factor</t>
        </is>
      </c>
      <c r="J143" s="400" t="n"/>
      <c r="K143" s="401" t="n"/>
      <c r="L143" s="27" t="n"/>
      <c r="M143" s="401" t="n"/>
    </row>
    <row r="144" ht="13.35" customHeight="1" s="162">
      <c r="B144" s="199" t="inlineStr">
        <is>
          <t>DDC Max / Min</t>
        </is>
      </c>
      <c r="C144" s="401" t="n"/>
      <c r="D144" s="204" t="n"/>
      <c r="E144" s="400" t="n"/>
      <c r="F144" s="400" t="n"/>
      <c r="G144" s="401" t="n"/>
      <c r="I144" s="199" t="inlineStr">
        <is>
          <t>Heating CFM</t>
        </is>
      </c>
      <c r="J144" s="400" t="n"/>
      <c r="K144" s="401" t="n"/>
      <c r="L144" s="27">
        <f>IF('{Equipment Data Entry}'!K155="","",'{Equipment Data Entry}'!K155)</f>
        <v/>
      </c>
      <c r="M144" s="401" t="n"/>
    </row>
    <row r="145" ht="13.35" customHeight="1" s="162">
      <c r="B145" s="188" t="inlineStr">
        <is>
          <t>Register / Grille / Diffuser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H147/F147)</f>
        <v/>
      </c>
      <c r="H147" s="33" t="n"/>
      <c r="I147" s="33" t="n"/>
      <c r="J147" s="33">
        <f>IF(I147="", "", I147*$F147)</f>
        <v/>
      </c>
      <c r="K147" s="33" t="n"/>
      <c r="L147" s="33">
        <f>IF(K147="", "", K147*$F147)</f>
        <v/>
      </c>
      <c r="M147" s="30">
        <f>IF(OR(H147="",H147=0),"",IF(K147="",IF(J147="","",J147/H147),L147/H147))</f>
        <v/>
      </c>
    </row>
    <row r="148" ht="13.35" customHeight="1" s="162">
      <c r="B148" s="307" t="n"/>
      <c r="C148" s="307" t="n"/>
      <c r="E148" s="307" t="n"/>
      <c r="F148" s="32" t="n"/>
      <c r="G148" s="33">
        <f>IF(F148="", "", H148/F148)</f>
        <v/>
      </c>
      <c r="H148" s="33" t="n"/>
      <c r="I148" s="33" t="n"/>
      <c r="J148" s="33">
        <f>IF(I148="", "", I148*$F148)</f>
        <v/>
      </c>
      <c r="K148" s="33" t="n"/>
      <c r="L148" s="33">
        <f>IF(K148="", "", K148*$F148)</f>
        <v/>
      </c>
      <c r="M148" s="30">
        <f>IF(OR(H148="",H148=0),"",IF(K148="",IF(J148="","",J148/H148),L148/H148))</f>
        <v/>
      </c>
    </row>
    <row r="149" ht="13.35" customHeight="1" s="162">
      <c r="B149" s="307" t="n"/>
      <c r="C149" s="307" t="n"/>
      <c r="E149" s="307" t="n"/>
      <c r="F149" s="32" t="n"/>
      <c r="G149" s="33">
        <f>IF(F149="", "", H149/F149)</f>
        <v/>
      </c>
      <c r="H149" s="33" t="n"/>
      <c r="I149" s="33" t="n"/>
      <c r="J149" s="33">
        <f>IF(I149="", "", I149*$F149)</f>
        <v/>
      </c>
      <c r="K149" s="33" t="n"/>
      <c r="L149" s="33">
        <f>IF(K149="", "", K149*$F149)</f>
        <v/>
      </c>
      <c r="M149" s="30">
        <f>IF(OR(H149="",H149=0),"",IF(K149="",IF(J149="","",J149/H149),L149/H149))</f>
        <v/>
      </c>
    </row>
    <row r="150" ht="13.35" customHeight="1" s="162">
      <c r="B150" s="307" t="n"/>
      <c r="C150" s="307" t="n"/>
      <c r="E150" s="307" t="n"/>
      <c r="F150" s="32" t="n"/>
      <c r="G150" s="33">
        <f>IF(F150="", "", H150/F150)</f>
        <v/>
      </c>
      <c r="H150" s="33" t="n"/>
      <c r="I150" s="33" t="n"/>
      <c r="J150" s="33">
        <f>IF(I150="", "", I150*$F150)</f>
        <v/>
      </c>
      <c r="K150" s="33" t="n"/>
      <c r="L150" s="33">
        <f>IF(K150="", "", K150*$F150)</f>
        <v/>
      </c>
      <c r="M150" s="30">
        <f>IF(OR(H150="",H150=0),"",IF(K150="",IF(J150="","",J150/H150),L150/H150))</f>
        <v/>
      </c>
    </row>
    <row r="151" ht="13.35" customHeight="1" s="162">
      <c r="B151" s="307" t="n"/>
      <c r="C151" s="307" t="n"/>
      <c r="E151" s="307" t="n"/>
      <c r="F151" s="32" t="n"/>
      <c r="G151" s="33">
        <f>IF(F151="", "", H151/F151)</f>
        <v/>
      </c>
      <c r="H151" s="33" t="n"/>
      <c r="I151" s="33" t="n"/>
      <c r="J151" s="33">
        <f>IF(I151="", "", I151*$F151)</f>
        <v/>
      </c>
      <c r="K151" s="33" t="n"/>
      <c r="L151" s="33">
        <f>IF(K151="", "", K151*$F151)</f>
        <v/>
      </c>
      <c r="M151" s="30">
        <f>IF(OR(H151="",H151=0),"",IF(K151="",IF(J151="","",J151/H151),L151/H151))</f>
        <v/>
      </c>
    </row>
    <row r="152" ht="13.35" customHeight="1" s="162">
      <c r="B152" s="307" t="n"/>
      <c r="C152" s="307" t="n"/>
      <c r="E152" s="307" t="n"/>
      <c r="F152" s="32" t="n"/>
      <c r="G152" s="33">
        <f>IF(F152="", "", H152/F152)</f>
        <v/>
      </c>
      <c r="H152" s="33" t="n"/>
      <c r="I152" s="33" t="n"/>
      <c r="J152" s="33">
        <f>IF(I152="", "", I152*$F152)</f>
        <v/>
      </c>
      <c r="K152" s="33" t="n"/>
      <c r="L152" s="33">
        <f>IF(K152="", "", K152*$F152)</f>
        <v/>
      </c>
      <c r="M152" s="30">
        <f>IF(OR(H152="",H152=0),"",IF(K152="",IF(J152="","",J152/H152),L152/H152))</f>
        <v/>
      </c>
    </row>
    <row r="153" ht="13.35" customHeight="1" s="162">
      <c r="B153" s="42" t="n"/>
      <c r="C153" s="231" t="inlineStr">
        <is>
          <t>Total</t>
        </is>
      </c>
      <c r="D153" s="159" t="n"/>
      <c r="E153" s="42" t="n"/>
      <c r="F153" s="42" t="n"/>
      <c r="G153" s="43" t="n"/>
      <c r="H153" s="43">
        <f>IF(SUM(H147:H152)=0,"",SUM(H147:H152))</f>
        <v/>
      </c>
      <c r="I153" s="43" t="n"/>
      <c r="J153" s="43">
        <f>IF(SUM(J147:J152)=0,"",SUM(J147:J152))</f>
        <v/>
      </c>
      <c r="K153" s="43" t="n"/>
      <c r="L153" s="43">
        <f>IF(SUM(L147:L152)=0,"",SUM(L147:L152))</f>
        <v/>
      </c>
      <c r="M153" s="35">
        <f>IF(OR(H153="",H153=0),"",IF(L153="",IF(J153="","",J153/H153),L153/H153))</f>
        <v/>
      </c>
    </row>
    <row r="154" ht="13.35" customHeight="1" s="162">
      <c r="B154" s="188" t="inlineStr">
        <is>
          <t>Remarks</t>
        </is>
      </c>
      <c r="C154" s="173" t="n"/>
      <c r="D154" s="154" t="n"/>
      <c r="E154" s="174" t="n"/>
      <c r="F154" s="174" t="n"/>
      <c r="G154" s="174" t="n"/>
      <c r="H154" s="174" t="n"/>
      <c r="I154" s="174" t="n"/>
      <c r="J154" s="174" t="n"/>
      <c r="K154" s="174" t="n"/>
      <c r="L154" s="174" t="n"/>
      <c r="M154" s="173" t="n"/>
    </row>
    <row r="155" ht="13.35" customHeight="1" s="162">
      <c r="B155" s="154" t="n"/>
      <c r="C155" s="174" t="n"/>
      <c r="D155" s="174" t="n"/>
      <c r="E155" s="174" t="n"/>
      <c r="F155" s="174" t="n"/>
      <c r="G155" s="174" t="n"/>
      <c r="H155" s="174" t="n"/>
      <c r="I155" s="174" t="n"/>
      <c r="J155" s="174" t="n"/>
      <c r="K155" s="174" t="n"/>
      <c r="L155" s="174" t="n"/>
      <c r="M155" s="173" t="n"/>
    </row>
    <row r="156" ht="13.35" customHeight="1" s="162"/>
    <row r="157" ht="13.35" customHeight="1" s="162"/>
    <row r="158" ht="13.35" customHeight="1" s="162"/>
    <row r="159" ht="13.35" customHeight="1" s="162"/>
    <row r="160" ht="13.35" customHeight="1" s="162">
      <c r="B160" s="200" t="inlineStr">
        <is>
          <t>System</t>
        </is>
      </c>
      <c r="C160" s="403" t="n"/>
      <c r="D160" s="209">
        <f>IF('{Equipment Data Entry}'!B156="","",'{Equipment Data Entry}'!B156)</f>
        <v/>
      </c>
      <c r="E160" s="418" t="n"/>
      <c r="F160" s="403" t="n"/>
      <c r="G160" s="200" t="inlineStr">
        <is>
          <t>Service</t>
        </is>
      </c>
      <c r="H160" s="403" t="n"/>
      <c r="I160" s="210">
        <f>IF('{Equipment Data Entry}'!C156="","",'{Equipment Data Entry}'!C156)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99" t="inlineStr">
        <is>
          <t>Terminal Type</t>
        </is>
      </c>
      <c r="C162" s="401" t="n"/>
      <c r="D162" s="204">
        <f>IF('{Equipment Data Entry}'!H156="","",'{Equipment Data Entry}'!H156)</f>
        <v/>
      </c>
      <c r="E162" s="400" t="n"/>
      <c r="F162" s="400" t="n"/>
      <c r="G162" s="401" t="n"/>
      <c r="I162" s="199" t="inlineStr">
        <is>
          <t>Instrument</t>
        </is>
      </c>
      <c r="J162" s="400" t="n"/>
      <c r="K162" s="401" t="n"/>
      <c r="L162" s="199"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IF('{Equipment Data Entry}'!E156="","",'{Equipment Data Entry}'!E156)</f>
        <v/>
      </c>
      <c r="E164" s="400" t="n"/>
      <c r="F164" s="400" t="n"/>
      <c r="G164" s="401" t="n"/>
      <c r="I164" s="199" t="inlineStr">
        <is>
          <t>Design Criteria</t>
        </is>
      </c>
      <c r="J164" s="400" t="n"/>
      <c r="K164" s="401" t="n"/>
      <c r="L164" s="199" t="inlineStr">
        <is>
          <t>Design</t>
        </is>
      </c>
      <c r="M164" s="199" t="inlineStr">
        <is>
          <t>Actual</t>
        </is>
      </c>
    </row>
    <row r="165" ht="13.35" customHeight="1" s="162">
      <c r="B165" s="199" t="inlineStr">
        <is>
          <t>Model Number</t>
        </is>
      </c>
      <c r="C165" s="401" t="n"/>
      <c r="D165" s="204">
        <f>IF('{Equipment Data Entry}'!F156="","",'{Equipment Data Entry}'!F156)</f>
        <v/>
      </c>
      <c r="E165" s="400" t="n"/>
      <c r="F165" s="400" t="n"/>
      <c r="G165" s="401" t="n"/>
      <c r="I165" s="199" t="inlineStr">
        <is>
          <t>Maximum CFM</t>
        </is>
      </c>
      <c r="J165" s="400" t="n"/>
      <c r="K165" s="401" t="n"/>
      <c r="L165" s="24">
        <f>IF('{Equipment Data Entry}'!I156="","",'{Equipment Data Entry}'!I156)</f>
        <v/>
      </c>
      <c r="M165" s="24">
        <f>L179</f>
        <v/>
      </c>
    </row>
    <row r="166" ht="13.35" customHeight="1" s="162">
      <c r="B166" s="199" t="inlineStr">
        <is>
          <t>Serial Number</t>
        </is>
      </c>
      <c r="C166" s="401" t="n"/>
      <c r="D166" s="204" t="n"/>
      <c r="E166" s="400" t="n"/>
      <c r="F166" s="400" t="n"/>
      <c r="G166" s="401" t="n"/>
      <c r="I166" s="199" t="inlineStr">
        <is>
          <t>Minimum CFM</t>
        </is>
      </c>
      <c r="J166" s="400" t="n"/>
      <c r="K166" s="401" t="n"/>
      <c r="L166" s="24">
        <f>IF('{Equipment Data Entry}'!J156="","",'{Equipment Data Entry}'!J156)</f>
        <v/>
      </c>
      <c r="M166" s="24" t="n"/>
    </row>
    <row r="167" ht="13.35" customHeight="1" s="162">
      <c r="B167" s="199" t="inlineStr">
        <is>
          <t>Area Served</t>
        </is>
      </c>
      <c r="C167" s="401" t="n"/>
      <c r="D167" s="204">
        <f>IF('{Equipment Data Entry}'!C156="","",'{Equipment Data Entry}'!C156)</f>
        <v/>
      </c>
      <c r="E167" s="400" t="n"/>
      <c r="F167" s="400" t="n"/>
      <c r="G167" s="401" t="n"/>
      <c r="I167" s="199" t="inlineStr">
        <is>
          <t>Fan CFM</t>
        </is>
      </c>
      <c r="J167" s="400" t="n"/>
      <c r="K167" s="401" t="n"/>
      <c r="L167" s="24">
        <f>IF('{Equipment Data Entry}'!L156="","",'{Equipment Data Entry}'!L156)</f>
        <v/>
      </c>
      <c r="M167" s="24" t="n"/>
    </row>
    <row r="168" ht="13.35" customHeight="1" s="162">
      <c r="B168" s="199" t="inlineStr">
        <is>
          <t>Location</t>
        </is>
      </c>
      <c r="C168" s="401" t="n"/>
      <c r="D168" s="204">
        <f>IF('{Equipment Data Entry}'!D156="","",'{Equipment Data Entry}'!D156)</f>
        <v/>
      </c>
      <c r="E168" s="400" t="n"/>
      <c r="F168" s="400" t="n"/>
      <c r="G168" s="401" t="n"/>
      <c r="I168" s="199" t="inlineStr">
        <is>
          <t>DDC Address</t>
        </is>
      </c>
      <c r="J168" s="400" t="n"/>
      <c r="K168" s="401" t="n"/>
      <c r="L168" s="208">
        <f>IF('{Equipment Data Entry}'!M156="","",'{Equipment Data Entry}'!M156)</f>
        <v/>
      </c>
      <c r="M168" s="401" t="n"/>
    </row>
    <row r="169" ht="13.35" customHeight="1" s="162">
      <c r="B169" s="199" t="inlineStr">
        <is>
          <t>Inlet Size</t>
        </is>
      </c>
      <c r="C169" s="401" t="n"/>
      <c r="D169" s="204">
        <f>IF('{Equipment Data Entry}'!G156="","",'{Equipment Data Entry}'!G156)</f>
        <v/>
      </c>
      <c r="E169" s="400" t="n"/>
      <c r="F169" s="400" t="n"/>
      <c r="G169" s="401" t="n"/>
      <c r="I169" s="199" t="inlineStr">
        <is>
          <t>Calibration Factor</t>
        </is>
      </c>
      <c r="J169" s="400" t="n"/>
      <c r="K169" s="401" t="n"/>
      <c r="L169" s="27" t="n"/>
      <c r="M169" s="401" t="n"/>
    </row>
    <row r="170" ht="13.35" customHeight="1" s="162">
      <c r="B170" s="199" t="inlineStr">
        <is>
          <t>DDC Max / Min</t>
        </is>
      </c>
      <c r="C170" s="401" t="n"/>
      <c r="D170" s="204" t="n"/>
      <c r="E170" s="400" t="n"/>
      <c r="F170" s="400" t="n"/>
      <c r="G170" s="401" t="n"/>
      <c r="I170" s="199" t="inlineStr">
        <is>
          <t>Heating CFM</t>
        </is>
      </c>
      <c r="J170" s="400" t="n"/>
      <c r="K170" s="401" t="n"/>
      <c r="L170" s="27">
        <f>IF('{Equipment Data Entry}'!K156="","",'{Equipment Data Entry}'!K156)</f>
        <v/>
      </c>
      <c r="M170" s="401" t="n"/>
    </row>
    <row r="171" ht="13.35" customHeight="1" s="162">
      <c r="B171" s="188" t="inlineStr">
        <is>
          <t>Register / Grille / Diffuser Airflow</t>
        </is>
      </c>
      <c r="C171" s="174" t="n"/>
      <c r="D171" s="174" t="n"/>
      <c r="E171" s="174" t="n"/>
      <c r="F171" s="173" t="n"/>
      <c r="G171" s="233" t="inlineStr">
        <is>
          <t>Design VEL</t>
        </is>
      </c>
      <c r="H171" s="194" t="inlineStr">
        <is>
          <t>Design CFM</t>
        </is>
      </c>
      <c r="I171" s="188" t="inlineStr">
        <is>
          <t>Initial</t>
        </is>
      </c>
      <c r="J171" s="173" t="n"/>
      <c r="K171" s="188" t="inlineStr">
        <is>
          <t>Final</t>
        </is>
      </c>
      <c r="L171" s="173" t="n"/>
      <c r="M171" s="188" t="inlineStr">
        <is>
          <t>%</t>
        </is>
      </c>
    </row>
    <row r="172" ht="13.35" customHeight="1" s="162">
      <c r="B172" s="153" t="inlineStr">
        <is>
          <t>No.</t>
        </is>
      </c>
      <c r="C172" s="188" t="inlineStr">
        <is>
          <t>Area Served</t>
        </is>
      </c>
      <c r="D172" s="188" t="inlineStr">
        <is>
          <t>Type</t>
        </is>
      </c>
      <c r="E172" s="188" t="inlineStr">
        <is>
          <t>Size</t>
        </is>
      </c>
      <c r="F172" s="188" t="inlineStr">
        <is>
          <t>Ak</t>
        </is>
      </c>
      <c r="G172" s="440" t="n"/>
      <c r="H172" s="440" t="n"/>
      <c r="I172" s="188" t="inlineStr">
        <is>
          <t>VEL</t>
        </is>
      </c>
      <c r="J172" s="188" t="inlineStr">
        <is>
          <t>CFM</t>
        </is>
      </c>
      <c r="K172" s="188" t="inlineStr">
        <is>
          <t>VEL</t>
        </is>
      </c>
      <c r="L172" s="188" t="inlineStr">
        <is>
          <t>CFM</t>
        </is>
      </c>
      <c r="M172" s="440" t="n"/>
    </row>
    <row r="173" ht="13.35" customHeight="1" s="162">
      <c r="B173" s="307" t="n"/>
      <c r="C173" s="307" t="n"/>
      <c r="E173" s="307" t="n"/>
      <c r="F173" s="32" t="n"/>
      <c r="G173" s="33">
        <f>IF(F173="", "", H173/F173)</f>
        <v/>
      </c>
      <c r="H173" s="33" t="n"/>
      <c r="I173" s="33" t="n"/>
      <c r="J173" s="33">
        <f>IF(I173="", "", I173*$F173)</f>
        <v/>
      </c>
      <c r="K173" s="33" t="n"/>
      <c r="L173" s="33">
        <f>IF(K173="", "", K173*$F173)</f>
        <v/>
      </c>
      <c r="M173" s="30">
        <f>IF(OR(H173="",H173=0),"",IF(K173="",IF(J173="","",J173/H173),L173/H173))</f>
        <v/>
      </c>
    </row>
    <row r="174" ht="13.35" customHeight="1" s="162">
      <c r="B174" s="307" t="n"/>
      <c r="C174" s="307" t="n"/>
      <c r="E174" s="307" t="n"/>
      <c r="F174" s="32" t="n"/>
      <c r="G174" s="33">
        <f>IF(F174="", "", H174/F174)</f>
        <v/>
      </c>
      <c r="H174" s="33" t="n"/>
      <c r="I174" s="33" t="n"/>
      <c r="J174" s="33">
        <f>IF(I174="", "", I174*$F174)</f>
        <v/>
      </c>
      <c r="K174" s="33" t="n"/>
      <c r="L174" s="33">
        <f>IF(K174="", "", K174*$F174)</f>
        <v/>
      </c>
      <c r="M174" s="30">
        <f>IF(OR(H174="",H174=0),"",IF(K174="",IF(J174="","",J174/H174),L174/H174))</f>
        <v/>
      </c>
    </row>
    <row r="175" ht="13.35" customHeight="1" s="162">
      <c r="B175" s="307" t="n"/>
      <c r="C175" s="307" t="n"/>
      <c r="E175" s="307" t="n"/>
      <c r="F175" s="32" t="n"/>
      <c r="G175" s="33">
        <f>IF(F175="", "", H175/F175)</f>
        <v/>
      </c>
      <c r="H175" s="33" t="n"/>
      <c r="I175" s="33" t="n"/>
      <c r="J175" s="33">
        <f>IF(I175="", "", I175*$F175)</f>
        <v/>
      </c>
      <c r="K175" s="33" t="n"/>
      <c r="L175" s="33">
        <f>IF(K175="", "", K175*$F175)</f>
        <v/>
      </c>
      <c r="M175" s="30">
        <f>IF(OR(H175="",H175=0),"",IF(K175="",IF(J175="","",J175/H175),L175/H175))</f>
        <v/>
      </c>
    </row>
    <row r="176" ht="13.35" customHeight="1" s="162">
      <c r="B176" s="307" t="n"/>
      <c r="C176" s="307" t="n"/>
      <c r="E176" s="307" t="n"/>
      <c r="F176" s="32" t="n"/>
      <c r="G176" s="33">
        <f>IF(F176="", "", H176/F176)</f>
        <v/>
      </c>
      <c r="H176" s="33" t="n"/>
      <c r="I176" s="33" t="n"/>
      <c r="J176" s="33">
        <f>IF(I176="", "", I176*$F176)</f>
        <v/>
      </c>
      <c r="K176" s="33" t="n"/>
      <c r="L176" s="33">
        <f>IF(K176="", "", K176*$F176)</f>
        <v/>
      </c>
      <c r="M176" s="30">
        <f>IF(OR(H176="",H176=0),"",IF(K176="",IF(J176="","",J176/H176),L176/H176))</f>
        <v/>
      </c>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row>
    <row r="179" ht="13.35" customHeight="1" s="162">
      <c r="B179" s="42" t="n"/>
      <c r="C179" s="231" t="inlineStr">
        <is>
          <t>Total</t>
        </is>
      </c>
      <c r="D179" s="159" t="n"/>
      <c r="E179" s="42" t="n"/>
      <c r="F179" s="42" t="n"/>
      <c r="G179" s="43" t="n"/>
      <c r="H179" s="43">
        <f>IF(SUM(H173:H178)=0,"",SUM(H173:H178))</f>
        <v/>
      </c>
      <c r="I179" s="43" t="n"/>
      <c r="J179" s="43">
        <f>IF(SUM(J173:J178)=0,"",SUM(J173:J178))</f>
        <v/>
      </c>
      <c r="K179" s="43" t="n"/>
      <c r="L179" s="43">
        <f>IF(SUM(L173:L178)=0,"",SUM(L173:L178))</f>
        <v/>
      </c>
      <c r="M179" s="35">
        <f>IF(OR(H179="",H179=0),"",IF(L179="",IF(J179="","",J179/H179),L179/H179))</f>
        <v/>
      </c>
    </row>
    <row r="180" ht="13.35" customHeight="1" s="162">
      <c r="B180" s="188" t="inlineStr">
        <is>
          <t>Remarks</t>
        </is>
      </c>
      <c r="C180" s="173" t="n"/>
      <c r="D180" s="154" t="n"/>
      <c r="E180" s="174" t="n"/>
      <c r="F180" s="174" t="n"/>
      <c r="G180" s="174" t="n"/>
      <c r="H180" s="174" t="n"/>
      <c r="I180" s="174" t="n"/>
      <c r="J180" s="174" t="n"/>
      <c r="K180" s="174" t="n"/>
      <c r="L180" s="174" t="n"/>
      <c r="M180" s="173" t="n"/>
    </row>
    <row r="181" ht="13.35" customHeight="1" s="162">
      <c r="B181" s="154" t="n"/>
      <c r="C181" s="174" t="n"/>
      <c r="D181" s="174" t="n"/>
      <c r="E181" s="174" t="n"/>
      <c r="F181" s="174" t="n"/>
      <c r="G181" s="174" t="n"/>
      <c r="H181" s="174" t="n"/>
      <c r="I181" s="174" t="n"/>
      <c r="J181" s="174" t="n"/>
      <c r="K181" s="174" t="n"/>
      <c r="L181" s="174" t="n"/>
      <c r="M181" s="173" t="n"/>
    </row>
    <row r="182" ht="13.35" customHeight="1" s="162"/>
    <row r="183" ht="13.35" customHeight="1" s="162"/>
    <row r="184" ht="13.35" customHeight="1" s="162"/>
    <row r="185" ht="13.35" customHeight="1" s="162"/>
    <row r="186" ht="13.35" customHeight="1" s="162">
      <c r="B186" s="200" t="inlineStr">
        <is>
          <t>System</t>
        </is>
      </c>
      <c r="C186" s="403" t="n"/>
      <c r="D186" s="209">
        <f>IF('{Equipment Data Entry}'!B157="","",'{Equipment Data Entry}'!B157)</f>
        <v/>
      </c>
      <c r="E186" s="418" t="n"/>
      <c r="F186" s="403" t="n"/>
      <c r="G186" s="200" t="inlineStr">
        <is>
          <t>Service</t>
        </is>
      </c>
      <c r="H186" s="403" t="n"/>
      <c r="I186" s="210">
        <f>IF('{Equipment Data Entry}'!C157="","",'{Equipment Data Entry}'!C157)</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199" t="inlineStr">
        <is>
          <t>Terminal Type</t>
        </is>
      </c>
      <c r="C188" s="401" t="n"/>
      <c r="D188" s="204">
        <f>IF('{Equipment Data Entry}'!H157="","",'{Equipment Data Entry}'!H157)</f>
        <v/>
      </c>
      <c r="E188" s="400" t="n"/>
      <c r="F188" s="400" t="n"/>
      <c r="G188" s="401" t="n"/>
      <c r="I188" s="199" t="inlineStr">
        <is>
          <t>Instrument</t>
        </is>
      </c>
      <c r="J188" s="400" t="n"/>
      <c r="K188" s="401" t="n"/>
      <c r="L188" s="199"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IF('{Equipment Data Entry}'!E157="","",'{Equipment Data Entry}'!E157)</f>
        <v/>
      </c>
      <c r="E190" s="400" t="n"/>
      <c r="F190" s="400" t="n"/>
      <c r="G190" s="401" t="n"/>
      <c r="I190" s="199" t="inlineStr">
        <is>
          <t>Design Criteria</t>
        </is>
      </c>
      <c r="J190" s="400" t="n"/>
      <c r="K190" s="401" t="n"/>
      <c r="L190" s="199" t="inlineStr">
        <is>
          <t>Design</t>
        </is>
      </c>
      <c r="M190" s="199" t="inlineStr">
        <is>
          <t>Actual</t>
        </is>
      </c>
    </row>
    <row r="191" ht="13.35" customHeight="1" s="162">
      <c r="B191" s="199" t="inlineStr">
        <is>
          <t>Model Number</t>
        </is>
      </c>
      <c r="C191" s="401" t="n"/>
      <c r="D191" s="204">
        <f>IF('{Equipment Data Entry}'!F157="","",'{Equipment Data Entry}'!F157)</f>
        <v/>
      </c>
      <c r="E191" s="400" t="n"/>
      <c r="F191" s="400" t="n"/>
      <c r="G191" s="401" t="n"/>
      <c r="I191" s="199" t="inlineStr">
        <is>
          <t>Maximum CFM</t>
        </is>
      </c>
      <c r="J191" s="400" t="n"/>
      <c r="K191" s="401" t="n"/>
      <c r="L191" s="24">
        <f>IF('{Equipment Data Entry}'!I157="","",'{Equipment Data Entry}'!I157)</f>
        <v/>
      </c>
      <c r="M191" s="24">
        <f>L205</f>
        <v/>
      </c>
    </row>
    <row r="192" ht="13.35" customHeight="1" s="162">
      <c r="B192" s="199" t="inlineStr">
        <is>
          <t>Serial Number</t>
        </is>
      </c>
      <c r="C192" s="401" t="n"/>
      <c r="D192" s="204" t="n"/>
      <c r="E192" s="400" t="n"/>
      <c r="F192" s="400" t="n"/>
      <c r="G192" s="401" t="n"/>
      <c r="I192" s="199" t="inlineStr">
        <is>
          <t>Minimum CFM</t>
        </is>
      </c>
      <c r="J192" s="400" t="n"/>
      <c r="K192" s="401" t="n"/>
      <c r="L192" s="24">
        <f>IF('{Equipment Data Entry}'!J157="","",'{Equipment Data Entry}'!J157)</f>
        <v/>
      </c>
      <c r="M192" s="24" t="n"/>
    </row>
    <row r="193" ht="13.35" customHeight="1" s="162">
      <c r="B193" s="199" t="inlineStr">
        <is>
          <t>Area Served</t>
        </is>
      </c>
      <c r="C193" s="401" t="n"/>
      <c r="D193" s="204">
        <f>IF('{Equipment Data Entry}'!C157="","",'{Equipment Data Entry}'!C157)</f>
        <v/>
      </c>
      <c r="E193" s="400" t="n"/>
      <c r="F193" s="400" t="n"/>
      <c r="G193" s="401" t="n"/>
      <c r="I193" s="199" t="inlineStr">
        <is>
          <t>Fan CFM</t>
        </is>
      </c>
      <c r="J193" s="400" t="n"/>
      <c r="K193" s="401" t="n"/>
      <c r="L193" s="24">
        <f>IF('{Equipment Data Entry}'!L157="","",'{Equipment Data Entry}'!L157)</f>
        <v/>
      </c>
      <c r="M193" s="24" t="n"/>
    </row>
    <row r="194" ht="13.35" customHeight="1" s="162">
      <c r="B194" s="199" t="inlineStr">
        <is>
          <t>Location</t>
        </is>
      </c>
      <c r="C194" s="401" t="n"/>
      <c r="D194" s="204">
        <f>IF('{Equipment Data Entry}'!D157="","",'{Equipment Data Entry}'!D157)</f>
        <v/>
      </c>
      <c r="E194" s="400" t="n"/>
      <c r="F194" s="400" t="n"/>
      <c r="G194" s="401" t="n"/>
      <c r="I194" s="199" t="inlineStr">
        <is>
          <t>DDC Address</t>
        </is>
      </c>
      <c r="J194" s="400" t="n"/>
      <c r="K194" s="401" t="n"/>
      <c r="L194" s="208">
        <f>IF('{Equipment Data Entry}'!M157="","",'{Equipment Data Entry}'!M157)</f>
        <v/>
      </c>
      <c r="M194" s="401" t="n"/>
    </row>
    <row r="195" ht="13.35" customHeight="1" s="162">
      <c r="B195" s="199" t="inlineStr">
        <is>
          <t>Inlet Size</t>
        </is>
      </c>
      <c r="C195" s="401" t="n"/>
      <c r="D195" s="204">
        <f>IF('{Equipment Data Entry}'!G157="","",'{Equipment Data Entry}'!G157)</f>
        <v/>
      </c>
      <c r="E195" s="400" t="n"/>
      <c r="F195" s="400" t="n"/>
      <c r="G195" s="401" t="n"/>
      <c r="I195" s="199" t="inlineStr">
        <is>
          <t>Calibration Factor</t>
        </is>
      </c>
      <c r="J195" s="400" t="n"/>
      <c r="K195" s="401" t="n"/>
      <c r="L195" s="27" t="n"/>
      <c r="M195" s="401" t="n"/>
    </row>
    <row r="196" ht="13.35" customHeight="1" s="162">
      <c r="B196" s="199" t="inlineStr">
        <is>
          <t>DDC Max / Min</t>
        </is>
      </c>
      <c r="C196" s="401" t="n"/>
      <c r="D196" s="204" t="n"/>
      <c r="E196" s="400" t="n"/>
      <c r="F196" s="400" t="n"/>
      <c r="G196" s="401" t="n"/>
      <c r="I196" s="199" t="inlineStr">
        <is>
          <t>Heating CFM</t>
        </is>
      </c>
      <c r="J196" s="400" t="n"/>
      <c r="K196" s="401" t="n"/>
      <c r="L196" s="27">
        <f>IF('{Equipment Data Entry}'!K157="","",'{Equipment Data Entry}'!K157)</f>
        <v/>
      </c>
      <c r="M196" s="401" t="n"/>
    </row>
    <row r="197" ht="13.35" customHeight="1" s="162">
      <c r="B197" s="188" t="inlineStr">
        <is>
          <t>Register / Grille / Diffuser Airflow</t>
        </is>
      </c>
      <c r="C197" s="174" t="n"/>
      <c r="D197" s="174" t="n"/>
      <c r="E197" s="174" t="n"/>
      <c r="F197" s="173" t="n"/>
      <c r="G197" s="233" t="inlineStr">
        <is>
          <t>Design VEL</t>
        </is>
      </c>
      <c r="H197" s="194" t="inlineStr">
        <is>
          <t>Design CFM</t>
        </is>
      </c>
      <c r="I197" s="188" t="inlineStr">
        <is>
          <t>Initial</t>
        </is>
      </c>
      <c r="J197" s="173" t="n"/>
      <c r="K197" s="188" t="inlineStr">
        <is>
          <t>Final</t>
        </is>
      </c>
      <c r="L197" s="173" t="n"/>
      <c r="M197" s="188" t="inlineStr">
        <is>
          <t>%</t>
        </is>
      </c>
    </row>
    <row r="198" ht="13.35" customHeight="1" s="162">
      <c r="B198" s="153" t="inlineStr">
        <is>
          <t>No.</t>
        </is>
      </c>
      <c r="C198" s="188" t="inlineStr">
        <is>
          <t>Area Served</t>
        </is>
      </c>
      <c r="D198" s="188" t="inlineStr">
        <is>
          <t>Type</t>
        </is>
      </c>
      <c r="E198" s="188" t="inlineStr">
        <is>
          <t>Size</t>
        </is>
      </c>
      <c r="F198" s="188" t="inlineStr">
        <is>
          <t>Ak</t>
        </is>
      </c>
      <c r="G198" s="440" t="n"/>
      <c r="H198" s="440" t="n"/>
      <c r="I198" s="188" t="inlineStr">
        <is>
          <t>VEL</t>
        </is>
      </c>
      <c r="J198" s="188" t="inlineStr">
        <is>
          <t>CFM</t>
        </is>
      </c>
      <c r="K198" s="188" t="inlineStr">
        <is>
          <t>VEL</t>
        </is>
      </c>
      <c r="L198" s="188" t="inlineStr">
        <is>
          <t>CFM</t>
        </is>
      </c>
      <c r="M198" s="440" t="n"/>
    </row>
    <row r="199" ht="13.35" customHeight="1" s="162">
      <c r="B199" s="307" t="n"/>
      <c r="C199" s="307" t="n"/>
      <c r="E199" s="307" t="n"/>
      <c r="F199" s="32" t="n"/>
      <c r="G199" s="33">
        <f>IF(F199="", "", H199/F199)</f>
        <v/>
      </c>
      <c r="H199" s="33" t="n"/>
      <c r="I199" s="33" t="n"/>
      <c r="J199" s="33">
        <f>IF(I199="", "", I199*$F199)</f>
        <v/>
      </c>
      <c r="K199" s="33" t="n"/>
      <c r="L199" s="33">
        <f>IF(K199="", "", K199*$F199)</f>
        <v/>
      </c>
      <c r="M199" s="30">
        <f>IF(OR(H199="",H199=0),"",IF(K199="",IF(J199="","",J199/H199),L199/H199))</f>
        <v/>
      </c>
    </row>
    <row r="200" ht="13.35" customHeight="1" s="162">
      <c r="B200" s="307" t="n"/>
      <c r="C200" s="307" t="n"/>
      <c r="E200" s="307" t="n"/>
      <c r="F200" s="32" t="n"/>
      <c r="G200" s="33">
        <f>IF(F200="", "", H200/F200)</f>
        <v/>
      </c>
      <c r="H200" s="33" t="n"/>
      <c r="I200" s="33" t="n"/>
      <c r="J200" s="33">
        <f>IF(I200="", "", I200*$F200)</f>
        <v/>
      </c>
      <c r="K200" s="33" t="n"/>
      <c r="L200" s="33">
        <f>IF(K200="", "", K200*$F200)</f>
        <v/>
      </c>
      <c r="M200" s="30">
        <f>IF(OR(H200="",H200=0),"",IF(K200="",IF(J200="","",J200/H200),L200/H200))</f>
        <v/>
      </c>
    </row>
    <row r="201" ht="13.35" customHeight="1" s="162">
      <c r="B201" s="307" t="n"/>
      <c r="C201" s="307" t="n"/>
      <c r="E201" s="307" t="n"/>
      <c r="F201" s="32" t="n"/>
      <c r="G201" s="33">
        <f>IF(F201="", "", H201/F201)</f>
        <v/>
      </c>
      <c r="H201" s="33" t="n"/>
      <c r="I201" s="33" t="n"/>
      <c r="J201" s="33">
        <f>IF(I201="", "", I201*$F201)</f>
        <v/>
      </c>
      <c r="K201" s="33" t="n"/>
      <c r="L201" s="33">
        <f>IF(K201="", "", K201*$F201)</f>
        <v/>
      </c>
      <c r="M201" s="30">
        <f>IF(OR(H201="",H201=0),"",IF(K201="",IF(J201="","",J201/H201),L201/H201))</f>
        <v/>
      </c>
    </row>
    <row r="202" ht="13.35" customHeight="1" s="162">
      <c r="B202" s="307" t="n"/>
      <c r="C202" s="307" t="n"/>
      <c r="E202" s="307" t="n"/>
      <c r="F202" s="32" t="n"/>
      <c r="G202" s="33">
        <f>IF(F202="", "", H202/F202)</f>
        <v/>
      </c>
      <c r="H202" s="33" t="n"/>
      <c r="I202" s="33" t="n"/>
      <c r="J202" s="33">
        <f>IF(I202="", "", I202*$F202)</f>
        <v/>
      </c>
      <c r="K202" s="33" t="n"/>
      <c r="L202" s="33">
        <f>IF(K202="", "", K202*$F202)</f>
        <v/>
      </c>
      <c r="M202" s="30">
        <f>IF(OR(H202="",H202=0),"",IF(K202="",IF(J202="","",J202/H202),L202/H202))</f>
        <v/>
      </c>
    </row>
    <row r="203" ht="13.35" customHeight="1" s="162">
      <c r="B203" s="307" t="n"/>
      <c r="C203" s="307" t="n"/>
      <c r="E203" s="307" t="n"/>
      <c r="F203" s="32" t="n"/>
      <c r="G203" s="33">
        <f>IF(F203="", "", H203/F203)</f>
        <v/>
      </c>
      <c r="H203" s="33" t="n"/>
      <c r="I203" s="33" t="n"/>
      <c r="J203" s="33">
        <f>IF(I203="", "", I203*$F203)</f>
        <v/>
      </c>
      <c r="K203" s="33" t="n"/>
      <c r="L203" s="33">
        <f>IF(K203="", "", K203*$F203)</f>
        <v/>
      </c>
      <c r="M203" s="30">
        <f>IF(OR(H203="",H203=0),"",IF(K203="",IF(J203="","",J203/H203),L203/H203))</f>
        <v/>
      </c>
    </row>
    <row r="204" ht="13.35" customHeight="1" s="162">
      <c r="B204" s="307" t="n"/>
      <c r="C204" s="307" t="n"/>
      <c r="E204" s="307" t="n"/>
      <c r="F204" s="32" t="n"/>
      <c r="G204" s="33">
        <f>IF(F204="", "", H204/F204)</f>
        <v/>
      </c>
      <c r="H204" s="33" t="n"/>
      <c r="I204" s="33" t="n"/>
      <c r="J204" s="33">
        <f>IF(I204="", "", I204*$F204)</f>
        <v/>
      </c>
      <c r="K204" s="33" t="n"/>
      <c r="L204" s="33">
        <f>IF(K204="", "", K204*$F204)</f>
        <v/>
      </c>
      <c r="M204" s="30">
        <f>IF(OR(H204="",H204=0),"",IF(K204="",IF(J204="","",J204/H204),L204/H204))</f>
        <v/>
      </c>
    </row>
    <row r="205" ht="13.35" customHeight="1" s="162">
      <c r="B205" s="42" t="n"/>
      <c r="C205" s="231" t="inlineStr">
        <is>
          <t>Total</t>
        </is>
      </c>
      <c r="D205" s="159" t="n"/>
      <c r="E205" s="42" t="n"/>
      <c r="F205" s="42" t="n"/>
      <c r="G205" s="43" t="n"/>
      <c r="H205" s="43">
        <f>IF(SUM(H199:H204)=0,"",SUM(H199:H204))</f>
        <v/>
      </c>
      <c r="I205" s="43" t="n"/>
      <c r="J205" s="43">
        <f>IF(SUM(J199:J204)=0,"",SUM(J199:J204))</f>
        <v/>
      </c>
      <c r="K205" s="43" t="n"/>
      <c r="L205" s="43">
        <f>IF(SUM(L199:L204)=0,"",SUM(L199:L204))</f>
        <v/>
      </c>
      <c r="M205" s="35">
        <f>IF(OR(H205="",H205=0),"",IF(L205="",IF(J205="","",J205/H205),L205/H205))</f>
        <v/>
      </c>
    </row>
    <row r="206" ht="13.35" customHeight="1" s="162">
      <c r="B206" s="188" t="inlineStr">
        <is>
          <t>Remarks</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Entry}'!B158="","",'{Equipment Data Entry}'!B158)</f>
        <v/>
      </c>
      <c r="E212" s="418" t="n"/>
      <c r="F212" s="403" t="n"/>
      <c r="G212" s="200" t="inlineStr">
        <is>
          <t>Service</t>
        </is>
      </c>
      <c r="H212" s="403" t="n"/>
      <c r="I212" s="210">
        <f>IF('{Equipment Data Entry}'!C158="","",'{Equipment Data Entry}'!C158)</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Entry}'!H158="","",'{Equipment Data Entry}'!H158)</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Entry}'!E158="","",'{Equipment Data Entry}'!E158)</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Entry}'!F158="","",'{Equipment Data Entry}'!F158)</f>
        <v/>
      </c>
      <c r="E217" s="400" t="n"/>
      <c r="F217" s="400" t="n"/>
      <c r="G217" s="401" t="n"/>
      <c r="I217" s="199" t="inlineStr">
        <is>
          <t>Maximum CFM</t>
        </is>
      </c>
      <c r="J217" s="400" t="n"/>
      <c r="K217" s="401" t="n"/>
      <c r="L217" s="24">
        <f>IF('{Equipment Data Entry}'!I158="","",'{Equipment Data Entry}'!I158)</f>
        <v/>
      </c>
      <c r="M217" s="24">
        <f>L231</f>
        <v/>
      </c>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Entry}'!J158="","",'{Equipment Data Entry}'!J158)</f>
        <v/>
      </c>
      <c r="M218" s="24" t="n"/>
    </row>
    <row r="219" ht="13.35" customHeight="1" s="162">
      <c r="B219" s="199" t="inlineStr">
        <is>
          <t>Area Served</t>
        </is>
      </c>
      <c r="C219" s="401" t="n"/>
      <c r="D219" s="204">
        <f>IF('{Equipment Data Entry}'!C158="","",'{Equipment Data Entry}'!C158)</f>
        <v/>
      </c>
      <c r="E219" s="400" t="n"/>
      <c r="F219" s="400" t="n"/>
      <c r="G219" s="401" t="n"/>
      <c r="I219" s="199" t="inlineStr">
        <is>
          <t>Fan CFM</t>
        </is>
      </c>
      <c r="J219" s="400" t="n"/>
      <c r="K219" s="401" t="n"/>
      <c r="L219" s="24">
        <f>IF('{Equipment Data Entry}'!L158="","",'{Equipment Data Entry}'!L158)</f>
        <v/>
      </c>
      <c r="M219" s="24" t="n"/>
    </row>
    <row r="220" ht="13.35" customHeight="1" s="162">
      <c r="B220" s="199" t="inlineStr">
        <is>
          <t>Location</t>
        </is>
      </c>
      <c r="C220" s="401" t="n"/>
      <c r="D220" s="204">
        <f>IF('{Equipment Data Entry}'!D158="","",'{Equipment Data Entry}'!D158)</f>
        <v/>
      </c>
      <c r="E220" s="400" t="n"/>
      <c r="F220" s="400" t="n"/>
      <c r="G220" s="401" t="n"/>
      <c r="I220" s="199" t="inlineStr">
        <is>
          <t>DDC Address</t>
        </is>
      </c>
      <c r="J220" s="400" t="n"/>
      <c r="K220" s="401" t="n"/>
      <c r="L220" s="208">
        <f>IF('{Equipment Data Entry}'!M158="","",'{Equipment Data Entry}'!M158)</f>
        <v/>
      </c>
      <c r="M220" s="401" t="n"/>
    </row>
    <row r="221" ht="13.35" customHeight="1" s="162">
      <c r="B221" s="199" t="inlineStr">
        <is>
          <t>Inlet Size</t>
        </is>
      </c>
      <c r="C221" s="401" t="n"/>
      <c r="D221" s="204">
        <f>IF('{Equipment Data Entry}'!G158="","",'{Equipment Data Entry}'!G158)</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Entry}'!K158="","",'{Equipment Data Entry}'!K158)</f>
        <v/>
      </c>
      <c r="M222" s="401" t="n"/>
    </row>
    <row r="223" ht="13.35" customHeight="1" s="162">
      <c r="B223" s="188" t="inlineStr">
        <is>
          <t>Register / Grille / Diffuser Airflow</t>
        </is>
      </c>
      <c r="C223" s="174" t="n"/>
      <c r="D223" s="174" t="n"/>
      <c r="E223" s="174" t="n"/>
      <c r="F223" s="173" t="n"/>
      <c r="G223" s="233" t="inlineStr">
        <is>
          <t>Design VEL</t>
        </is>
      </c>
      <c r="H223" s="194" t="inlineStr">
        <is>
          <t>Design CFM</t>
        </is>
      </c>
      <c r="I223" s="188" t="inlineStr">
        <is>
          <t>Initial</t>
        </is>
      </c>
      <c r="J223" s="173" t="n"/>
      <c r="K223" s="188" t="inlineStr">
        <is>
          <t>Final</t>
        </is>
      </c>
      <c r="L223" s="173" t="n"/>
      <c r="M223" s="188" t="inlineStr">
        <is>
          <t>%</t>
        </is>
      </c>
    </row>
    <row r="224" ht="13.35" customHeight="1" s="162">
      <c r="B224" s="153" t="inlineStr">
        <is>
          <t>No.</t>
        </is>
      </c>
      <c r="C224" s="188" t="inlineStr">
        <is>
          <t>Area Served</t>
        </is>
      </c>
      <c r="D224" s="188" t="inlineStr">
        <is>
          <t>Type</t>
        </is>
      </c>
      <c r="E224" s="188" t="inlineStr">
        <is>
          <t>Size</t>
        </is>
      </c>
      <c r="F224" s="188" t="inlineStr">
        <is>
          <t>Ak</t>
        </is>
      </c>
      <c r="G224" s="440" t="n"/>
      <c r="H224" s="440" t="n"/>
      <c r="I224" s="188" t="inlineStr">
        <is>
          <t>VEL</t>
        </is>
      </c>
      <c r="J224" s="188" t="inlineStr">
        <is>
          <t>CFM</t>
        </is>
      </c>
      <c r="K224" s="188" t="inlineStr">
        <is>
          <t>VEL</t>
        </is>
      </c>
      <c r="L224" s="188" t="inlineStr">
        <is>
          <t>CFM</t>
        </is>
      </c>
      <c r="M224" s="440" t="n"/>
    </row>
    <row r="225" ht="13.35" customHeight="1" s="162">
      <c r="B225" s="307" t="n"/>
      <c r="C225" s="307" t="n"/>
      <c r="E225" s="307" t="n"/>
      <c r="F225" s="32" t="n"/>
      <c r="G225" s="33">
        <f>IF(F225="", "", H225/F225)</f>
        <v/>
      </c>
      <c r="H225" s="33" t="n"/>
      <c r="I225" s="33" t="n"/>
      <c r="J225" s="33">
        <f>IF(I225="", "", I225*$F225)</f>
        <v/>
      </c>
      <c r="K225" s="33" t="n"/>
      <c r="L225" s="33">
        <f>IF(K225="", "", K225*$F225)</f>
        <v/>
      </c>
      <c r="M225" s="30">
        <f>IF(OR(H225="",H225=0),"",IF(K225="",IF(J225="","",J225/H225),L225/H225))</f>
        <v/>
      </c>
    </row>
    <row r="226" ht="13.35" customHeight="1" s="162">
      <c r="B226" s="307" t="n"/>
      <c r="C226" s="307" t="n"/>
      <c r="E226" s="307" t="n"/>
      <c r="F226" s="32" t="n"/>
      <c r="G226" s="33">
        <f>IF(F226="", "", H226/F226)</f>
        <v/>
      </c>
      <c r="H226" s="33" t="n"/>
      <c r="I226" s="33" t="n"/>
      <c r="J226" s="33">
        <f>IF(I226="", "", I226*$F226)</f>
        <v/>
      </c>
      <c r="K226" s="33" t="n"/>
      <c r="L226" s="33">
        <f>IF(K226="", "", K226*$F226)</f>
        <v/>
      </c>
      <c r="M226" s="30">
        <f>IF(OR(H226="",H226=0),"",IF(K226="",IF(J226="","",J226/H226),L226/H226))</f>
        <v/>
      </c>
    </row>
    <row r="227" ht="13.35" customHeight="1" s="162">
      <c r="B227" s="307" t="n"/>
      <c r="C227" s="307" t="n"/>
      <c r="E227" s="307" t="n"/>
      <c r="F227" s="32" t="n"/>
      <c r="G227" s="33">
        <f>IF(F227="", "", H227/F227)</f>
        <v/>
      </c>
      <c r="H227" s="33" t="n"/>
      <c r="I227" s="33" t="n"/>
      <c r="J227" s="33">
        <f>IF(I227="", "", I227*$F227)</f>
        <v/>
      </c>
      <c r="K227" s="33" t="n"/>
      <c r="L227" s="33">
        <f>IF(K227="", "", K227*$F227)</f>
        <v/>
      </c>
      <c r="M227" s="30">
        <f>IF(OR(H227="",H227=0),"",IF(K227="",IF(J227="","",J227/H227),L227/H227))</f>
        <v/>
      </c>
    </row>
    <row r="228" ht="13.35" customHeight="1" s="162">
      <c r="B228" s="307" t="n"/>
      <c r="C228" s="307" t="n"/>
      <c r="E228" s="307" t="n"/>
      <c r="F228" s="32" t="n"/>
      <c r="G228" s="33">
        <f>IF(F228="", "", H228/F228)</f>
        <v/>
      </c>
      <c r="H228" s="33" t="n"/>
      <c r="I228" s="33" t="n"/>
      <c r="J228" s="33">
        <f>IF(I228="", "", I228*$F228)</f>
        <v/>
      </c>
      <c r="K228" s="33" t="n"/>
      <c r="L228" s="33">
        <f>IF(K228="", "", K228*$F228)</f>
        <v/>
      </c>
      <c r="M228" s="30">
        <f>IF(OR(H228="",H228=0),"",IF(K228="",IF(J228="","",J228/H228),L228/H228))</f>
        <v/>
      </c>
    </row>
    <row r="229" ht="13.35" customHeight="1" s="162">
      <c r="B229" s="307" t="n"/>
      <c r="C229" s="307" t="n"/>
      <c r="E229" s="307" t="n"/>
      <c r="F229" s="32" t="n"/>
      <c r="G229" s="33">
        <f>IF(F229="", "", H229/F229)</f>
        <v/>
      </c>
      <c r="H229" s="33" t="n"/>
      <c r="I229" s="33" t="n"/>
      <c r="J229" s="33">
        <f>IF(I229="", "", I229*$F229)</f>
        <v/>
      </c>
      <c r="K229" s="33" t="n"/>
      <c r="L229" s="33">
        <f>IF(K229="", "", K229*$F229)</f>
        <v/>
      </c>
      <c r="M229" s="30">
        <f>IF(OR(H229="",H229=0),"",IF(K229="",IF(J229="","",J229/H229),L229/H229))</f>
        <v/>
      </c>
    </row>
    <row r="230" ht="13.35" customHeight="1" s="162">
      <c r="B230" s="307" t="n"/>
      <c r="C230" s="307" t="n"/>
      <c r="E230" s="307" t="n"/>
      <c r="F230" s="32" t="n"/>
      <c r="G230" s="33">
        <f>IF(F230="", "", H230/F230)</f>
        <v/>
      </c>
      <c r="H230" s="33" t="n"/>
      <c r="I230" s="33" t="n"/>
      <c r="J230" s="33">
        <f>IF(I230="", "", I230*$F230)</f>
        <v/>
      </c>
      <c r="K230" s="33" t="n"/>
      <c r="L230" s="33">
        <f>IF(K230="", "", K230*$F230)</f>
        <v/>
      </c>
      <c r="M230" s="30">
        <f>IF(OR(H230="",H230=0),"",IF(K230="",IF(J230="","",J230/H230),L230/H230))</f>
        <v/>
      </c>
    </row>
    <row r="231" ht="13.35" customHeight="1" s="162">
      <c r="B231" s="42" t="n"/>
      <c r="C231" s="231" t="inlineStr">
        <is>
          <t>Total</t>
        </is>
      </c>
      <c r="D231" s="159" t="n"/>
      <c r="E231" s="42" t="n"/>
      <c r="F231" s="42" t="n"/>
      <c r="G231" s="43" t="n"/>
      <c r="H231" s="43">
        <f>IF(SUM(H225:H230)=0,"",SUM(H225:H230))</f>
        <v/>
      </c>
      <c r="I231" s="43" t="n"/>
      <c r="J231" s="43">
        <f>IF(SUM(J225:J230)=0,"",SUM(J225:J230))</f>
        <v/>
      </c>
      <c r="K231" s="43" t="n"/>
      <c r="L231" s="43">
        <f>IF(SUM(L225:L230)=0,"",SUM(L225:L230))</f>
        <v/>
      </c>
      <c r="M231" s="35">
        <f>IF(OR(H231="",H231=0),"",IF(L231="",IF(J231="","",J231/H231),L231/H231))</f>
        <v/>
      </c>
    </row>
    <row r="232" ht="13.35" customHeight="1" s="162">
      <c r="B232" s="188" t="inlineStr">
        <is>
          <t>Remarks</t>
        </is>
      </c>
      <c r="C232" s="173" t="n"/>
      <c r="D232" s="154" t="n"/>
      <c r="E232" s="174" t="n"/>
      <c r="F232" s="174" t="n"/>
      <c r="G232" s="174" t="n"/>
      <c r="H232" s="174" t="n"/>
      <c r="I232" s="174" t="n"/>
      <c r="J232" s="174" t="n"/>
      <c r="K232" s="174" t="n"/>
      <c r="L232" s="174" t="n"/>
      <c r="M232" s="173" t="n"/>
    </row>
    <row r="233" ht="13.35" customHeight="1" s="162">
      <c r="B233" s="154" t="n"/>
      <c r="C233" s="174" t="n"/>
      <c r="D233" s="174" t="n"/>
      <c r="E233" s="174" t="n"/>
      <c r="F233" s="174" t="n"/>
      <c r="G233" s="174" t="n"/>
      <c r="H233" s="174" t="n"/>
      <c r="I233" s="174" t="n"/>
      <c r="J233" s="174" t="n"/>
      <c r="K233" s="174" t="n"/>
      <c r="L233" s="174" t="n"/>
      <c r="M233" s="173" t="n"/>
    </row>
    <row r="234" ht="13.35" customHeight="1" s="162"/>
    <row r="235" ht="13.35" customHeight="1" s="162"/>
    <row r="236" ht="13.35" customHeight="1" s="162"/>
    <row r="237" ht="13.35" customHeight="1" s="162"/>
    <row r="238" ht="13.35" customHeight="1" s="162">
      <c r="B238" s="200" t="inlineStr">
        <is>
          <t>System</t>
        </is>
      </c>
      <c r="C238" s="403" t="n"/>
      <c r="D238" s="209">
        <f>IF('{Equipment Data Entry}'!B159="","",'{Equipment Data Entry}'!B159)</f>
        <v/>
      </c>
      <c r="E238" s="418" t="n"/>
      <c r="F238" s="403" t="n"/>
      <c r="G238" s="200" t="inlineStr">
        <is>
          <t>Service</t>
        </is>
      </c>
      <c r="H238" s="403" t="n"/>
      <c r="I238" s="210">
        <f>IF('{Equipment Data Entry}'!C159="","",'{Equipment Data Entry}'!C159)</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199" t="inlineStr">
        <is>
          <t>Terminal Type</t>
        </is>
      </c>
      <c r="C240" s="401" t="n"/>
      <c r="D240" s="204">
        <f>IF('{Equipment Data Entry}'!H159="","",'{Equipment Data Entry}'!H159)</f>
        <v/>
      </c>
      <c r="E240" s="400" t="n"/>
      <c r="F240" s="400" t="n"/>
      <c r="G240" s="401" t="n"/>
      <c r="I240" s="199" t="inlineStr">
        <is>
          <t>Instrument</t>
        </is>
      </c>
      <c r="J240" s="400" t="n"/>
      <c r="K240" s="401" t="n"/>
      <c r="L240" s="199"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IF('{Equipment Data Entry}'!E159="","",'{Equipment Data Entry}'!E159)</f>
        <v/>
      </c>
      <c r="E242" s="400" t="n"/>
      <c r="F242" s="400" t="n"/>
      <c r="G242" s="401" t="n"/>
      <c r="I242" s="199" t="inlineStr">
        <is>
          <t>Design Criteria</t>
        </is>
      </c>
      <c r="J242" s="400" t="n"/>
      <c r="K242" s="401" t="n"/>
      <c r="L242" s="199" t="inlineStr">
        <is>
          <t>Design</t>
        </is>
      </c>
      <c r="M242" s="199" t="inlineStr">
        <is>
          <t>Actual</t>
        </is>
      </c>
    </row>
    <row r="243" ht="13.35" customHeight="1" s="162">
      <c r="B243" s="199" t="inlineStr">
        <is>
          <t>Model Number</t>
        </is>
      </c>
      <c r="C243" s="401" t="n"/>
      <c r="D243" s="204">
        <f>IF('{Equipment Data Entry}'!F159="","",'{Equipment Data Entry}'!F159)</f>
        <v/>
      </c>
      <c r="E243" s="400" t="n"/>
      <c r="F243" s="400" t="n"/>
      <c r="G243" s="401" t="n"/>
      <c r="I243" s="199" t="inlineStr">
        <is>
          <t>Maximum CFM</t>
        </is>
      </c>
      <c r="J243" s="400" t="n"/>
      <c r="K243" s="401" t="n"/>
      <c r="L243" s="24">
        <f>IF('{Equipment Data Entry}'!I159="","",'{Equipment Data Entry}'!I159)</f>
        <v/>
      </c>
      <c r="M243" s="24">
        <f>L257</f>
        <v/>
      </c>
    </row>
    <row r="244" ht="13.35" customHeight="1" s="162">
      <c r="B244" s="199" t="inlineStr">
        <is>
          <t>Serial Number</t>
        </is>
      </c>
      <c r="C244" s="401" t="n"/>
      <c r="D244" s="204" t="n"/>
      <c r="E244" s="400" t="n"/>
      <c r="F244" s="400" t="n"/>
      <c r="G244" s="401" t="n"/>
      <c r="I244" s="199" t="inlineStr">
        <is>
          <t>Minimum CFM</t>
        </is>
      </c>
      <c r="J244" s="400" t="n"/>
      <c r="K244" s="401" t="n"/>
      <c r="L244" s="24">
        <f>IF('{Equipment Data Entry}'!J159="","",'{Equipment Data Entry}'!J159)</f>
        <v/>
      </c>
      <c r="M244" s="24" t="n"/>
    </row>
    <row r="245" ht="13.35" customHeight="1" s="162">
      <c r="B245" s="199" t="inlineStr">
        <is>
          <t>Area Served</t>
        </is>
      </c>
      <c r="C245" s="401" t="n"/>
      <c r="D245" s="204">
        <f>IF('{Equipment Data Entry}'!C159="","",'{Equipment Data Entry}'!C159)</f>
        <v/>
      </c>
      <c r="E245" s="400" t="n"/>
      <c r="F245" s="400" t="n"/>
      <c r="G245" s="401" t="n"/>
      <c r="I245" s="199" t="inlineStr">
        <is>
          <t>Fan CFM</t>
        </is>
      </c>
      <c r="J245" s="400" t="n"/>
      <c r="K245" s="401" t="n"/>
      <c r="L245" s="24">
        <f>IF('{Equipment Data Entry}'!L159="","",'{Equipment Data Entry}'!L159)</f>
        <v/>
      </c>
      <c r="M245" s="24" t="n"/>
    </row>
    <row r="246" ht="13.35" customHeight="1" s="162">
      <c r="B246" s="199" t="inlineStr">
        <is>
          <t>Location</t>
        </is>
      </c>
      <c r="C246" s="401" t="n"/>
      <c r="D246" s="204">
        <f>IF('{Equipment Data Entry}'!D159="","",'{Equipment Data Entry}'!D159)</f>
        <v/>
      </c>
      <c r="E246" s="400" t="n"/>
      <c r="F246" s="400" t="n"/>
      <c r="G246" s="401" t="n"/>
      <c r="I246" s="199" t="inlineStr">
        <is>
          <t>DDC Address</t>
        </is>
      </c>
      <c r="J246" s="400" t="n"/>
      <c r="K246" s="401" t="n"/>
      <c r="L246" s="208">
        <f>IF('{Equipment Data Entry}'!M159="","",'{Equipment Data Entry}'!M159)</f>
        <v/>
      </c>
      <c r="M246" s="401" t="n"/>
    </row>
    <row r="247" ht="13.35" customHeight="1" s="162">
      <c r="B247" s="199" t="inlineStr">
        <is>
          <t>Inlet Size</t>
        </is>
      </c>
      <c r="C247" s="401" t="n"/>
      <c r="D247" s="204">
        <f>IF('{Equipment Data Entry}'!G159="","",'{Equipment Data Entry}'!G159)</f>
        <v/>
      </c>
      <c r="E247" s="400" t="n"/>
      <c r="F247" s="400" t="n"/>
      <c r="G247" s="401" t="n"/>
      <c r="I247" s="199" t="inlineStr">
        <is>
          <t>Calibration Factor</t>
        </is>
      </c>
      <c r="J247" s="400" t="n"/>
      <c r="K247" s="401" t="n"/>
      <c r="L247" s="27" t="n"/>
      <c r="M247" s="401" t="n"/>
    </row>
    <row r="248" ht="13.35" customHeight="1" s="162">
      <c r="B248" s="199" t="inlineStr">
        <is>
          <t>DDC Max / Min</t>
        </is>
      </c>
      <c r="C248" s="401" t="n"/>
      <c r="D248" s="204" t="n"/>
      <c r="E248" s="400" t="n"/>
      <c r="F248" s="400" t="n"/>
      <c r="G248" s="401" t="n"/>
      <c r="I248" s="199" t="inlineStr">
        <is>
          <t>Heating CFM</t>
        </is>
      </c>
      <c r="J248" s="400" t="n"/>
      <c r="K248" s="401" t="n"/>
      <c r="L248" s="27">
        <f>IF('{Equipment Data Entry}'!K159="","",'{Equipment Data Entry}'!K159)</f>
        <v/>
      </c>
      <c r="M248" s="401" t="n"/>
    </row>
    <row r="249" ht="13.35" customHeight="1" s="162">
      <c r="B249" s="188" t="inlineStr">
        <is>
          <t>Register / Grille / Diffuser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H251/F251)</f>
        <v/>
      </c>
      <c r="H251" s="33" t="n"/>
      <c r="I251" s="33" t="n"/>
      <c r="J251" s="33">
        <f>IF(I251="", "", I251*$F251)</f>
        <v/>
      </c>
      <c r="K251" s="33" t="n"/>
      <c r="L251" s="33">
        <f>IF(K251="", "", K251*$F251)</f>
        <v/>
      </c>
      <c r="M251" s="30">
        <f>IF(OR(H251="",H251=0),"",IF(K251="",IF(J251="","",J251/H251),L251/H251))</f>
        <v/>
      </c>
    </row>
    <row r="252" ht="13.35" customHeight="1" s="162">
      <c r="B252" s="307" t="n"/>
      <c r="C252" s="307" t="n"/>
      <c r="E252" s="307" t="n"/>
      <c r="F252" s="32" t="n"/>
      <c r="G252" s="33">
        <f>IF(F252="", "", H252/F252)</f>
        <v/>
      </c>
      <c r="H252" s="33" t="n"/>
      <c r="I252" s="33" t="n"/>
      <c r="J252" s="33">
        <f>IF(I252="", "", I252*$F252)</f>
        <v/>
      </c>
      <c r="K252" s="33" t="n"/>
      <c r="L252" s="33">
        <f>IF(K252="", "", K252*$F252)</f>
        <v/>
      </c>
      <c r="M252" s="30">
        <f>IF(OR(H252="",H252=0),"",IF(K252="",IF(J252="","",J252/H252),L252/H252))</f>
        <v/>
      </c>
    </row>
    <row r="253" ht="13.35" customHeight="1" s="162">
      <c r="B253" s="307" t="n"/>
      <c r="C253" s="307" t="n"/>
      <c r="E253" s="307" t="n"/>
      <c r="F253" s="32" t="n"/>
      <c r="G253" s="33">
        <f>IF(F253="", "", H253/F253)</f>
        <v/>
      </c>
      <c r="H253" s="33" t="n"/>
      <c r="I253" s="33" t="n"/>
      <c r="J253" s="33">
        <f>IF(I253="", "", I253*$F253)</f>
        <v/>
      </c>
      <c r="K253" s="33" t="n"/>
      <c r="L253" s="33">
        <f>IF(K253="", "", K253*$F253)</f>
        <v/>
      </c>
      <c r="M253" s="30">
        <f>IF(OR(H253="",H253=0),"",IF(K253="",IF(J253="","",J253/H253),L253/H253))</f>
        <v/>
      </c>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row>
    <row r="257" ht="13.35" customHeight="1" s="162">
      <c r="B257" s="42" t="n"/>
      <c r="C257" s="231" t="inlineStr">
        <is>
          <t>Total</t>
        </is>
      </c>
      <c r="D257" s="159" t="n"/>
      <c r="E257" s="42" t="n"/>
      <c r="F257" s="42" t="n"/>
      <c r="G257" s="43" t="n"/>
      <c r="H257" s="43">
        <f>IF(SUM(H251:H256)=0,"",SUM(H251:H256))</f>
        <v/>
      </c>
      <c r="I257" s="43" t="n"/>
      <c r="J257" s="43">
        <f>IF(SUM(J251:J256)=0,"",SUM(J251:J256))</f>
        <v/>
      </c>
      <c r="K257" s="43" t="n"/>
      <c r="L257" s="43">
        <f>IF(SUM(L251:L256)=0,"",SUM(L251:L256))</f>
        <v/>
      </c>
      <c r="M257" s="35">
        <f>IF(OR(H257="",H257=0),"",IF(L257="",IF(J257="","",J257/H257),L257/H257))</f>
        <v/>
      </c>
    </row>
    <row r="258" ht="13.35" customHeight="1" s="162">
      <c r="B258" s="188" t="inlineStr">
        <is>
          <t>Remarks</t>
        </is>
      </c>
      <c r="C258" s="173" t="n"/>
      <c r="D258" s="154" t="n"/>
      <c r="E258" s="174" t="n"/>
      <c r="F258" s="174" t="n"/>
      <c r="G258" s="174" t="n"/>
      <c r="H258" s="174" t="n"/>
      <c r="I258" s="174" t="n"/>
      <c r="J258" s="174" t="n"/>
      <c r="K258" s="174" t="n"/>
      <c r="L258" s="174" t="n"/>
      <c r="M258" s="173" t="n"/>
    </row>
    <row r="259" ht="13.35" customHeight="1" s="162">
      <c r="B259" s="154" t="n"/>
      <c r="C259" s="174" t="n"/>
      <c r="D259" s="174" t="n"/>
      <c r="E259" s="174" t="n"/>
      <c r="F259" s="174" t="n"/>
      <c r="G259" s="174" t="n"/>
      <c r="H259" s="174" t="n"/>
      <c r="I259" s="174" t="n"/>
      <c r="J259" s="174" t="n"/>
      <c r="K259" s="174" t="n"/>
      <c r="L259" s="174" t="n"/>
      <c r="M259" s="173" t="n"/>
    </row>
    <row r="260" ht="13.35" customHeight="1" s="162"/>
    <row r="261" ht="13.35" customHeight="1" s="162"/>
    <row r="262" ht="13.35" customHeight="1" s="162"/>
    <row r="263" ht="13.35" customHeight="1" s="162"/>
    <row r="264" ht="13.35" customHeight="1" s="162">
      <c r="B264" s="200" t="inlineStr">
        <is>
          <t>System</t>
        </is>
      </c>
      <c r="C264" s="403" t="n"/>
      <c r="D264" s="209">
        <f>IF('{Equipment Data Entry}'!B160="","",'{Equipment Data Entry}'!B160)</f>
        <v/>
      </c>
      <c r="E264" s="418" t="n"/>
      <c r="F264" s="403" t="n"/>
      <c r="G264" s="200" t="inlineStr">
        <is>
          <t>Service</t>
        </is>
      </c>
      <c r="H264" s="403" t="n"/>
      <c r="I264" s="210">
        <f>IF('{Equipment Data Entry}'!C160="","",'{Equipment Data Entry}'!C160)</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99" t="inlineStr">
        <is>
          <t>Terminal Type</t>
        </is>
      </c>
      <c r="C266" s="401" t="n"/>
      <c r="D266" s="204">
        <f>IF('{Equipment Data Entry}'!H160="","",'{Equipment Data Entry}'!H160)</f>
        <v/>
      </c>
      <c r="E266" s="400" t="n"/>
      <c r="F266" s="400" t="n"/>
      <c r="G266" s="401" t="n"/>
      <c r="I266" s="199" t="inlineStr">
        <is>
          <t>Instrument</t>
        </is>
      </c>
      <c r="J266" s="400" t="n"/>
      <c r="K266" s="401" t="n"/>
      <c r="L266" s="199"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IF('{Equipment Data Entry}'!E160="","",'{Equipment Data Entry}'!E160)</f>
        <v/>
      </c>
      <c r="E268" s="400" t="n"/>
      <c r="F268" s="400" t="n"/>
      <c r="G268" s="401" t="n"/>
      <c r="I268" s="199" t="inlineStr">
        <is>
          <t>Design Criteria</t>
        </is>
      </c>
      <c r="J268" s="400" t="n"/>
      <c r="K268" s="401" t="n"/>
      <c r="L268" s="199" t="inlineStr">
        <is>
          <t>Design</t>
        </is>
      </c>
      <c r="M268" s="199" t="inlineStr">
        <is>
          <t>Actual</t>
        </is>
      </c>
    </row>
    <row r="269" ht="13.35" customHeight="1" s="162">
      <c r="B269" s="199" t="inlineStr">
        <is>
          <t>Model Number</t>
        </is>
      </c>
      <c r="C269" s="401" t="n"/>
      <c r="D269" s="204">
        <f>IF('{Equipment Data Entry}'!F160="","",'{Equipment Data Entry}'!F160)</f>
        <v/>
      </c>
      <c r="E269" s="400" t="n"/>
      <c r="F269" s="400" t="n"/>
      <c r="G269" s="401" t="n"/>
      <c r="I269" s="199" t="inlineStr">
        <is>
          <t>Maximum CFM</t>
        </is>
      </c>
      <c r="J269" s="400" t="n"/>
      <c r="K269" s="401" t="n"/>
      <c r="L269" s="24">
        <f>IF('{Equipment Data Entry}'!I160="","",'{Equipment Data Entry}'!I160)</f>
        <v/>
      </c>
      <c r="M269" s="24">
        <f>L283</f>
        <v/>
      </c>
    </row>
    <row r="270" ht="13.35" customHeight="1" s="162">
      <c r="B270" s="199" t="inlineStr">
        <is>
          <t>Serial Number</t>
        </is>
      </c>
      <c r="C270" s="401" t="n"/>
      <c r="D270" s="204" t="n"/>
      <c r="E270" s="400" t="n"/>
      <c r="F270" s="400" t="n"/>
      <c r="G270" s="401" t="n"/>
      <c r="I270" s="199" t="inlineStr">
        <is>
          <t>Minimum CFM</t>
        </is>
      </c>
      <c r="J270" s="400" t="n"/>
      <c r="K270" s="401" t="n"/>
      <c r="L270" s="24">
        <f>IF('{Equipment Data Entry}'!J160="","",'{Equipment Data Entry}'!J160)</f>
        <v/>
      </c>
      <c r="M270" s="24" t="n"/>
    </row>
    <row r="271" ht="13.35" customHeight="1" s="162">
      <c r="B271" s="199" t="inlineStr">
        <is>
          <t>Area Served</t>
        </is>
      </c>
      <c r="C271" s="401" t="n"/>
      <c r="D271" s="204">
        <f>IF('{Equipment Data Entry}'!C160="","",'{Equipment Data Entry}'!C160)</f>
        <v/>
      </c>
      <c r="E271" s="400" t="n"/>
      <c r="F271" s="400" t="n"/>
      <c r="G271" s="401" t="n"/>
      <c r="I271" s="199" t="inlineStr">
        <is>
          <t>Fan CFM</t>
        </is>
      </c>
      <c r="J271" s="400" t="n"/>
      <c r="K271" s="401" t="n"/>
      <c r="L271" s="24">
        <f>IF('{Equipment Data Entry}'!L160="","",'{Equipment Data Entry}'!L160)</f>
        <v/>
      </c>
      <c r="M271" s="24" t="n"/>
    </row>
    <row r="272" ht="13.35" customHeight="1" s="162">
      <c r="B272" s="199" t="inlineStr">
        <is>
          <t>Location</t>
        </is>
      </c>
      <c r="C272" s="401" t="n"/>
      <c r="D272" s="204">
        <f>IF('{Equipment Data Entry}'!D160="","",'{Equipment Data Entry}'!D160)</f>
        <v/>
      </c>
      <c r="E272" s="400" t="n"/>
      <c r="F272" s="400" t="n"/>
      <c r="G272" s="401" t="n"/>
      <c r="I272" s="199" t="inlineStr">
        <is>
          <t>DDC Address</t>
        </is>
      </c>
      <c r="J272" s="400" t="n"/>
      <c r="K272" s="401" t="n"/>
      <c r="L272" s="208">
        <f>IF('{Equipment Data Entry}'!M160="","",'{Equipment Data Entry}'!M160)</f>
        <v/>
      </c>
      <c r="M272" s="401" t="n"/>
    </row>
    <row r="273" ht="13.35" customHeight="1" s="162">
      <c r="B273" s="199" t="inlineStr">
        <is>
          <t>Inlet Size</t>
        </is>
      </c>
      <c r="C273" s="401" t="n"/>
      <c r="D273" s="204">
        <f>IF('{Equipment Data Entry}'!G160="","",'{Equipment Data Entry}'!G160)</f>
        <v/>
      </c>
      <c r="E273" s="400" t="n"/>
      <c r="F273" s="400" t="n"/>
      <c r="G273" s="401" t="n"/>
      <c r="I273" s="199" t="inlineStr">
        <is>
          <t>Calibration Factor</t>
        </is>
      </c>
      <c r="J273" s="400" t="n"/>
      <c r="K273" s="401" t="n"/>
      <c r="L273" s="27" t="n"/>
      <c r="M273" s="401" t="n"/>
    </row>
    <row r="274" ht="13.35" customHeight="1" s="162">
      <c r="B274" s="199" t="inlineStr">
        <is>
          <t>DDC Max / Min</t>
        </is>
      </c>
      <c r="C274" s="401" t="n"/>
      <c r="D274" s="204" t="n"/>
      <c r="E274" s="400" t="n"/>
      <c r="F274" s="400" t="n"/>
      <c r="G274" s="401" t="n"/>
      <c r="I274" s="199" t="inlineStr">
        <is>
          <t>Heating CFM</t>
        </is>
      </c>
      <c r="J274" s="400" t="n"/>
      <c r="K274" s="401" t="n"/>
      <c r="L274" s="27">
        <f>IF('{Equipment Data Entry}'!K160="","",'{Equipment Data Entry}'!K160)</f>
        <v/>
      </c>
      <c r="M274" s="401" t="n"/>
    </row>
    <row r="275" ht="13.35" customHeight="1" s="162">
      <c r="B275" s="188" t="inlineStr">
        <is>
          <t>Register / Grille / Diffuser Airflow</t>
        </is>
      </c>
      <c r="C275" s="174" t="n"/>
      <c r="D275" s="174" t="n"/>
      <c r="E275" s="174" t="n"/>
      <c r="F275" s="173" t="n"/>
      <c r="G275" s="233" t="inlineStr">
        <is>
          <t>Design VEL</t>
        </is>
      </c>
      <c r="H275" s="194" t="inlineStr">
        <is>
          <t>Design CFM</t>
        </is>
      </c>
      <c r="I275" s="188" t="inlineStr">
        <is>
          <t>Initial</t>
        </is>
      </c>
      <c r="J275" s="173" t="n"/>
      <c r="K275" s="188" t="inlineStr">
        <is>
          <t>Final</t>
        </is>
      </c>
      <c r="L275" s="173" t="n"/>
      <c r="M275" s="188" t="inlineStr">
        <is>
          <t>%</t>
        </is>
      </c>
    </row>
    <row r="276" ht="13.35" customHeight="1" s="162">
      <c r="B276" s="153" t="inlineStr">
        <is>
          <t>No.</t>
        </is>
      </c>
      <c r="C276" s="188" t="inlineStr">
        <is>
          <t>Area Served</t>
        </is>
      </c>
      <c r="D276" s="188" t="inlineStr">
        <is>
          <t>Type</t>
        </is>
      </c>
      <c r="E276" s="188" t="inlineStr">
        <is>
          <t>Size</t>
        </is>
      </c>
      <c r="F276" s="188" t="inlineStr">
        <is>
          <t>Ak</t>
        </is>
      </c>
      <c r="G276" s="440" t="n"/>
      <c r="H276" s="440" t="n"/>
      <c r="I276" s="188" t="inlineStr">
        <is>
          <t>VEL</t>
        </is>
      </c>
      <c r="J276" s="188" t="inlineStr">
        <is>
          <t>CFM</t>
        </is>
      </c>
      <c r="K276" s="188" t="inlineStr">
        <is>
          <t>VEL</t>
        </is>
      </c>
      <c r="L276" s="188" t="inlineStr">
        <is>
          <t>CFM</t>
        </is>
      </c>
      <c r="M276" s="440" t="n"/>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row>
    <row r="283" ht="13.35" customHeight="1" s="162">
      <c r="B283" s="42" t="n"/>
      <c r="C283" s="231" t="inlineStr">
        <is>
          <t>Total</t>
        </is>
      </c>
      <c r="D283" s="159" t="n"/>
      <c r="E283" s="42" t="n"/>
      <c r="F283" s="42" t="n"/>
      <c r="G283" s="43" t="n"/>
      <c r="H283" s="43">
        <f>IF(SUM(H277:H282)=0,"",SUM(H277:H282))</f>
        <v/>
      </c>
      <c r="I283" s="43" t="n"/>
      <c r="J283" s="43">
        <f>IF(SUM(J277:J282)=0,"",SUM(J277:J282))</f>
        <v/>
      </c>
      <c r="K283" s="43" t="n"/>
      <c r="L283" s="43">
        <f>IF(SUM(L277:L282)=0,"",SUM(L277:L282))</f>
        <v/>
      </c>
      <c r="M283" s="35">
        <f>IF(OR(H283="",H283=0),"",IF(L283="",IF(J283="","",J283/H283),L283/H283))</f>
        <v/>
      </c>
    </row>
    <row r="284" ht="13.35" customHeight="1" s="162">
      <c r="B284" s="188" t="inlineStr">
        <is>
          <t>Remarks</t>
        </is>
      </c>
      <c r="C284" s="173" t="n"/>
      <c r="D284" s="154" t="n"/>
      <c r="E284" s="174" t="n"/>
      <c r="F284" s="174" t="n"/>
      <c r="G284" s="174" t="n"/>
      <c r="H284" s="174" t="n"/>
      <c r="I284" s="174" t="n"/>
      <c r="J284" s="174" t="n"/>
      <c r="K284" s="174" t="n"/>
      <c r="L284" s="174" t="n"/>
      <c r="M284" s="173" t="n"/>
    </row>
    <row r="285" ht="13.35" customHeight="1" s="162">
      <c r="B285" s="154" t="n"/>
      <c r="C285" s="174" t="n"/>
      <c r="D285" s="174" t="n"/>
      <c r="E285" s="174" t="n"/>
      <c r="F285" s="174" t="n"/>
      <c r="G285" s="174" t="n"/>
      <c r="H285" s="174" t="n"/>
      <c r="I285" s="174" t="n"/>
      <c r="J285" s="174" t="n"/>
      <c r="K285" s="174" t="n"/>
      <c r="L285" s="174" t="n"/>
      <c r="M285" s="173" t="n"/>
    </row>
    <row r="286" ht="13.35" customHeight="1" s="162"/>
    <row r="287" ht="13.35" customHeight="1" s="162"/>
    <row r="288" ht="13.35" customHeight="1" s="162"/>
    <row r="289" ht="13.35" customHeight="1" s="162"/>
    <row r="290" ht="13.35" customHeight="1" s="162">
      <c r="B290" s="200" t="inlineStr">
        <is>
          <t>System</t>
        </is>
      </c>
      <c r="C290" s="403" t="n"/>
      <c r="D290" s="209">
        <f>IF('{Equipment Data Entry}'!B161="","",'{Equipment Data Entry}'!B161)</f>
        <v/>
      </c>
      <c r="E290" s="418" t="n"/>
      <c r="F290" s="403" t="n"/>
      <c r="G290" s="200" t="inlineStr">
        <is>
          <t>Service</t>
        </is>
      </c>
      <c r="H290" s="403" t="n"/>
      <c r="I290" s="210">
        <f>IF('{Equipment Data Entry}'!C161="","",'{Equipment Data Entry}'!C161)</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199" t="inlineStr">
        <is>
          <t>Terminal Type</t>
        </is>
      </c>
      <c r="C292" s="401" t="n"/>
      <c r="D292" s="204">
        <f>IF('{Equipment Data Entry}'!H161="","",'{Equipment Data Entry}'!H161)</f>
        <v/>
      </c>
      <c r="E292" s="400" t="n"/>
      <c r="F292" s="400" t="n"/>
      <c r="G292" s="401" t="n"/>
      <c r="I292" s="199" t="inlineStr">
        <is>
          <t>Instrument</t>
        </is>
      </c>
      <c r="J292" s="400" t="n"/>
      <c r="K292" s="401" t="n"/>
      <c r="L292" s="199"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IF('{Equipment Data Entry}'!E161="","",'{Equipment Data Entry}'!E161)</f>
        <v/>
      </c>
      <c r="E294" s="400" t="n"/>
      <c r="F294" s="400" t="n"/>
      <c r="G294" s="401" t="n"/>
      <c r="I294" s="199" t="inlineStr">
        <is>
          <t>Design Criteria</t>
        </is>
      </c>
      <c r="J294" s="400" t="n"/>
      <c r="K294" s="401" t="n"/>
      <c r="L294" s="199" t="inlineStr">
        <is>
          <t>Design</t>
        </is>
      </c>
      <c r="M294" s="199" t="inlineStr">
        <is>
          <t>Actual</t>
        </is>
      </c>
    </row>
    <row r="295" ht="13.35" customHeight="1" s="162">
      <c r="B295" s="199" t="inlineStr">
        <is>
          <t>Model Number</t>
        </is>
      </c>
      <c r="C295" s="401" t="n"/>
      <c r="D295" s="204">
        <f>IF('{Equipment Data Entry}'!F161="","",'{Equipment Data Entry}'!F161)</f>
        <v/>
      </c>
      <c r="E295" s="400" t="n"/>
      <c r="F295" s="400" t="n"/>
      <c r="G295" s="401" t="n"/>
      <c r="I295" s="199" t="inlineStr">
        <is>
          <t>Maximum CFM</t>
        </is>
      </c>
      <c r="J295" s="400" t="n"/>
      <c r="K295" s="401" t="n"/>
      <c r="L295" s="24">
        <f>IF('{Equipment Data Entry}'!I161="","",'{Equipment Data Entry}'!I161)</f>
        <v/>
      </c>
      <c r="M295" s="24">
        <f>L309</f>
        <v/>
      </c>
    </row>
    <row r="296" ht="13.35" customHeight="1" s="162">
      <c r="B296" s="199" t="inlineStr">
        <is>
          <t>Serial Number</t>
        </is>
      </c>
      <c r="C296" s="401" t="n"/>
      <c r="D296" s="204" t="n"/>
      <c r="E296" s="400" t="n"/>
      <c r="F296" s="400" t="n"/>
      <c r="G296" s="401" t="n"/>
      <c r="I296" s="199" t="inlineStr">
        <is>
          <t>Minimum CFM</t>
        </is>
      </c>
      <c r="J296" s="400" t="n"/>
      <c r="K296" s="401" t="n"/>
      <c r="L296" s="24">
        <f>IF('{Equipment Data Entry}'!J161="","",'{Equipment Data Entry}'!J161)</f>
        <v/>
      </c>
      <c r="M296" s="24" t="n"/>
    </row>
    <row r="297" ht="13.35" customHeight="1" s="162">
      <c r="B297" s="199" t="inlineStr">
        <is>
          <t>Area Served</t>
        </is>
      </c>
      <c r="C297" s="401" t="n"/>
      <c r="D297" s="204">
        <f>IF('{Equipment Data Entry}'!C161="","",'{Equipment Data Entry}'!C161)</f>
        <v/>
      </c>
      <c r="E297" s="400" t="n"/>
      <c r="F297" s="400" t="n"/>
      <c r="G297" s="401" t="n"/>
      <c r="I297" s="199" t="inlineStr">
        <is>
          <t>Fan CFM</t>
        </is>
      </c>
      <c r="J297" s="400" t="n"/>
      <c r="K297" s="401" t="n"/>
      <c r="L297" s="24">
        <f>IF('{Equipment Data Entry}'!L161="","",'{Equipment Data Entry}'!L161)</f>
        <v/>
      </c>
      <c r="M297" s="24" t="n"/>
    </row>
    <row r="298" ht="13.35" customHeight="1" s="162">
      <c r="B298" s="199" t="inlineStr">
        <is>
          <t>Location</t>
        </is>
      </c>
      <c r="C298" s="401" t="n"/>
      <c r="D298" s="204">
        <f>IF('{Equipment Data Entry}'!D161="","",'{Equipment Data Entry}'!D161)</f>
        <v/>
      </c>
      <c r="E298" s="400" t="n"/>
      <c r="F298" s="400" t="n"/>
      <c r="G298" s="401" t="n"/>
      <c r="I298" s="199" t="inlineStr">
        <is>
          <t>DDC Address</t>
        </is>
      </c>
      <c r="J298" s="400" t="n"/>
      <c r="K298" s="401" t="n"/>
      <c r="L298" s="208">
        <f>IF('{Equipment Data Entry}'!M161="","",'{Equipment Data Entry}'!M161)</f>
        <v/>
      </c>
      <c r="M298" s="401" t="n"/>
    </row>
    <row r="299" ht="13.35" customHeight="1" s="162">
      <c r="B299" s="199" t="inlineStr">
        <is>
          <t>Inlet Size</t>
        </is>
      </c>
      <c r="C299" s="401" t="n"/>
      <c r="D299" s="204">
        <f>IF('{Equipment Data Entry}'!G161="","",'{Equipment Data Entry}'!G161)</f>
        <v/>
      </c>
      <c r="E299" s="400" t="n"/>
      <c r="F299" s="400" t="n"/>
      <c r="G299" s="401" t="n"/>
      <c r="I299" s="199" t="inlineStr">
        <is>
          <t>Calibration Factor</t>
        </is>
      </c>
      <c r="J299" s="400" t="n"/>
      <c r="K299" s="401" t="n"/>
      <c r="L299" s="27" t="n"/>
      <c r="M299" s="401" t="n"/>
    </row>
    <row r="300" ht="13.35" customHeight="1" s="162">
      <c r="B300" s="199" t="inlineStr">
        <is>
          <t>DDC Max / Min</t>
        </is>
      </c>
      <c r="C300" s="401" t="n"/>
      <c r="D300" s="204" t="n"/>
      <c r="E300" s="400" t="n"/>
      <c r="F300" s="400" t="n"/>
      <c r="G300" s="401" t="n"/>
      <c r="I300" s="199" t="inlineStr">
        <is>
          <t>Heating CFM</t>
        </is>
      </c>
      <c r="J300" s="400" t="n"/>
      <c r="K300" s="401" t="n"/>
      <c r="L300" s="27">
        <f>IF('{Equipment Data Entry}'!K161="","",'{Equipment Data Entry}'!K161)</f>
        <v/>
      </c>
      <c r="M300" s="401" t="n"/>
    </row>
    <row r="301" ht="13.35" customHeight="1" s="162">
      <c r="B301" s="188" t="inlineStr">
        <is>
          <t>Register / Grille / 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row>
    <row r="309" ht="13.35" customHeight="1" s="162">
      <c r="B309" s="42" t="n"/>
      <c r="C309" s="231" t="inlineStr">
        <is>
          <t>Total</t>
        </is>
      </c>
      <c r="D309" s="159" t="n"/>
      <c r="E309" s="42" t="n"/>
      <c r="F309" s="42" t="n"/>
      <c r="G309" s="43" t="n"/>
      <c r="H309" s="43">
        <f>IF(SUM(H303:H308)=0,"",SUM(H303:H308))</f>
        <v/>
      </c>
      <c r="I309" s="43" t="n"/>
      <c r="J309" s="43">
        <f>IF(SUM(J303:J308)=0,"",SUM(J303:J308))</f>
        <v/>
      </c>
      <c r="K309" s="43" t="n"/>
      <c r="L309" s="43">
        <f>IF(SUM(L303:L308)=0,"",SUM(L303:L308))</f>
        <v/>
      </c>
      <c r="M309" s="35">
        <f>IF(OR(H309="",H309=0),"",IF(L309="",IF(J309="","",J309/H309),L309/H309))</f>
        <v/>
      </c>
    </row>
    <row r="310" ht="13.35" customHeight="1" s="162">
      <c r="B310" s="188" t="inlineStr">
        <is>
          <t>Remarks</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Entry}'!B162="","",'{Equipment Data Entry}'!B162)</f>
        <v/>
      </c>
      <c r="E316" s="418" t="n"/>
      <c r="F316" s="403" t="n"/>
      <c r="G316" s="200" t="inlineStr">
        <is>
          <t>Service</t>
        </is>
      </c>
      <c r="H316" s="403" t="n"/>
      <c r="I316" s="210">
        <f>IF('{Equipment Data Entry}'!C162="","",'{Equipment Data Entry}'!C162)</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199" t="inlineStr">
        <is>
          <t>Terminal Type</t>
        </is>
      </c>
      <c r="C318" s="401" t="n"/>
      <c r="D318" s="204">
        <f>IF('{Equipment Data Entry}'!H162="","",'{Equipment Data Entry}'!H162)</f>
        <v/>
      </c>
      <c r="E318" s="400" t="n"/>
      <c r="F318" s="400" t="n"/>
      <c r="G318" s="401" t="n"/>
      <c r="I318" s="199" t="inlineStr">
        <is>
          <t>Instrument</t>
        </is>
      </c>
      <c r="J318" s="400" t="n"/>
      <c r="K318" s="401" t="n"/>
      <c r="L318" s="199"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IF('{Equipment Data Entry}'!E162="","",'{Equipment Data Entry}'!E162)</f>
        <v/>
      </c>
      <c r="E320" s="400" t="n"/>
      <c r="F320" s="400" t="n"/>
      <c r="G320" s="401" t="n"/>
      <c r="I320" s="199" t="inlineStr">
        <is>
          <t>Design Criteria</t>
        </is>
      </c>
      <c r="J320" s="400" t="n"/>
      <c r="K320" s="401" t="n"/>
      <c r="L320" s="199" t="inlineStr">
        <is>
          <t>Design</t>
        </is>
      </c>
      <c r="M320" s="199" t="inlineStr">
        <is>
          <t>Actual</t>
        </is>
      </c>
    </row>
    <row r="321" ht="13.35" customHeight="1" s="162">
      <c r="B321" s="199" t="inlineStr">
        <is>
          <t>Model Number</t>
        </is>
      </c>
      <c r="C321" s="401" t="n"/>
      <c r="D321" s="204">
        <f>IF('{Equipment Data Entry}'!F162="","",'{Equipment Data Entry}'!F162)</f>
        <v/>
      </c>
      <c r="E321" s="400" t="n"/>
      <c r="F321" s="400" t="n"/>
      <c r="G321" s="401" t="n"/>
      <c r="I321" s="199" t="inlineStr">
        <is>
          <t>Maximum CFM</t>
        </is>
      </c>
      <c r="J321" s="400" t="n"/>
      <c r="K321" s="401" t="n"/>
      <c r="L321" s="24">
        <f>IF('{Equipment Data Entry}'!I162="","",'{Equipment Data Entry}'!I162)</f>
        <v/>
      </c>
      <c r="M321" s="24">
        <f>L335</f>
        <v/>
      </c>
    </row>
    <row r="322" ht="13.35" customHeight="1" s="162">
      <c r="B322" s="199" t="inlineStr">
        <is>
          <t>Serial Number</t>
        </is>
      </c>
      <c r="C322" s="401" t="n"/>
      <c r="D322" s="204" t="n"/>
      <c r="E322" s="400" t="n"/>
      <c r="F322" s="400" t="n"/>
      <c r="G322" s="401" t="n"/>
      <c r="I322" s="199" t="inlineStr">
        <is>
          <t>Minimum CFM</t>
        </is>
      </c>
      <c r="J322" s="400" t="n"/>
      <c r="K322" s="401" t="n"/>
      <c r="L322" s="24">
        <f>IF('{Equipment Data Entry}'!J162="","",'{Equipment Data Entry}'!J162)</f>
        <v/>
      </c>
      <c r="M322" s="24" t="n"/>
    </row>
    <row r="323" ht="13.35" customHeight="1" s="162">
      <c r="B323" s="199" t="inlineStr">
        <is>
          <t>Area Served</t>
        </is>
      </c>
      <c r="C323" s="401" t="n"/>
      <c r="D323" s="204">
        <f>IF('{Equipment Data Entry}'!C162="","",'{Equipment Data Entry}'!C162)</f>
        <v/>
      </c>
      <c r="E323" s="400" t="n"/>
      <c r="F323" s="400" t="n"/>
      <c r="G323" s="401" t="n"/>
      <c r="I323" s="199" t="inlineStr">
        <is>
          <t>Fan CFM</t>
        </is>
      </c>
      <c r="J323" s="400" t="n"/>
      <c r="K323" s="401" t="n"/>
      <c r="L323" s="24">
        <f>IF('{Equipment Data Entry}'!L162="","",'{Equipment Data Entry}'!L162)</f>
        <v/>
      </c>
      <c r="M323" s="24" t="n"/>
    </row>
    <row r="324" ht="13.35" customHeight="1" s="162">
      <c r="B324" s="199" t="inlineStr">
        <is>
          <t>Location</t>
        </is>
      </c>
      <c r="C324" s="401" t="n"/>
      <c r="D324" s="204">
        <f>IF('{Equipment Data Entry}'!D162="","",'{Equipment Data Entry}'!D162)</f>
        <v/>
      </c>
      <c r="E324" s="400" t="n"/>
      <c r="F324" s="400" t="n"/>
      <c r="G324" s="401" t="n"/>
      <c r="I324" s="199" t="inlineStr">
        <is>
          <t>DDC Address</t>
        </is>
      </c>
      <c r="J324" s="400" t="n"/>
      <c r="K324" s="401" t="n"/>
      <c r="L324" s="208">
        <f>IF('{Equipment Data Entry}'!M162="","",'{Equipment Data Entry}'!M162)</f>
        <v/>
      </c>
      <c r="M324" s="401" t="n"/>
    </row>
    <row r="325" ht="13.35" customHeight="1" s="162">
      <c r="B325" s="199" t="inlineStr">
        <is>
          <t>Inlet Size</t>
        </is>
      </c>
      <c r="C325" s="401" t="n"/>
      <c r="D325" s="204">
        <f>IF('{Equipment Data Entry}'!G162="","",'{Equipment Data Entry}'!G162)</f>
        <v/>
      </c>
      <c r="E325" s="400" t="n"/>
      <c r="F325" s="400" t="n"/>
      <c r="G325" s="401" t="n"/>
      <c r="I325" s="199" t="inlineStr">
        <is>
          <t>Calibration Factor</t>
        </is>
      </c>
      <c r="J325" s="400" t="n"/>
      <c r="K325" s="401" t="n"/>
      <c r="L325" s="27" t="n"/>
      <c r="M325" s="401" t="n"/>
    </row>
    <row r="326" ht="13.35" customHeight="1" s="162">
      <c r="B326" s="199" t="inlineStr">
        <is>
          <t>DDC Max / Min</t>
        </is>
      </c>
      <c r="C326" s="401" t="n"/>
      <c r="D326" s="204" t="n"/>
      <c r="E326" s="400" t="n"/>
      <c r="F326" s="400" t="n"/>
      <c r="G326" s="401" t="n"/>
      <c r="I326" s="199" t="inlineStr">
        <is>
          <t>Heating CFM</t>
        </is>
      </c>
      <c r="J326" s="400" t="n"/>
      <c r="K326" s="401" t="n"/>
      <c r="L326" s="27">
        <f>IF('{Equipment Data Entry}'!K162="","",'{Equipment Data Entry}'!K162)</f>
        <v/>
      </c>
      <c r="M326" s="401" t="n"/>
    </row>
    <row r="327" ht="13.35" customHeight="1" s="162">
      <c r="B327" s="188" t="inlineStr">
        <is>
          <t>Register / Grille / Diffuser Airflow</t>
        </is>
      </c>
      <c r="C327" s="174" t="n"/>
      <c r="D327" s="174" t="n"/>
      <c r="E327" s="174" t="n"/>
      <c r="F327" s="173" t="n"/>
      <c r="G327" s="233" t="inlineStr">
        <is>
          <t>Design VEL</t>
        </is>
      </c>
      <c r="H327" s="194" t="inlineStr">
        <is>
          <t>Design CFM</t>
        </is>
      </c>
      <c r="I327" s="188" t="inlineStr">
        <is>
          <t>Initial</t>
        </is>
      </c>
      <c r="J327" s="173" t="n"/>
      <c r="K327" s="188" t="inlineStr">
        <is>
          <t>Final</t>
        </is>
      </c>
      <c r="L327" s="173" t="n"/>
      <c r="M327" s="188" t="inlineStr">
        <is>
          <t>%</t>
        </is>
      </c>
    </row>
    <row r="328" ht="13.35" customHeight="1" s="162">
      <c r="B328" s="153" t="inlineStr">
        <is>
          <t>No.</t>
        </is>
      </c>
      <c r="C328" s="188" t="inlineStr">
        <is>
          <t>Area Served</t>
        </is>
      </c>
      <c r="D328" s="188" t="inlineStr">
        <is>
          <t>Type</t>
        </is>
      </c>
      <c r="E328" s="188" t="inlineStr">
        <is>
          <t>Size</t>
        </is>
      </c>
      <c r="F328" s="188" t="inlineStr">
        <is>
          <t>Ak</t>
        </is>
      </c>
      <c r="G328" s="440" t="n"/>
      <c r="H328" s="440" t="n"/>
      <c r="I328" s="188" t="inlineStr">
        <is>
          <t>VEL</t>
        </is>
      </c>
      <c r="J328" s="188" t="inlineStr">
        <is>
          <t>CFM</t>
        </is>
      </c>
      <c r="K328" s="188" t="inlineStr">
        <is>
          <t>VEL</t>
        </is>
      </c>
      <c r="L328" s="188" t="inlineStr">
        <is>
          <t>CFM</t>
        </is>
      </c>
      <c r="M328" s="440" t="n"/>
    </row>
    <row r="329" ht="13.35" customHeight="1" s="162">
      <c r="B329" s="307" t="n"/>
      <c r="C329" s="307" t="n"/>
      <c r="E329" s="307" t="n"/>
      <c r="F329" s="32" t="n"/>
      <c r="G329" s="33">
        <f>IF(F329="", "", H329/F329)</f>
        <v/>
      </c>
      <c r="H329" s="33" t="n"/>
      <c r="I329" s="33" t="n"/>
      <c r="J329" s="33">
        <f>IF(I329="", "", I329*$F329)</f>
        <v/>
      </c>
      <c r="K329" s="33" t="n"/>
      <c r="L329" s="33">
        <f>IF(K329="", "", K329*$F329)</f>
        <v/>
      </c>
      <c r="M329" s="30">
        <f>IF(OR(H329="",H329=0),"",IF(K329="",IF(J329="","",J329/H329),L329/H329))</f>
        <v/>
      </c>
    </row>
    <row r="330" ht="13.35" customHeight="1" s="162">
      <c r="B330" s="307" t="n"/>
      <c r="C330" s="307" t="n"/>
      <c r="E330" s="307" t="n"/>
      <c r="F330" s="32" t="n"/>
      <c r="G330" s="33">
        <f>IF(F330="", "", H330/F330)</f>
        <v/>
      </c>
      <c r="H330" s="33" t="n"/>
      <c r="I330" s="33" t="n"/>
      <c r="J330" s="33">
        <f>IF(I330="", "", I330*$F330)</f>
        <v/>
      </c>
      <c r="K330" s="33" t="n"/>
      <c r="L330" s="33">
        <f>IF(K330="", "", K330*$F330)</f>
        <v/>
      </c>
      <c r="M330" s="30">
        <f>IF(OR(H330="",H330=0),"",IF(K330="",IF(J330="","",J330/H330),L330/H330))</f>
        <v/>
      </c>
    </row>
    <row r="331" ht="13.35" customHeight="1" s="162">
      <c r="B331" s="307" t="n"/>
      <c r="C331" s="307" t="n"/>
      <c r="E331" s="307" t="n"/>
      <c r="F331" s="32" t="n"/>
      <c r="G331" s="33">
        <f>IF(F331="", "", H331/F331)</f>
        <v/>
      </c>
      <c r="H331" s="33" t="n"/>
      <c r="I331" s="33" t="n"/>
      <c r="J331" s="33">
        <f>IF(I331="", "", I331*$F331)</f>
        <v/>
      </c>
      <c r="K331" s="33" t="n"/>
      <c r="L331" s="33">
        <f>IF(K331="", "", K331*$F331)</f>
        <v/>
      </c>
      <c r="M331" s="30">
        <f>IF(OR(H331="",H331=0),"",IF(K331="",IF(J331="","",J331/H331),L331/H331))</f>
        <v/>
      </c>
    </row>
    <row r="332" ht="13.35" customHeight="1" s="162">
      <c r="B332" s="307" t="n"/>
      <c r="C332" s="307" t="n"/>
      <c r="E332" s="307" t="n"/>
      <c r="F332" s="32" t="n"/>
      <c r="G332" s="33">
        <f>IF(F332="", "", H332/F332)</f>
        <v/>
      </c>
      <c r="H332" s="33" t="n"/>
      <c r="I332" s="33" t="n"/>
      <c r="J332" s="33">
        <f>IF(I332="", "", I332*$F332)</f>
        <v/>
      </c>
      <c r="K332" s="33" t="n"/>
      <c r="L332" s="33">
        <f>IF(K332="", "", K332*$F332)</f>
        <v/>
      </c>
      <c r="M332" s="30">
        <f>IF(OR(H332="",H332=0),"",IF(K332="",IF(J332="","",J332/H332),L332/H332))</f>
        <v/>
      </c>
    </row>
    <row r="333" ht="13.35" customHeight="1" s="162">
      <c r="B333" s="307" t="n"/>
      <c r="C333" s="307" t="n"/>
      <c r="E333" s="307" t="n"/>
      <c r="F333" s="32" t="n"/>
      <c r="G333" s="33">
        <f>IF(F333="", "", H333/F333)</f>
        <v/>
      </c>
      <c r="H333" s="33" t="n"/>
      <c r="I333" s="33" t="n"/>
      <c r="J333" s="33">
        <f>IF(I333="", "", I333*$F333)</f>
        <v/>
      </c>
      <c r="K333" s="33" t="n"/>
      <c r="L333" s="33">
        <f>IF(K333="", "", K333*$F333)</f>
        <v/>
      </c>
      <c r="M333" s="30">
        <f>IF(OR(H333="",H333=0),"",IF(K333="",IF(J333="","",J333/H333),L333/H333))</f>
        <v/>
      </c>
    </row>
    <row r="334" ht="13.35" customHeight="1" s="162">
      <c r="B334" s="307" t="n"/>
      <c r="C334" s="307" t="n"/>
      <c r="E334" s="307" t="n"/>
      <c r="F334" s="32" t="n"/>
      <c r="G334" s="33">
        <f>IF(F334="", "", H334/F334)</f>
        <v/>
      </c>
      <c r="H334" s="33" t="n"/>
      <c r="I334" s="33" t="n"/>
      <c r="J334" s="33">
        <f>IF(I334="", "", I334*$F334)</f>
        <v/>
      </c>
      <c r="K334" s="33" t="n"/>
      <c r="L334" s="33">
        <f>IF(K334="", "", K334*$F334)</f>
        <v/>
      </c>
      <c r="M334" s="30">
        <f>IF(OR(H334="",H334=0),"",IF(K334="",IF(J334="","",J334/H334),L334/H334))</f>
        <v/>
      </c>
    </row>
    <row r="335" ht="13.35" customHeight="1" s="162">
      <c r="B335" s="42" t="n"/>
      <c r="C335" s="231" t="inlineStr">
        <is>
          <t>Total</t>
        </is>
      </c>
      <c r="D335" s="159" t="n"/>
      <c r="E335" s="42" t="n"/>
      <c r="F335" s="42" t="n"/>
      <c r="G335" s="43" t="n"/>
      <c r="H335" s="43">
        <f>IF(SUM(H329:H334)=0,"",SUM(H329:H334))</f>
        <v/>
      </c>
      <c r="I335" s="43" t="n"/>
      <c r="J335" s="43">
        <f>IF(SUM(J329:J334)=0,"",SUM(J329:J334))</f>
        <v/>
      </c>
      <c r="K335" s="43" t="n"/>
      <c r="L335" s="43">
        <f>IF(SUM(L329:L334)=0,"",SUM(L329:L334))</f>
        <v/>
      </c>
      <c r="M335" s="35">
        <f>IF(OR(H335="",H335=0),"",IF(L335="",IF(J335="","",J335/H335),L335/H335))</f>
        <v/>
      </c>
    </row>
    <row r="336" ht="13.35" customHeight="1" s="162">
      <c r="B336" s="188" t="inlineStr">
        <is>
          <t>Remarks</t>
        </is>
      </c>
      <c r="C336" s="173" t="n"/>
      <c r="D336" s="154" t="n"/>
      <c r="E336" s="174" t="n"/>
      <c r="F336" s="174" t="n"/>
      <c r="G336" s="174" t="n"/>
      <c r="H336" s="174" t="n"/>
      <c r="I336" s="174" t="n"/>
      <c r="J336" s="174" t="n"/>
      <c r="K336" s="174" t="n"/>
      <c r="L336" s="174" t="n"/>
      <c r="M336" s="173" t="n"/>
    </row>
    <row r="337" ht="13.35" customHeight="1" s="162">
      <c r="B337" s="154" t="n"/>
      <c r="C337" s="174" t="n"/>
      <c r="D337" s="174" t="n"/>
      <c r="E337" s="174" t="n"/>
      <c r="F337" s="174" t="n"/>
      <c r="G337" s="174" t="n"/>
      <c r="H337" s="174" t="n"/>
      <c r="I337" s="174" t="n"/>
      <c r="J337" s="174" t="n"/>
      <c r="K337" s="174" t="n"/>
      <c r="L337" s="174" t="n"/>
      <c r="M337" s="173" t="n"/>
    </row>
    <row r="338" ht="13.35" customHeight="1" s="162"/>
    <row r="339" ht="13.35" customHeight="1" s="162"/>
    <row r="340" ht="13.35" customHeight="1" s="162"/>
    <row r="341" ht="13.35" customHeight="1" s="162"/>
    <row r="342" ht="13.35" customHeight="1" s="162">
      <c r="B342" s="200" t="inlineStr">
        <is>
          <t>System</t>
        </is>
      </c>
      <c r="C342" s="403" t="n"/>
      <c r="D342" s="209">
        <f>IF('{Equipment Data Entry}'!B163="","",'{Equipment Data Entry}'!B163)</f>
        <v/>
      </c>
      <c r="E342" s="418" t="n"/>
      <c r="F342" s="403" t="n"/>
      <c r="G342" s="200" t="inlineStr">
        <is>
          <t>Service</t>
        </is>
      </c>
      <c r="H342" s="403" t="n"/>
      <c r="I342" s="210">
        <f>IF('{Equipment Data Entry}'!C163="","",'{Equipment Data Entry}'!C163)</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199" t="inlineStr">
        <is>
          <t>Terminal Type</t>
        </is>
      </c>
      <c r="C344" s="401" t="n"/>
      <c r="D344" s="204">
        <f>IF('{Equipment Data Entry}'!H163="","",'{Equipment Data Entry}'!H163)</f>
        <v/>
      </c>
      <c r="E344" s="400" t="n"/>
      <c r="F344" s="400" t="n"/>
      <c r="G344" s="401" t="n"/>
      <c r="I344" s="199" t="inlineStr">
        <is>
          <t>Instrument</t>
        </is>
      </c>
      <c r="J344" s="400" t="n"/>
      <c r="K344" s="401" t="n"/>
      <c r="L344" s="199"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IF('{Equipment Data Entry}'!E163="","",'{Equipment Data Entry}'!E163)</f>
        <v/>
      </c>
      <c r="E346" s="400" t="n"/>
      <c r="F346" s="400" t="n"/>
      <c r="G346" s="401" t="n"/>
      <c r="I346" s="199" t="inlineStr">
        <is>
          <t>Design Criteria</t>
        </is>
      </c>
      <c r="J346" s="400" t="n"/>
      <c r="K346" s="401" t="n"/>
      <c r="L346" s="199" t="inlineStr">
        <is>
          <t>Design</t>
        </is>
      </c>
      <c r="M346" s="199" t="inlineStr">
        <is>
          <t>Actual</t>
        </is>
      </c>
    </row>
    <row r="347" ht="13.35" customHeight="1" s="162">
      <c r="B347" s="199" t="inlineStr">
        <is>
          <t>Model Number</t>
        </is>
      </c>
      <c r="C347" s="401" t="n"/>
      <c r="D347" s="204">
        <f>IF('{Equipment Data Entry}'!F163="","",'{Equipment Data Entry}'!F163)</f>
        <v/>
      </c>
      <c r="E347" s="400" t="n"/>
      <c r="F347" s="400" t="n"/>
      <c r="G347" s="401" t="n"/>
      <c r="I347" s="199" t="inlineStr">
        <is>
          <t>Maximum CFM</t>
        </is>
      </c>
      <c r="J347" s="400" t="n"/>
      <c r="K347" s="401" t="n"/>
      <c r="L347" s="24">
        <f>IF('{Equipment Data Entry}'!I163="","",'{Equipment Data Entry}'!I163)</f>
        <v/>
      </c>
      <c r="M347" s="24">
        <f>L361</f>
        <v/>
      </c>
    </row>
    <row r="348" ht="13.35" customHeight="1" s="162">
      <c r="B348" s="199" t="inlineStr">
        <is>
          <t>Serial Number</t>
        </is>
      </c>
      <c r="C348" s="401" t="n"/>
      <c r="D348" s="204" t="n"/>
      <c r="E348" s="400" t="n"/>
      <c r="F348" s="400" t="n"/>
      <c r="G348" s="401" t="n"/>
      <c r="I348" s="199" t="inlineStr">
        <is>
          <t>Minimum CFM</t>
        </is>
      </c>
      <c r="J348" s="400" t="n"/>
      <c r="K348" s="401" t="n"/>
      <c r="L348" s="24">
        <f>IF('{Equipment Data Entry}'!J163="","",'{Equipment Data Entry}'!J163)</f>
        <v/>
      </c>
      <c r="M348" s="24" t="n"/>
    </row>
    <row r="349" ht="13.35" customHeight="1" s="162">
      <c r="B349" s="199" t="inlineStr">
        <is>
          <t>Area Served</t>
        </is>
      </c>
      <c r="C349" s="401" t="n"/>
      <c r="D349" s="204">
        <f>IF('{Equipment Data Entry}'!C163="","",'{Equipment Data Entry}'!C163)</f>
        <v/>
      </c>
      <c r="E349" s="400" t="n"/>
      <c r="F349" s="400" t="n"/>
      <c r="G349" s="401" t="n"/>
      <c r="I349" s="199" t="inlineStr">
        <is>
          <t>Fan CFM</t>
        </is>
      </c>
      <c r="J349" s="400" t="n"/>
      <c r="K349" s="401" t="n"/>
      <c r="L349" s="24">
        <f>IF('{Equipment Data Entry}'!L163="","",'{Equipment Data Entry}'!L163)</f>
        <v/>
      </c>
      <c r="M349" s="24" t="n"/>
    </row>
    <row r="350" ht="13.35" customHeight="1" s="162">
      <c r="B350" s="199" t="inlineStr">
        <is>
          <t>Location</t>
        </is>
      </c>
      <c r="C350" s="401" t="n"/>
      <c r="D350" s="204">
        <f>IF('{Equipment Data Entry}'!D163="","",'{Equipment Data Entry}'!D163)</f>
        <v/>
      </c>
      <c r="E350" s="400" t="n"/>
      <c r="F350" s="400" t="n"/>
      <c r="G350" s="401" t="n"/>
      <c r="I350" s="199" t="inlineStr">
        <is>
          <t>DDC Address</t>
        </is>
      </c>
      <c r="J350" s="400" t="n"/>
      <c r="K350" s="401" t="n"/>
      <c r="L350" s="208">
        <f>IF('{Equipment Data Entry}'!M163="","",'{Equipment Data Entry}'!M163)</f>
        <v/>
      </c>
      <c r="M350" s="401" t="n"/>
    </row>
    <row r="351" ht="13.35" customHeight="1" s="162">
      <c r="B351" s="199" t="inlineStr">
        <is>
          <t>Inlet Size</t>
        </is>
      </c>
      <c r="C351" s="401" t="n"/>
      <c r="D351" s="204">
        <f>IF('{Equipment Data Entry}'!G163="","",'{Equipment Data Entry}'!G163)</f>
        <v/>
      </c>
      <c r="E351" s="400" t="n"/>
      <c r="F351" s="400" t="n"/>
      <c r="G351" s="401" t="n"/>
      <c r="I351" s="199" t="inlineStr">
        <is>
          <t>Calibration Factor</t>
        </is>
      </c>
      <c r="J351" s="400" t="n"/>
      <c r="K351" s="401" t="n"/>
      <c r="L351" s="27" t="n"/>
      <c r="M351" s="401" t="n"/>
    </row>
    <row r="352" ht="13.35" customHeight="1" s="162">
      <c r="B352" s="199" t="inlineStr">
        <is>
          <t>DDC Max / Min</t>
        </is>
      </c>
      <c r="C352" s="401" t="n"/>
      <c r="D352" s="204" t="n"/>
      <c r="E352" s="400" t="n"/>
      <c r="F352" s="400" t="n"/>
      <c r="G352" s="401" t="n"/>
      <c r="I352" s="199" t="inlineStr">
        <is>
          <t>Heating CFM</t>
        </is>
      </c>
      <c r="J352" s="400" t="n"/>
      <c r="K352" s="401" t="n"/>
      <c r="L352" s="27">
        <f>IF('{Equipment Data Entry}'!K163="","",'{Equipment Data Entry}'!K163)</f>
        <v/>
      </c>
      <c r="M352" s="401" t="n"/>
    </row>
    <row r="353" ht="13.35" customHeight="1" s="162">
      <c r="B353" s="188" t="inlineStr">
        <is>
          <t>Register / Grille / Diffuser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row>
    <row r="361" ht="13.35" customHeight="1" s="162">
      <c r="B361" s="42" t="n"/>
      <c r="C361" s="231" t="inlineStr">
        <is>
          <t>Total</t>
        </is>
      </c>
      <c r="D361" s="159" t="n"/>
      <c r="E361" s="42" t="n"/>
      <c r="F361" s="42" t="n"/>
      <c r="G361" s="43" t="n"/>
      <c r="H361" s="43">
        <f>IF(SUM(H355:H360)=0,"",SUM(H355:H360))</f>
        <v/>
      </c>
      <c r="I361" s="43" t="n"/>
      <c r="J361" s="43">
        <f>IF(SUM(J355:J360)=0,"",SUM(J355:J360))</f>
        <v/>
      </c>
      <c r="K361" s="43" t="n"/>
      <c r="L361" s="43">
        <f>IF(SUM(L355:L360)=0,"",SUM(L355:L360))</f>
        <v/>
      </c>
      <c r="M361" s="35">
        <f>IF(OR(H361="",H361=0),"",IF(L361="",IF(J361="","",J361/H361),L361/H361))</f>
        <v/>
      </c>
    </row>
    <row r="362" ht="13.35" customHeight="1" s="162">
      <c r="B362" s="188" t="inlineStr">
        <is>
          <t>Remarks</t>
        </is>
      </c>
      <c r="C362" s="173" t="n"/>
      <c r="D362" s="154" t="n"/>
      <c r="E362" s="174" t="n"/>
      <c r="F362" s="174" t="n"/>
      <c r="G362" s="174" t="n"/>
      <c r="H362" s="174" t="n"/>
      <c r="I362" s="174" t="n"/>
      <c r="J362" s="174" t="n"/>
      <c r="K362" s="174" t="n"/>
      <c r="L362" s="174" t="n"/>
      <c r="M362" s="173" t="n"/>
    </row>
    <row r="363" ht="13.35" customHeight="1" s="162">
      <c r="B363" s="154" t="n"/>
      <c r="C363" s="174" t="n"/>
      <c r="D363" s="174" t="n"/>
      <c r="E363" s="174" t="n"/>
      <c r="F363" s="174" t="n"/>
      <c r="G363" s="174" t="n"/>
      <c r="H363" s="174" t="n"/>
      <c r="I363" s="174" t="n"/>
      <c r="J363" s="174" t="n"/>
      <c r="K363" s="174" t="n"/>
      <c r="L363" s="174" t="n"/>
      <c r="M363" s="173" t="n"/>
    </row>
    <row r="364" ht="13.35" customHeight="1" s="162"/>
    <row r="365" ht="13.35" customHeight="1" s="162"/>
    <row r="366" ht="13.35" customHeight="1" s="162"/>
    <row r="367" ht="13.35" customHeight="1" s="162"/>
    <row r="368" ht="13.35" customHeight="1" s="162">
      <c r="B368" s="200" t="inlineStr">
        <is>
          <t>System</t>
        </is>
      </c>
      <c r="C368" s="403" t="n"/>
      <c r="D368" s="209">
        <f>IF('{Equipment Data Entry}'!B164="","",'{Equipment Data Entry}'!B164)</f>
        <v/>
      </c>
      <c r="E368" s="418" t="n"/>
      <c r="F368" s="403" t="n"/>
      <c r="G368" s="200" t="inlineStr">
        <is>
          <t>Service</t>
        </is>
      </c>
      <c r="H368" s="403" t="n"/>
      <c r="I368" s="210">
        <f>IF('{Equipment Data Entry}'!C164="","",'{Equipment Data Entry}'!C164)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99" t="inlineStr">
        <is>
          <t>Terminal Type</t>
        </is>
      </c>
      <c r="C370" s="401" t="n"/>
      <c r="D370" s="204">
        <f>IF('{Equipment Data Entry}'!H164="","",'{Equipment Data Entry}'!H164)</f>
        <v/>
      </c>
      <c r="E370" s="400" t="n"/>
      <c r="F370" s="400" t="n"/>
      <c r="G370" s="401" t="n"/>
      <c r="I370" s="199" t="inlineStr">
        <is>
          <t>Instrument</t>
        </is>
      </c>
      <c r="J370" s="400" t="n"/>
      <c r="K370" s="401" t="n"/>
      <c r="L370" s="199"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IF('{Equipment Data Entry}'!E164="","",'{Equipment Data Entry}'!E164)</f>
        <v/>
      </c>
      <c r="E372" s="400" t="n"/>
      <c r="F372" s="400" t="n"/>
      <c r="G372" s="401" t="n"/>
      <c r="I372" s="199" t="inlineStr">
        <is>
          <t>Design Criteria</t>
        </is>
      </c>
      <c r="J372" s="400" t="n"/>
      <c r="K372" s="401" t="n"/>
      <c r="L372" s="199" t="inlineStr">
        <is>
          <t>Design</t>
        </is>
      </c>
      <c r="M372" s="199" t="inlineStr">
        <is>
          <t>Actual</t>
        </is>
      </c>
    </row>
    <row r="373" ht="13.35" customHeight="1" s="162">
      <c r="B373" s="199" t="inlineStr">
        <is>
          <t>Model Number</t>
        </is>
      </c>
      <c r="C373" s="401" t="n"/>
      <c r="D373" s="204">
        <f>IF('{Equipment Data Entry}'!F164="","",'{Equipment Data Entry}'!F164)</f>
        <v/>
      </c>
      <c r="E373" s="400" t="n"/>
      <c r="F373" s="400" t="n"/>
      <c r="G373" s="401" t="n"/>
      <c r="I373" s="199" t="inlineStr">
        <is>
          <t>Maximum CFM</t>
        </is>
      </c>
      <c r="J373" s="400" t="n"/>
      <c r="K373" s="401" t="n"/>
      <c r="L373" s="24">
        <f>IF('{Equipment Data Entry}'!I164="","",'{Equipment Data Entry}'!I164)</f>
        <v/>
      </c>
      <c r="M373" s="24">
        <f>L387</f>
        <v/>
      </c>
    </row>
    <row r="374" ht="13.35" customHeight="1" s="162">
      <c r="B374" s="199" t="inlineStr">
        <is>
          <t>Serial Number</t>
        </is>
      </c>
      <c r="C374" s="401" t="n"/>
      <c r="D374" s="204" t="n"/>
      <c r="E374" s="400" t="n"/>
      <c r="F374" s="400" t="n"/>
      <c r="G374" s="401" t="n"/>
      <c r="I374" s="199" t="inlineStr">
        <is>
          <t>Minimum CFM</t>
        </is>
      </c>
      <c r="J374" s="400" t="n"/>
      <c r="K374" s="401" t="n"/>
      <c r="L374" s="24">
        <f>IF('{Equipment Data Entry}'!J164="","",'{Equipment Data Entry}'!J164)</f>
        <v/>
      </c>
      <c r="M374" s="24" t="n"/>
    </row>
    <row r="375" ht="13.35" customHeight="1" s="162">
      <c r="B375" s="199" t="inlineStr">
        <is>
          <t>Area Served</t>
        </is>
      </c>
      <c r="C375" s="401" t="n"/>
      <c r="D375" s="204">
        <f>IF('{Equipment Data Entry}'!C164="","",'{Equipment Data Entry}'!C164)</f>
        <v/>
      </c>
      <c r="E375" s="400" t="n"/>
      <c r="F375" s="400" t="n"/>
      <c r="G375" s="401" t="n"/>
      <c r="I375" s="199" t="inlineStr">
        <is>
          <t>Fan CFM</t>
        </is>
      </c>
      <c r="J375" s="400" t="n"/>
      <c r="K375" s="401" t="n"/>
      <c r="L375" s="24">
        <f>IF('{Equipment Data Entry}'!L164="","",'{Equipment Data Entry}'!L164)</f>
        <v/>
      </c>
      <c r="M375" s="24" t="n"/>
    </row>
    <row r="376" ht="13.35" customHeight="1" s="162">
      <c r="B376" s="199" t="inlineStr">
        <is>
          <t>Location</t>
        </is>
      </c>
      <c r="C376" s="401" t="n"/>
      <c r="D376" s="204">
        <f>IF('{Equipment Data Entry}'!D164="","",'{Equipment Data Entry}'!D164)</f>
        <v/>
      </c>
      <c r="E376" s="400" t="n"/>
      <c r="F376" s="400" t="n"/>
      <c r="G376" s="401" t="n"/>
      <c r="I376" s="199" t="inlineStr">
        <is>
          <t>DDC Address</t>
        </is>
      </c>
      <c r="J376" s="400" t="n"/>
      <c r="K376" s="401" t="n"/>
      <c r="L376" s="208">
        <f>IF('{Equipment Data Entry}'!M164="","",'{Equipment Data Entry}'!M164)</f>
        <v/>
      </c>
      <c r="M376" s="401" t="n"/>
    </row>
    <row r="377" ht="13.35" customHeight="1" s="162">
      <c r="B377" s="199" t="inlineStr">
        <is>
          <t>Inlet Size</t>
        </is>
      </c>
      <c r="C377" s="401" t="n"/>
      <c r="D377" s="204">
        <f>IF('{Equipment Data Entry}'!G164="","",'{Equipment Data Entry}'!G164)</f>
        <v/>
      </c>
      <c r="E377" s="400" t="n"/>
      <c r="F377" s="400" t="n"/>
      <c r="G377" s="401" t="n"/>
      <c r="I377" s="199" t="inlineStr">
        <is>
          <t>Calibration Factor</t>
        </is>
      </c>
      <c r="J377" s="400" t="n"/>
      <c r="K377" s="401" t="n"/>
      <c r="L377" s="27" t="n"/>
      <c r="M377" s="401" t="n"/>
    </row>
    <row r="378" ht="13.35" customHeight="1" s="162">
      <c r="B378" s="199" t="inlineStr">
        <is>
          <t>DDC Max / Min</t>
        </is>
      </c>
      <c r="C378" s="401" t="n"/>
      <c r="D378" s="204" t="n"/>
      <c r="E378" s="400" t="n"/>
      <c r="F378" s="400" t="n"/>
      <c r="G378" s="401" t="n"/>
      <c r="I378" s="199" t="inlineStr">
        <is>
          <t>Heating CFM</t>
        </is>
      </c>
      <c r="J378" s="400" t="n"/>
      <c r="K378" s="401" t="n"/>
      <c r="L378" s="27">
        <f>IF('{Equipment Data Entry}'!K164="","",'{Equipment Data Entry}'!K164)</f>
        <v/>
      </c>
      <c r="M378" s="401" t="n"/>
    </row>
    <row r="379" ht="13.35" customHeight="1" s="162">
      <c r="B379" s="188" t="inlineStr">
        <is>
          <t>Register / Grille / Diffuser Airflow</t>
        </is>
      </c>
      <c r="C379" s="174" t="n"/>
      <c r="D379" s="174" t="n"/>
      <c r="E379" s="174" t="n"/>
      <c r="F379" s="173" t="n"/>
      <c r="G379" s="233" t="inlineStr">
        <is>
          <t>Design VEL</t>
        </is>
      </c>
      <c r="H379" s="194" t="inlineStr">
        <is>
          <t>Design CFM</t>
        </is>
      </c>
      <c r="I379" s="188" t="inlineStr">
        <is>
          <t>Initial</t>
        </is>
      </c>
      <c r="J379" s="173" t="n"/>
      <c r="K379" s="188" t="inlineStr">
        <is>
          <t>Final</t>
        </is>
      </c>
      <c r="L379" s="173" t="n"/>
      <c r="M379" s="188" t="inlineStr">
        <is>
          <t>%</t>
        </is>
      </c>
    </row>
    <row r="380" ht="13.35" customHeight="1" s="162">
      <c r="B380" s="153" t="inlineStr">
        <is>
          <t>No.</t>
        </is>
      </c>
      <c r="C380" s="188" t="inlineStr">
        <is>
          <t>Area Served</t>
        </is>
      </c>
      <c r="D380" s="188" t="inlineStr">
        <is>
          <t>Type</t>
        </is>
      </c>
      <c r="E380" s="188" t="inlineStr">
        <is>
          <t>Size</t>
        </is>
      </c>
      <c r="F380" s="188" t="inlineStr">
        <is>
          <t>Ak</t>
        </is>
      </c>
      <c r="G380" s="440" t="n"/>
      <c r="H380" s="440" t="n"/>
      <c r="I380" s="188" t="inlineStr">
        <is>
          <t>VEL</t>
        </is>
      </c>
      <c r="J380" s="188" t="inlineStr">
        <is>
          <t>CFM</t>
        </is>
      </c>
      <c r="K380" s="188" t="inlineStr">
        <is>
          <t>VEL</t>
        </is>
      </c>
      <c r="L380" s="188" t="inlineStr">
        <is>
          <t>CFM</t>
        </is>
      </c>
      <c r="M380" s="440" t="n"/>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row>
    <row r="387" ht="13.35" customHeight="1" s="162">
      <c r="B387" s="42" t="n"/>
      <c r="C387" s="231" t="inlineStr">
        <is>
          <t>Total</t>
        </is>
      </c>
      <c r="D387" s="159" t="n"/>
      <c r="E387" s="42" t="n"/>
      <c r="F387" s="42" t="n"/>
      <c r="G387" s="43" t="n"/>
      <c r="H387" s="43">
        <f>IF(SUM(H381:H386)=0,"",SUM(H381:H386))</f>
        <v/>
      </c>
      <c r="I387" s="43" t="n"/>
      <c r="J387" s="43">
        <f>IF(SUM(J381:J386)=0,"",SUM(J381:J386))</f>
        <v/>
      </c>
      <c r="K387" s="43" t="n"/>
      <c r="L387" s="43">
        <f>IF(SUM(L381:L386)=0,"",SUM(L381:L386))</f>
        <v/>
      </c>
      <c r="M387" s="35">
        <f>IF(OR(H387="",H387=0),"",IF(L387="",IF(J387="","",J387/H387),L387/H387))</f>
        <v/>
      </c>
    </row>
    <row r="388" ht="13.35" customHeight="1" s="162">
      <c r="B388" s="188" t="inlineStr">
        <is>
          <t>Remarks</t>
        </is>
      </c>
      <c r="C388" s="173" t="n"/>
      <c r="D388" s="154" t="n"/>
      <c r="E388" s="174" t="n"/>
      <c r="F388" s="174" t="n"/>
      <c r="G388" s="174" t="n"/>
      <c r="H388" s="174" t="n"/>
      <c r="I388" s="174" t="n"/>
      <c r="J388" s="174" t="n"/>
      <c r="K388" s="174" t="n"/>
      <c r="L388" s="174" t="n"/>
      <c r="M388" s="173" t="n"/>
    </row>
    <row r="389" ht="13.35" customHeight="1" s="162">
      <c r="B389" s="154" t="n"/>
      <c r="C389" s="174" t="n"/>
      <c r="D389" s="174" t="n"/>
      <c r="E389" s="174" t="n"/>
      <c r="F389" s="174" t="n"/>
      <c r="G389" s="174" t="n"/>
      <c r="H389" s="174" t="n"/>
      <c r="I389" s="174" t="n"/>
      <c r="J389" s="174" t="n"/>
      <c r="K389" s="174" t="n"/>
      <c r="L389" s="174" t="n"/>
      <c r="M389" s="173" t="n"/>
    </row>
    <row r="390" ht="13.35" customHeight="1" s="162"/>
    <row r="391" ht="13.35" customHeight="1" s="162"/>
    <row r="392" ht="13.35" customHeight="1" s="162"/>
    <row r="393" ht="13.35" customHeight="1" s="162"/>
    <row r="394" ht="13.35" customHeight="1" s="162">
      <c r="B394" s="200" t="inlineStr">
        <is>
          <t>System</t>
        </is>
      </c>
      <c r="C394" s="403" t="n"/>
      <c r="D394" s="209">
        <f>IF('{Equipment Data Entry}'!B165="","",'{Equipment Data Entry}'!B165)</f>
        <v/>
      </c>
      <c r="E394" s="418" t="n"/>
      <c r="F394" s="403" t="n"/>
      <c r="G394" s="200" t="inlineStr">
        <is>
          <t>Service</t>
        </is>
      </c>
      <c r="H394" s="403" t="n"/>
      <c r="I394" s="210">
        <f>IF('{Equipment Data Entry}'!C165="","",'{Equipment Data Entry}'!C165)</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199" t="inlineStr">
        <is>
          <t>Terminal Type</t>
        </is>
      </c>
      <c r="C396" s="401" t="n"/>
      <c r="D396" s="204">
        <f>IF('{Equipment Data Entry}'!H165="","",'{Equipment Data Entry}'!H165)</f>
        <v/>
      </c>
      <c r="E396" s="400" t="n"/>
      <c r="F396" s="400" t="n"/>
      <c r="G396" s="401" t="n"/>
      <c r="I396" s="199" t="inlineStr">
        <is>
          <t>Instrument</t>
        </is>
      </c>
      <c r="J396" s="400" t="n"/>
      <c r="K396" s="401" t="n"/>
      <c r="L396" s="199"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IF('{Equipment Data Entry}'!E165="","",'{Equipment Data Entry}'!E165)</f>
        <v/>
      </c>
      <c r="E398" s="400" t="n"/>
      <c r="F398" s="400" t="n"/>
      <c r="G398" s="401" t="n"/>
      <c r="I398" s="199" t="inlineStr">
        <is>
          <t>Design Criteria</t>
        </is>
      </c>
      <c r="J398" s="400" t="n"/>
      <c r="K398" s="401" t="n"/>
      <c r="L398" s="199" t="inlineStr">
        <is>
          <t>Design</t>
        </is>
      </c>
      <c r="M398" s="199" t="inlineStr">
        <is>
          <t>Actual</t>
        </is>
      </c>
    </row>
    <row r="399" ht="13.35" customHeight="1" s="162">
      <c r="B399" s="199" t="inlineStr">
        <is>
          <t>Model Number</t>
        </is>
      </c>
      <c r="C399" s="401" t="n"/>
      <c r="D399" s="204">
        <f>IF('{Equipment Data Entry}'!F165="","",'{Equipment Data Entry}'!F165)</f>
        <v/>
      </c>
      <c r="E399" s="400" t="n"/>
      <c r="F399" s="400" t="n"/>
      <c r="G399" s="401" t="n"/>
      <c r="I399" s="199" t="inlineStr">
        <is>
          <t>Maximum CFM</t>
        </is>
      </c>
      <c r="J399" s="400" t="n"/>
      <c r="K399" s="401" t="n"/>
      <c r="L399" s="24">
        <f>IF('{Equipment Data Entry}'!I165="","",'{Equipment Data Entry}'!I165)</f>
        <v/>
      </c>
      <c r="M399" s="24">
        <f>L413</f>
        <v/>
      </c>
    </row>
    <row r="400" ht="13.35" customHeight="1" s="162">
      <c r="B400" s="199" t="inlineStr">
        <is>
          <t>Serial Number</t>
        </is>
      </c>
      <c r="C400" s="401" t="n"/>
      <c r="D400" s="204" t="n"/>
      <c r="E400" s="400" t="n"/>
      <c r="F400" s="400" t="n"/>
      <c r="G400" s="401" t="n"/>
      <c r="I400" s="199" t="inlineStr">
        <is>
          <t>Minimum CFM</t>
        </is>
      </c>
      <c r="J400" s="400" t="n"/>
      <c r="K400" s="401" t="n"/>
      <c r="L400" s="24">
        <f>IF('{Equipment Data Entry}'!J165="","",'{Equipment Data Entry}'!J165)</f>
        <v/>
      </c>
      <c r="M400" s="24" t="n"/>
    </row>
    <row r="401" ht="13.35" customHeight="1" s="162">
      <c r="B401" s="199" t="inlineStr">
        <is>
          <t>Area Served</t>
        </is>
      </c>
      <c r="C401" s="401" t="n"/>
      <c r="D401" s="204">
        <f>IF('{Equipment Data Entry}'!C165="","",'{Equipment Data Entry}'!C165)</f>
        <v/>
      </c>
      <c r="E401" s="400" t="n"/>
      <c r="F401" s="400" t="n"/>
      <c r="G401" s="401" t="n"/>
      <c r="I401" s="199" t="inlineStr">
        <is>
          <t>Fan CFM</t>
        </is>
      </c>
      <c r="J401" s="400" t="n"/>
      <c r="K401" s="401" t="n"/>
      <c r="L401" s="24">
        <f>IF('{Equipment Data Entry}'!L165="","",'{Equipment Data Entry}'!L165)</f>
        <v/>
      </c>
      <c r="M401" s="24" t="n"/>
    </row>
    <row r="402" ht="13.35" customHeight="1" s="162">
      <c r="B402" s="199" t="inlineStr">
        <is>
          <t>Location</t>
        </is>
      </c>
      <c r="C402" s="401" t="n"/>
      <c r="D402" s="204">
        <f>IF('{Equipment Data Entry}'!D165="","",'{Equipment Data Entry}'!D165)</f>
        <v/>
      </c>
      <c r="E402" s="400" t="n"/>
      <c r="F402" s="400" t="n"/>
      <c r="G402" s="401" t="n"/>
      <c r="I402" s="199" t="inlineStr">
        <is>
          <t>DDC Address</t>
        </is>
      </c>
      <c r="J402" s="400" t="n"/>
      <c r="K402" s="401" t="n"/>
      <c r="L402" s="208">
        <f>IF('{Equipment Data Entry}'!M165="","",'{Equipment Data Entry}'!M165)</f>
        <v/>
      </c>
      <c r="M402" s="401" t="n"/>
    </row>
    <row r="403" ht="13.35" customHeight="1" s="162">
      <c r="B403" s="199" t="inlineStr">
        <is>
          <t>Inlet Size</t>
        </is>
      </c>
      <c r="C403" s="401" t="n"/>
      <c r="D403" s="204">
        <f>IF('{Equipment Data Entry}'!G165="","",'{Equipment Data Entry}'!G165)</f>
        <v/>
      </c>
      <c r="E403" s="400" t="n"/>
      <c r="F403" s="400" t="n"/>
      <c r="G403" s="401" t="n"/>
      <c r="I403" s="199" t="inlineStr">
        <is>
          <t>Calibration Factor</t>
        </is>
      </c>
      <c r="J403" s="400" t="n"/>
      <c r="K403" s="401" t="n"/>
      <c r="L403" s="27" t="n"/>
      <c r="M403" s="401" t="n"/>
    </row>
    <row r="404" ht="13.35" customHeight="1" s="162">
      <c r="B404" s="199" t="inlineStr">
        <is>
          <t>DDC Max / Min</t>
        </is>
      </c>
      <c r="C404" s="401" t="n"/>
      <c r="D404" s="204" t="n"/>
      <c r="E404" s="400" t="n"/>
      <c r="F404" s="400" t="n"/>
      <c r="G404" s="401" t="n"/>
      <c r="I404" s="199" t="inlineStr">
        <is>
          <t>Heating CFM</t>
        </is>
      </c>
      <c r="J404" s="400" t="n"/>
      <c r="K404" s="401" t="n"/>
      <c r="L404" s="27">
        <f>IF('{Equipment Data Entry}'!K165="","",'{Equipment Data Entry}'!K165)</f>
        <v/>
      </c>
      <c r="M404" s="401" t="n"/>
    </row>
    <row r="405" ht="13.35" customHeight="1" s="162">
      <c r="B405" s="188" t="inlineStr">
        <is>
          <t>Register / Grille / Diffuser Airflow</t>
        </is>
      </c>
      <c r="C405" s="174" t="n"/>
      <c r="D405" s="174" t="n"/>
      <c r="E405" s="174" t="n"/>
      <c r="F405" s="173" t="n"/>
      <c r="G405" s="233" t="inlineStr">
        <is>
          <t>Design VEL</t>
        </is>
      </c>
      <c r="H405" s="194" t="inlineStr">
        <is>
          <t>Design CFM</t>
        </is>
      </c>
      <c r="I405" s="188" t="inlineStr">
        <is>
          <t>Initial</t>
        </is>
      </c>
      <c r="J405" s="173" t="n"/>
      <c r="K405" s="188" t="inlineStr">
        <is>
          <t>Final</t>
        </is>
      </c>
      <c r="L405" s="173" t="n"/>
      <c r="M405" s="188" t="inlineStr">
        <is>
          <t>%</t>
        </is>
      </c>
    </row>
    <row r="406" ht="13.35" customHeight="1" s="162">
      <c r="B406" s="153" t="inlineStr">
        <is>
          <t>No.</t>
        </is>
      </c>
      <c r="C406" s="188" t="inlineStr">
        <is>
          <t>Area Served</t>
        </is>
      </c>
      <c r="D406" s="188" t="inlineStr">
        <is>
          <t>Type</t>
        </is>
      </c>
      <c r="E406" s="188" t="inlineStr">
        <is>
          <t>Size</t>
        </is>
      </c>
      <c r="F406" s="188" t="inlineStr">
        <is>
          <t>Ak</t>
        </is>
      </c>
      <c r="G406" s="440" t="n"/>
      <c r="H406" s="440" t="n"/>
      <c r="I406" s="188" t="inlineStr">
        <is>
          <t>VEL</t>
        </is>
      </c>
      <c r="J406" s="188" t="inlineStr">
        <is>
          <t>CFM</t>
        </is>
      </c>
      <c r="K406" s="188" t="inlineStr">
        <is>
          <t>VEL</t>
        </is>
      </c>
      <c r="L406" s="188" t="inlineStr">
        <is>
          <t>CFM</t>
        </is>
      </c>
      <c r="M406" s="440" t="n"/>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row>
    <row r="412" ht="13.35" customHeight="1" s="162">
      <c r="B412" s="307" t="n"/>
      <c r="C412" s="307" t="n"/>
      <c r="E412" s="307" t="n"/>
      <c r="F412" s="32" t="n"/>
      <c r="G412" s="33">
        <f>IF(F412="", "", H412/F412)</f>
        <v/>
      </c>
      <c r="H412" s="33" t="n"/>
      <c r="I412" s="33" t="n"/>
      <c r="J412" s="33">
        <f>IF(I412="", "", I412*$F412)</f>
        <v/>
      </c>
      <c r="K412" s="33" t="n"/>
      <c r="L412" s="33">
        <f>IF(K412="", "", K412*$F412)</f>
        <v/>
      </c>
      <c r="M412" s="30">
        <f>IF(OR(H412="",H412=0),"",IF(K412="",IF(J412="","",J412/H412),L412/H412))</f>
        <v/>
      </c>
    </row>
    <row r="413" ht="13.35" customHeight="1" s="162">
      <c r="B413" s="42" t="n"/>
      <c r="C413" s="231" t="inlineStr">
        <is>
          <t>Total</t>
        </is>
      </c>
      <c r="D413" s="159" t="n"/>
      <c r="E413" s="42" t="n"/>
      <c r="F413" s="42" t="n"/>
      <c r="G413" s="43" t="n"/>
      <c r="H413" s="43">
        <f>IF(SUM(H407:H412)=0,"",SUM(H407:H412))</f>
        <v/>
      </c>
      <c r="I413" s="43" t="n"/>
      <c r="J413" s="43">
        <f>IF(SUM(J407:J412)=0,"",SUM(J407:J412))</f>
        <v/>
      </c>
      <c r="K413" s="43" t="n"/>
      <c r="L413" s="43">
        <f>IF(SUM(L407:L412)=0,"",SUM(L407:L412))</f>
        <v/>
      </c>
      <c r="M413" s="35">
        <f>IF(OR(H413="",H413=0),"",IF(L413="",IF(J413="","",J413/H413),L413/H413))</f>
        <v/>
      </c>
    </row>
    <row r="414" ht="13.35" customHeight="1" s="162">
      <c r="B414" s="188" t="inlineStr">
        <is>
          <t>Remarks</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Entry}'!B166="","",'{Equipment Data Entry}'!B166)</f>
        <v/>
      </c>
      <c r="E420" s="418" t="n"/>
      <c r="F420" s="403" t="n"/>
      <c r="G420" s="200" t="inlineStr">
        <is>
          <t>Service</t>
        </is>
      </c>
      <c r="H420" s="403" t="n"/>
      <c r="I420" s="210">
        <f>IF('{Equipment Data Entry}'!C166="","",'{Equipment Data Entry}'!C166)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Entry}'!H166="","",'{Equipment Data Entry}'!H166)</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Entry}'!E166="","",'{Equipment Data Entry}'!E166)</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Entry}'!F166="","",'{Equipment Data Entry}'!F166)</f>
        <v/>
      </c>
      <c r="E425" s="400" t="n"/>
      <c r="F425" s="400" t="n"/>
      <c r="G425" s="401" t="n"/>
      <c r="I425" s="199" t="inlineStr">
        <is>
          <t>Maximum CFM</t>
        </is>
      </c>
      <c r="J425" s="400" t="n"/>
      <c r="K425" s="401" t="n"/>
      <c r="L425" s="24">
        <f>IF('{Equipment Data Entry}'!I166="","",'{Equipment Data Entry}'!I166)</f>
        <v/>
      </c>
      <c r="M425" s="24">
        <f>L439</f>
        <v/>
      </c>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Entry}'!J166="","",'{Equipment Data Entry}'!J166)</f>
        <v/>
      </c>
      <c r="M426" s="24" t="n"/>
    </row>
    <row r="427" ht="13.35" customHeight="1" s="162">
      <c r="B427" s="199" t="inlineStr">
        <is>
          <t>Area Served</t>
        </is>
      </c>
      <c r="C427" s="401" t="n"/>
      <c r="D427" s="204">
        <f>IF('{Equipment Data Entry}'!C166="","",'{Equipment Data Entry}'!C166)</f>
        <v/>
      </c>
      <c r="E427" s="400" t="n"/>
      <c r="F427" s="400" t="n"/>
      <c r="G427" s="401" t="n"/>
      <c r="I427" s="199" t="inlineStr">
        <is>
          <t>Fan CFM</t>
        </is>
      </c>
      <c r="J427" s="400" t="n"/>
      <c r="K427" s="401" t="n"/>
      <c r="L427" s="24">
        <f>IF('{Equipment Data Entry}'!L166="","",'{Equipment Data Entry}'!L166)</f>
        <v/>
      </c>
      <c r="M427" s="24" t="n"/>
    </row>
    <row r="428" ht="13.35" customHeight="1" s="162">
      <c r="B428" s="199" t="inlineStr">
        <is>
          <t>Location</t>
        </is>
      </c>
      <c r="C428" s="401" t="n"/>
      <c r="D428" s="204">
        <f>IF('{Equipment Data Entry}'!D166="","",'{Equipment Data Entry}'!D166)</f>
        <v/>
      </c>
      <c r="E428" s="400" t="n"/>
      <c r="F428" s="400" t="n"/>
      <c r="G428" s="401" t="n"/>
      <c r="I428" s="199" t="inlineStr">
        <is>
          <t>DDC Address</t>
        </is>
      </c>
      <c r="J428" s="400" t="n"/>
      <c r="K428" s="401" t="n"/>
      <c r="L428" s="208">
        <f>IF('{Equipment Data Entry}'!M166="","",'{Equipment Data Entry}'!M166)</f>
        <v/>
      </c>
      <c r="M428" s="401" t="n"/>
    </row>
    <row r="429" ht="13.35" customHeight="1" s="162">
      <c r="B429" s="199" t="inlineStr">
        <is>
          <t>Inlet Size</t>
        </is>
      </c>
      <c r="C429" s="401" t="n"/>
      <c r="D429" s="204">
        <f>IF('{Equipment Data Entry}'!G166="","",'{Equipment Data Entry}'!G166)</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Entry}'!K166="","",'{Equipment Data Entry}'!K166)</f>
        <v/>
      </c>
      <c r="M430" s="401" t="n"/>
    </row>
    <row r="431" ht="13.35" customHeight="1" s="162">
      <c r="B431" s="188" t="inlineStr">
        <is>
          <t>Register / Grille / Diffuser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H433/F433)</f>
        <v/>
      </c>
      <c r="H433" s="33" t="n"/>
      <c r="I433" s="33" t="n"/>
      <c r="J433" s="33">
        <f>IF(I433="", "", I433*$F433)</f>
        <v/>
      </c>
      <c r="K433" s="33" t="n"/>
      <c r="L433" s="33">
        <f>IF(K433="", "", K433*$F433)</f>
        <v/>
      </c>
      <c r="M433" s="30">
        <f>IF(OR(H433="",H433=0),"",IF(K433="",IF(J433="","",J433/H433),L433/H433))</f>
        <v/>
      </c>
    </row>
    <row r="434" ht="13.35" customHeight="1" s="162">
      <c r="B434" s="307" t="n"/>
      <c r="C434" s="307" t="n"/>
      <c r="E434" s="307" t="n"/>
      <c r="F434" s="32" t="n"/>
      <c r="G434" s="33">
        <f>IF(F434="", "", H434/F434)</f>
        <v/>
      </c>
      <c r="H434" s="33" t="n"/>
      <c r="I434" s="33" t="n"/>
      <c r="J434" s="33">
        <f>IF(I434="", "", I434*$F434)</f>
        <v/>
      </c>
      <c r="K434" s="33" t="n"/>
      <c r="L434" s="33">
        <f>IF(K434="", "", K434*$F434)</f>
        <v/>
      </c>
      <c r="M434" s="30">
        <f>IF(OR(H434="",H434=0),"",IF(K434="",IF(J434="","",J434/H434),L434/H434))</f>
        <v/>
      </c>
    </row>
    <row r="435" ht="13.35" customHeight="1" s="162">
      <c r="B435" s="307" t="n"/>
      <c r="C435" s="307" t="n"/>
      <c r="E435" s="307" t="n"/>
      <c r="F435" s="32" t="n"/>
      <c r="G435" s="33">
        <f>IF(F435="", "", H435/F435)</f>
        <v/>
      </c>
      <c r="H435" s="33" t="n"/>
      <c r="I435" s="33" t="n"/>
      <c r="J435" s="33">
        <f>IF(I435="", "", I435*$F435)</f>
        <v/>
      </c>
      <c r="K435" s="33" t="n"/>
      <c r="L435" s="33">
        <f>IF(K435="", "", K435*$F435)</f>
        <v/>
      </c>
      <c r="M435" s="30">
        <f>IF(OR(H435="",H435=0),"",IF(K435="",IF(J435="","",J435/H435),L435/H435))</f>
        <v/>
      </c>
    </row>
    <row r="436" ht="13.35" customHeight="1" s="162">
      <c r="B436" s="307" t="n"/>
      <c r="C436" s="307" t="n"/>
      <c r="E436" s="307" t="n"/>
      <c r="F436" s="32" t="n"/>
      <c r="G436" s="33">
        <f>IF(F436="", "", H436/F436)</f>
        <v/>
      </c>
      <c r="H436" s="33" t="n"/>
      <c r="I436" s="33" t="n"/>
      <c r="J436" s="33">
        <f>IF(I436="", "", I436*$F436)</f>
        <v/>
      </c>
      <c r="K436" s="33" t="n"/>
      <c r="L436" s="33">
        <f>IF(K436="", "", K436*$F436)</f>
        <v/>
      </c>
      <c r="M436" s="30">
        <f>IF(OR(H436="",H436=0),"",IF(K436="",IF(J436="","",J436/H436),L436/H436))</f>
        <v/>
      </c>
    </row>
    <row r="437" ht="13.35" customHeight="1" s="162">
      <c r="B437" s="307" t="n"/>
      <c r="C437" s="307" t="n"/>
      <c r="E437" s="307" t="n"/>
      <c r="F437" s="32" t="n"/>
      <c r="G437" s="33">
        <f>IF(F437="", "", H437/F437)</f>
        <v/>
      </c>
      <c r="H437" s="33" t="n"/>
      <c r="I437" s="33" t="n"/>
      <c r="J437" s="33">
        <f>IF(I437="", "", I437*$F437)</f>
        <v/>
      </c>
      <c r="K437" s="33" t="n"/>
      <c r="L437" s="33">
        <f>IF(K437="", "", K437*$F437)</f>
        <v/>
      </c>
      <c r="M437" s="30">
        <f>IF(OR(H437="",H437=0),"",IF(K437="",IF(J437="","",J437/H437),L437/H437))</f>
        <v/>
      </c>
    </row>
    <row r="438" ht="13.35" customHeight="1" s="162">
      <c r="B438" s="307" t="n"/>
      <c r="C438" s="307" t="n"/>
      <c r="E438" s="307" t="n"/>
      <c r="F438" s="32" t="n"/>
      <c r="G438" s="33">
        <f>IF(F438="", "", H438/F438)</f>
        <v/>
      </c>
      <c r="H438" s="33" t="n"/>
      <c r="I438" s="33" t="n"/>
      <c r="J438" s="33">
        <f>IF(I438="", "", I438*$F438)</f>
        <v/>
      </c>
      <c r="K438" s="33" t="n"/>
      <c r="L438" s="33">
        <f>IF(K438="", "", K438*$F438)</f>
        <v/>
      </c>
      <c r="M438" s="30">
        <f>IF(OR(H438="",H438=0),"",IF(K438="",IF(J438="","",J438/H438),L438/H438))</f>
        <v/>
      </c>
    </row>
    <row r="439" ht="13.35" customHeight="1" s="162">
      <c r="B439" s="42" t="n"/>
      <c r="C439" s="231" t="inlineStr">
        <is>
          <t>Total</t>
        </is>
      </c>
      <c r="D439" s="159" t="n"/>
      <c r="E439" s="42" t="n"/>
      <c r="F439" s="42" t="n"/>
      <c r="G439" s="43" t="n"/>
      <c r="H439" s="43">
        <f>IF(SUM(H433:H438)=0,"",SUM(H433:H438))</f>
        <v/>
      </c>
      <c r="I439" s="43" t="n"/>
      <c r="J439" s="43">
        <f>IF(SUM(J433:J438)=0,"",SUM(J433:J438))</f>
        <v/>
      </c>
      <c r="K439" s="43" t="n"/>
      <c r="L439" s="43">
        <f>IF(SUM(L433:L438)=0,"",SUM(L433:L438))</f>
        <v/>
      </c>
      <c r="M439" s="35">
        <f>IF(OR(H439="",H439=0),"",IF(L439="",IF(J439="","",J439/H439),L439/H439))</f>
        <v/>
      </c>
    </row>
    <row r="440" ht="13.35" customHeight="1" s="162">
      <c r="B440" s="188" t="inlineStr">
        <is>
          <t>Remarks</t>
        </is>
      </c>
      <c r="C440" s="173" t="n"/>
      <c r="D440" s="15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row r="443" ht="13.35" customHeight="1" s="162"/>
    <row r="444" ht="13.35" customHeight="1" s="162"/>
    <row r="445" ht="13.35" customHeight="1" s="162"/>
    <row r="446" ht="13.35" customHeight="1" s="162">
      <c r="B446" s="200" t="inlineStr">
        <is>
          <t>System</t>
        </is>
      </c>
      <c r="C446" s="403" t="n"/>
      <c r="D446" s="209">
        <f>IF('{Equipment Data Entry}'!B167="","",'{Equipment Data Entry}'!B167)</f>
        <v/>
      </c>
      <c r="E446" s="418" t="n"/>
      <c r="F446" s="403" t="n"/>
      <c r="G446" s="200" t="inlineStr">
        <is>
          <t>Service</t>
        </is>
      </c>
      <c r="H446" s="403" t="n"/>
      <c r="I446" s="210">
        <f>IF('{Equipment Data Entry}'!C167="","",'{Equipment Data Entry}'!C167)</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199" t="inlineStr">
        <is>
          <t>Terminal Type</t>
        </is>
      </c>
      <c r="C448" s="401" t="n"/>
      <c r="D448" s="204">
        <f>IF('{Equipment Data Entry}'!H167="","",'{Equipment Data Entry}'!H167)</f>
        <v/>
      </c>
      <c r="E448" s="400" t="n"/>
      <c r="F448" s="400" t="n"/>
      <c r="G448" s="401" t="n"/>
      <c r="I448" s="199" t="inlineStr">
        <is>
          <t>Instrument</t>
        </is>
      </c>
      <c r="J448" s="400" t="n"/>
      <c r="K448" s="401" t="n"/>
      <c r="L448" s="199"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IF('{Equipment Data Entry}'!E167="","",'{Equipment Data Entry}'!E167)</f>
        <v/>
      </c>
      <c r="E450" s="400" t="n"/>
      <c r="F450" s="400" t="n"/>
      <c r="G450" s="401" t="n"/>
      <c r="I450" s="199" t="inlineStr">
        <is>
          <t>Design Criteria</t>
        </is>
      </c>
      <c r="J450" s="400" t="n"/>
      <c r="K450" s="401" t="n"/>
      <c r="L450" s="199" t="inlineStr">
        <is>
          <t>Design</t>
        </is>
      </c>
      <c r="M450" s="199" t="inlineStr">
        <is>
          <t>Actual</t>
        </is>
      </c>
    </row>
    <row r="451" ht="13.35" customHeight="1" s="162">
      <c r="B451" s="199" t="inlineStr">
        <is>
          <t>Model Number</t>
        </is>
      </c>
      <c r="C451" s="401" t="n"/>
      <c r="D451" s="204">
        <f>IF('{Equipment Data Entry}'!F167="","",'{Equipment Data Entry}'!F167)</f>
        <v/>
      </c>
      <c r="E451" s="400" t="n"/>
      <c r="F451" s="400" t="n"/>
      <c r="G451" s="401" t="n"/>
      <c r="I451" s="199" t="inlineStr">
        <is>
          <t>Maximum CFM</t>
        </is>
      </c>
      <c r="J451" s="400" t="n"/>
      <c r="K451" s="401" t="n"/>
      <c r="L451" s="24">
        <f>IF('{Equipment Data Entry}'!I167="","",'{Equipment Data Entry}'!I167)</f>
        <v/>
      </c>
      <c r="M451" s="24">
        <f>L465</f>
        <v/>
      </c>
    </row>
    <row r="452" ht="13.35" customHeight="1" s="162">
      <c r="B452" s="199" t="inlineStr">
        <is>
          <t>Serial Number</t>
        </is>
      </c>
      <c r="C452" s="401" t="n"/>
      <c r="D452" s="204" t="n"/>
      <c r="E452" s="400" t="n"/>
      <c r="F452" s="400" t="n"/>
      <c r="G452" s="401" t="n"/>
      <c r="I452" s="199" t="inlineStr">
        <is>
          <t>Minimum CFM</t>
        </is>
      </c>
      <c r="J452" s="400" t="n"/>
      <c r="K452" s="401" t="n"/>
      <c r="L452" s="24">
        <f>IF('{Equipment Data Entry}'!J167="","",'{Equipment Data Entry}'!J167)</f>
        <v/>
      </c>
      <c r="M452" s="24" t="n"/>
    </row>
    <row r="453" ht="13.35" customHeight="1" s="162">
      <c r="B453" s="199" t="inlineStr">
        <is>
          <t>Area Served</t>
        </is>
      </c>
      <c r="C453" s="401" t="n"/>
      <c r="D453" s="204">
        <f>IF('{Equipment Data Entry}'!C167="","",'{Equipment Data Entry}'!C167)</f>
        <v/>
      </c>
      <c r="E453" s="400" t="n"/>
      <c r="F453" s="400" t="n"/>
      <c r="G453" s="401" t="n"/>
      <c r="I453" s="199" t="inlineStr">
        <is>
          <t>Fan CFM</t>
        </is>
      </c>
      <c r="J453" s="400" t="n"/>
      <c r="K453" s="401" t="n"/>
      <c r="L453" s="24">
        <f>IF('{Equipment Data Entry}'!L167="","",'{Equipment Data Entry}'!L167)</f>
        <v/>
      </c>
      <c r="M453" s="24" t="n"/>
    </row>
    <row r="454" ht="13.35" customHeight="1" s="162">
      <c r="B454" s="199" t="inlineStr">
        <is>
          <t>Location</t>
        </is>
      </c>
      <c r="C454" s="401" t="n"/>
      <c r="D454" s="204">
        <f>IF('{Equipment Data Entry}'!D167="","",'{Equipment Data Entry}'!D167)</f>
        <v/>
      </c>
      <c r="E454" s="400" t="n"/>
      <c r="F454" s="400" t="n"/>
      <c r="G454" s="401" t="n"/>
      <c r="I454" s="199" t="inlineStr">
        <is>
          <t>DDC Address</t>
        </is>
      </c>
      <c r="J454" s="400" t="n"/>
      <c r="K454" s="401" t="n"/>
      <c r="L454" s="208">
        <f>IF('{Equipment Data Entry}'!M167="","",'{Equipment Data Entry}'!M167)</f>
        <v/>
      </c>
      <c r="M454" s="401" t="n"/>
    </row>
    <row r="455" ht="13.35" customHeight="1" s="162">
      <c r="B455" s="199" t="inlineStr">
        <is>
          <t>Inlet Size</t>
        </is>
      </c>
      <c r="C455" s="401" t="n"/>
      <c r="D455" s="204">
        <f>IF('{Equipment Data Entry}'!G167="","",'{Equipment Data Entry}'!G167)</f>
        <v/>
      </c>
      <c r="E455" s="400" t="n"/>
      <c r="F455" s="400" t="n"/>
      <c r="G455" s="401" t="n"/>
      <c r="I455" s="199" t="inlineStr">
        <is>
          <t>Calibration Factor</t>
        </is>
      </c>
      <c r="J455" s="400" t="n"/>
      <c r="K455" s="401" t="n"/>
      <c r="L455" s="27" t="n"/>
      <c r="M455" s="401" t="n"/>
    </row>
    <row r="456" ht="13.35" customHeight="1" s="162">
      <c r="B456" s="199" t="inlineStr">
        <is>
          <t>DDC Max / Min</t>
        </is>
      </c>
      <c r="C456" s="401" t="n"/>
      <c r="D456" s="204" t="n"/>
      <c r="E456" s="400" t="n"/>
      <c r="F456" s="400" t="n"/>
      <c r="G456" s="401" t="n"/>
      <c r="I456" s="199" t="inlineStr">
        <is>
          <t>Heating CFM</t>
        </is>
      </c>
      <c r="J456" s="400" t="n"/>
      <c r="K456" s="401" t="n"/>
      <c r="L456" s="27">
        <f>IF('{Equipment Data Entry}'!K167="","",'{Equipment Data Entry}'!K167)</f>
        <v/>
      </c>
      <c r="M456" s="401" t="n"/>
    </row>
    <row r="457" ht="13.35" customHeight="1" s="162">
      <c r="B457" s="188" t="inlineStr">
        <is>
          <t>Register / Grille / Diffuser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row>
    <row r="464" ht="13.35" customHeight="1" s="162">
      <c r="B464" s="307" t="n"/>
      <c r="C464" s="307" t="n"/>
      <c r="E464" s="307" t="n"/>
      <c r="F464" s="32" t="n"/>
      <c r="G464" s="33">
        <f>IF(F464="", "", H464/F464)</f>
        <v/>
      </c>
      <c r="H464" s="33" t="n"/>
      <c r="I464" s="33" t="n"/>
      <c r="J464" s="33">
        <f>IF(I464="", "", I464*$F464)</f>
        <v/>
      </c>
      <c r="K464" s="33" t="n"/>
      <c r="L464" s="33">
        <f>IF(K464="", "", K464*$F464)</f>
        <v/>
      </c>
      <c r="M464" s="30">
        <f>IF(OR(H464="",H464=0),"",IF(K464="",IF(J464="","",J464/H464),L464/H464))</f>
        <v/>
      </c>
    </row>
    <row r="465" ht="13.35" customHeight="1" s="162">
      <c r="B465" s="42" t="n"/>
      <c r="C465" s="231" t="inlineStr">
        <is>
          <t>Total</t>
        </is>
      </c>
      <c r="D465" s="159" t="n"/>
      <c r="E465" s="42" t="n"/>
      <c r="F465" s="42" t="n"/>
      <c r="G465" s="43" t="n"/>
      <c r="H465" s="43">
        <f>IF(SUM(H459:H464)=0,"",SUM(H459:H464))</f>
        <v/>
      </c>
      <c r="I465" s="43" t="n"/>
      <c r="J465" s="43">
        <f>IF(SUM(J459:J464)=0,"",SUM(J459:J464))</f>
        <v/>
      </c>
      <c r="K465" s="43" t="n"/>
      <c r="L465" s="43">
        <f>IF(SUM(L459:L464)=0,"",SUM(L459:L464))</f>
        <v/>
      </c>
      <c r="M465" s="35">
        <f>IF(OR(H465="",H465=0),"",IF(L465="",IF(J465="","",J465/H465),L465/H465))</f>
        <v/>
      </c>
    </row>
    <row r="466" ht="13.35" customHeight="1" s="162">
      <c r="B466" s="188" t="inlineStr">
        <is>
          <t>Remarks</t>
        </is>
      </c>
      <c r="C466" s="173" t="n"/>
      <c r="D466" s="154" t="n"/>
      <c r="E466" s="174" t="n"/>
      <c r="F466" s="174" t="n"/>
      <c r="G466" s="174" t="n"/>
      <c r="H466" s="174" t="n"/>
      <c r="I466" s="174" t="n"/>
      <c r="J466" s="174" t="n"/>
      <c r="K466" s="174" t="n"/>
      <c r="L466" s="174" t="n"/>
      <c r="M466" s="173" t="n"/>
    </row>
    <row r="467" ht="13.35" customHeight="1" s="162">
      <c r="B467" s="154" t="n"/>
      <c r="C467" s="174" t="n"/>
      <c r="D467" s="174" t="n"/>
      <c r="E467" s="174" t="n"/>
      <c r="F467" s="174" t="n"/>
      <c r="G467" s="174" t="n"/>
      <c r="H467" s="174" t="n"/>
      <c r="I467" s="174" t="n"/>
      <c r="J467" s="174" t="n"/>
      <c r="K467" s="174" t="n"/>
      <c r="L467" s="174" t="n"/>
      <c r="M467" s="173" t="n"/>
    </row>
    <row r="468" ht="13.35" customHeight="1" s="162"/>
    <row r="469" ht="13.35" customHeight="1" s="162"/>
    <row r="470" ht="13.35" customHeight="1" s="162"/>
    <row r="471" ht="13.35" customHeight="1" s="162"/>
    <row r="472" ht="13.35" customHeight="1" s="162">
      <c r="B472" s="200" t="inlineStr">
        <is>
          <t>System</t>
        </is>
      </c>
      <c r="C472" s="403" t="n"/>
      <c r="D472" s="209">
        <f>IF('{Equipment Data Entry}'!B168="","",'{Equipment Data Entry}'!B168)</f>
        <v/>
      </c>
      <c r="E472" s="418" t="n"/>
      <c r="F472" s="403" t="n"/>
      <c r="G472" s="200" t="inlineStr">
        <is>
          <t>Service</t>
        </is>
      </c>
      <c r="H472" s="403" t="n"/>
      <c r="I472" s="210">
        <f>IF('{Equipment Data Entry}'!C168="","",'{Equipment Data Entry}'!C168)</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99" t="inlineStr">
        <is>
          <t>Terminal Type</t>
        </is>
      </c>
      <c r="C474" s="401" t="n"/>
      <c r="D474" s="204">
        <f>IF('{Equipment Data Entry}'!H168="","",'{Equipment Data Entry}'!H168)</f>
        <v/>
      </c>
      <c r="E474" s="400" t="n"/>
      <c r="F474" s="400" t="n"/>
      <c r="G474" s="401" t="n"/>
      <c r="I474" s="199" t="inlineStr">
        <is>
          <t>Instrument</t>
        </is>
      </c>
      <c r="J474" s="400" t="n"/>
      <c r="K474" s="401" t="n"/>
      <c r="L474" s="199"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IF('{Equipment Data Entry}'!E168="","",'{Equipment Data Entry}'!E168)</f>
        <v/>
      </c>
      <c r="E476" s="400" t="n"/>
      <c r="F476" s="400" t="n"/>
      <c r="G476" s="401" t="n"/>
      <c r="I476" s="199" t="inlineStr">
        <is>
          <t>Design Criteria</t>
        </is>
      </c>
      <c r="J476" s="400" t="n"/>
      <c r="K476" s="401" t="n"/>
      <c r="L476" s="199" t="inlineStr">
        <is>
          <t>Design</t>
        </is>
      </c>
      <c r="M476" s="199" t="inlineStr">
        <is>
          <t>Actual</t>
        </is>
      </c>
    </row>
    <row r="477" ht="13.35" customHeight="1" s="162">
      <c r="B477" s="199" t="inlineStr">
        <is>
          <t>Model Number</t>
        </is>
      </c>
      <c r="C477" s="401" t="n"/>
      <c r="D477" s="204">
        <f>IF('{Equipment Data Entry}'!F168="","",'{Equipment Data Entry}'!F168)</f>
        <v/>
      </c>
      <c r="E477" s="400" t="n"/>
      <c r="F477" s="400" t="n"/>
      <c r="G477" s="401" t="n"/>
      <c r="I477" s="199" t="inlineStr">
        <is>
          <t>Maximum CFM</t>
        </is>
      </c>
      <c r="J477" s="400" t="n"/>
      <c r="K477" s="401" t="n"/>
      <c r="L477" s="24">
        <f>IF('{Equipment Data Entry}'!I168="","",'{Equipment Data Entry}'!I168)</f>
        <v/>
      </c>
      <c r="M477" s="24">
        <f>L491</f>
        <v/>
      </c>
    </row>
    <row r="478" ht="13.35" customHeight="1" s="162">
      <c r="B478" s="199" t="inlineStr">
        <is>
          <t>Serial Number</t>
        </is>
      </c>
      <c r="C478" s="401" t="n"/>
      <c r="D478" s="204" t="n"/>
      <c r="E478" s="400" t="n"/>
      <c r="F478" s="400" t="n"/>
      <c r="G478" s="401" t="n"/>
      <c r="I478" s="199" t="inlineStr">
        <is>
          <t>Minimum CFM</t>
        </is>
      </c>
      <c r="J478" s="400" t="n"/>
      <c r="K478" s="401" t="n"/>
      <c r="L478" s="24">
        <f>IF('{Equipment Data Entry}'!J168="","",'{Equipment Data Entry}'!J168)</f>
        <v/>
      </c>
      <c r="M478" s="24" t="n"/>
    </row>
    <row r="479" ht="13.35" customHeight="1" s="162">
      <c r="B479" s="199" t="inlineStr">
        <is>
          <t>Area Served</t>
        </is>
      </c>
      <c r="C479" s="401" t="n"/>
      <c r="D479" s="204">
        <f>IF('{Equipment Data Entry}'!C168="","",'{Equipment Data Entry}'!C168)</f>
        <v/>
      </c>
      <c r="E479" s="400" t="n"/>
      <c r="F479" s="400" t="n"/>
      <c r="G479" s="401" t="n"/>
      <c r="I479" s="199" t="inlineStr">
        <is>
          <t>Fan CFM</t>
        </is>
      </c>
      <c r="J479" s="400" t="n"/>
      <c r="K479" s="401" t="n"/>
      <c r="L479" s="24">
        <f>IF('{Equipment Data Entry}'!L168="","",'{Equipment Data Entry}'!L168)</f>
        <v/>
      </c>
      <c r="M479" s="24" t="n"/>
    </row>
    <row r="480" ht="13.35" customHeight="1" s="162">
      <c r="B480" s="199" t="inlineStr">
        <is>
          <t>Location</t>
        </is>
      </c>
      <c r="C480" s="401" t="n"/>
      <c r="D480" s="204">
        <f>IF('{Equipment Data Entry}'!D168="","",'{Equipment Data Entry}'!D168)</f>
        <v/>
      </c>
      <c r="E480" s="400" t="n"/>
      <c r="F480" s="400" t="n"/>
      <c r="G480" s="401" t="n"/>
      <c r="I480" s="199" t="inlineStr">
        <is>
          <t>DDC Address</t>
        </is>
      </c>
      <c r="J480" s="400" t="n"/>
      <c r="K480" s="401" t="n"/>
      <c r="L480" s="208">
        <f>IF('{Equipment Data Entry}'!M168="","",'{Equipment Data Entry}'!M168)</f>
        <v/>
      </c>
      <c r="M480" s="401" t="n"/>
    </row>
    <row r="481" ht="13.35" customHeight="1" s="162">
      <c r="B481" s="199" t="inlineStr">
        <is>
          <t>Inlet Size</t>
        </is>
      </c>
      <c r="C481" s="401" t="n"/>
      <c r="D481" s="204">
        <f>IF('{Equipment Data Entry}'!G168="","",'{Equipment Data Entry}'!G168)</f>
        <v/>
      </c>
      <c r="E481" s="400" t="n"/>
      <c r="F481" s="400" t="n"/>
      <c r="G481" s="401" t="n"/>
      <c r="I481" s="199" t="inlineStr">
        <is>
          <t>Calibration Factor</t>
        </is>
      </c>
      <c r="J481" s="400" t="n"/>
      <c r="K481" s="401" t="n"/>
      <c r="L481" s="27" t="n"/>
      <c r="M481" s="401" t="n"/>
    </row>
    <row r="482" ht="13.35" customHeight="1" s="162">
      <c r="B482" s="199" t="inlineStr">
        <is>
          <t>DDC Max / Min</t>
        </is>
      </c>
      <c r="C482" s="401" t="n"/>
      <c r="D482" s="204" t="n"/>
      <c r="E482" s="400" t="n"/>
      <c r="F482" s="400" t="n"/>
      <c r="G482" s="401" t="n"/>
      <c r="I482" s="199" t="inlineStr">
        <is>
          <t>Heating CFM</t>
        </is>
      </c>
      <c r="J482" s="400" t="n"/>
      <c r="K482" s="401" t="n"/>
      <c r="L482" s="27">
        <f>IF('{Equipment Data Entry}'!K168="","",'{Equipment Data Entry}'!K168)</f>
        <v/>
      </c>
      <c r="M482" s="401" t="n"/>
    </row>
    <row r="483" ht="13.35" customHeight="1" s="162">
      <c r="B483" s="188" t="inlineStr">
        <is>
          <t>Register / Grille / Diffuser Airflow</t>
        </is>
      </c>
      <c r="C483" s="174" t="n"/>
      <c r="D483" s="174" t="n"/>
      <c r="E483" s="174" t="n"/>
      <c r="F483" s="173" t="n"/>
      <c r="G483" s="233" t="inlineStr">
        <is>
          <t>Design VEL</t>
        </is>
      </c>
      <c r="H483" s="194" t="inlineStr">
        <is>
          <t>Design CFM</t>
        </is>
      </c>
      <c r="I483" s="188" t="inlineStr">
        <is>
          <t>Initial</t>
        </is>
      </c>
      <c r="J483" s="173" t="n"/>
      <c r="K483" s="188" t="inlineStr">
        <is>
          <t>Final</t>
        </is>
      </c>
      <c r="L483" s="173" t="n"/>
      <c r="M483" s="188" t="inlineStr">
        <is>
          <t>%</t>
        </is>
      </c>
    </row>
    <row r="484" ht="13.35" customHeight="1" s="162">
      <c r="B484" s="153" t="inlineStr">
        <is>
          <t>No.</t>
        </is>
      </c>
      <c r="C484" s="188" t="inlineStr">
        <is>
          <t>Area Served</t>
        </is>
      </c>
      <c r="D484" s="188" t="inlineStr">
        <is>
          <t>Type</t>
        </is>
      </c>
      <c r="E484" s="188" t="inlineStr">
        <is>
          <t>Size</t>
        </is>
      </c>
      <c r="F484" s="188" t="inlineStr">
        <is>
          <t>Ak</t>
        </is>
      </c>
      <c r="G484" s="440" t="n"/>
      <c r="H484" s="440" t="n"/>
      <c r="I484" s="188" t="inlineStr">
        <is>
          <t>VEL</t>
        </is>
      </c>
      <c r="J484" s="188" t="inlineStr">
        <is>
          <t>CFM</t>
        </is>
      </c>
      <c r="K484" s="188" t="inlineStr">
        <is>
          <t>VEL</t>
        </is>
      </c>
      <c r="L484" s="188" t="inlineStr">
        <is>
          <t>CFM</t>
        </is>
      </c>
      <c r="M484" s="440" t="n"/>
    </row>
    <row r="485" ht="13.35" customHeight="1" s="162">
      <c r="B485" s="307" t="n"/>
      <c r="C485" s="307" t="n"/>
      <c r="E485" s="307" t="n"/>
      <c r="F485" s="32" t="n"/>
      <c r="G485" s="33">
        <f>IF(F485="", "", H485/F485)</f>
        <v/>
      </c>
      <c r="H485" s="33" t="n"/>
      <c r="I485" s="33" t="n"/>
      <c r="J485" s="33">
        <f>IF(I485="", "", I485*$F485)</f>
        <v/>
      </c>
      <c r="K485" s="33" t="n"/>
      <c r="L485" s="33">
        <f>IF(K485="", "", K485*$F485)</f>
        <v/>
      </c>
      <c r="M485" s="30">
        <f>IF(OR(H485="",H485=0),"",IF(K485="",IF(J485="","",J485/H485),L485/H485))</f>
        <v/>
      </c>
    </row>
    <row r="486" ht="13.35" customHeight="1" s="162">
      <c r="B486" s="307" t="n"/>
      <c r="C486" s="307" t="n"/>
      <c r="E486" s="307" t="n"/>
      <c r="F486" s="32" t="n"/>
      <c r="G486" s="33">
        <f>IF(F486="", "", H486/F486)</f>
        <v/>
      </c>
      <c r="H486" s="33" t="n"/>
      <c r="I486" s="33" t="n"/>
      <c r="J486" s="33">
        <f>IF(I486="", "", I486*$F486)</f>
        <v/>
      </c>
      <c r="K486" s="33" t="n"/>
      <c r="L486" s="33">
        <f>IF(K486="", "", K486*$F486)</f>
        <v/>
      </c>
      <c r="M486" s="30">
        <f>IF(OR(H486="",H486=0),"",IF(K486="",IF(J486="","",J486/H486),L486/H486))</f>
        <v/>
      </c>
    </row>
    <row r="487" ht="13.35" customHeight="1" s="162">
      <c r="B487" s="307" t="n"/>
      <c r="C487" s="307" t="n"/>
      <c r="E487" s="307" t="n"/>
      <c r="F487" s="32" t="n"/>
      <c r="G487" s="33">
        <f>IF(F487="", "", H487/F487)</f>
        <v/>
      </c>
      <c r="H487" s="33" t="n"/>
      <c r="I487" s="33" t="n"/>
      <c r="J487" s="33">
        <f>IF(I487="", "", I487*$F487)</f>
        <v/>
      </c>
      <c r="K487" s="33" t="n"/>
      <c r="L487" s="33">
        <f>IF(K487="", "", K487*$F487)</f>
        <v/>
      </c>
      <c r="M487" s="30">
        <f>IF(OR(H487="",H487=0),"",IF(K487="",IF(J487="","",J487/H487),L487/H487))</f>
        <v/>
      </c>
    </row>
    <row r="488" ht="13.35" customHeight="1" s="162">
      <c r="B488" s="307" t="n"/>
      <c r="C488" s="307" t="n"/>
      <c r="E488" s="307" t="n"/>
      <c r="F488" s="32" t="n"/>
      <c r="G488" s="33">
        <f>IF(F488="", "", H488/F488)</f>
        <v/>
      </c>
      <c r="H488" s="33" t="n"/>
      <c r="I488" s="33" t="n"/>
      <c r="J488" s="33">
        <f>IF(I488="", "", I488*$F488)</f>
        <v/>
      </c>
      <c r="K488" s="33" t="n"/>
      <c r="L488" s="33">
        <f>IF(K488="", "", K488*$F488)</f>
        <v/>
      </c>
      <c r="M488" s="30">
        <f>IF(OR(H488="",H488=0),"",IF(K488="",IF(J488="","",J488/H488),L488/H488))</f>
        <v/>
      </c>
    </row>
    <row r="489" ht="13.35" customHeight="1" s="162">
      <c r="B489" s="307" t="n"/>
      <c r="C489" s="307" t="n"/>
      <c r="E489" s="307" t="n"/>
      <c r="F489" s="32" t="n"/>
      <c r="G489" s="33">
        <f>IF(F489="", "", H489/F489)</f>
        <v/>
      </c>
      <c r="H489" s="33" t="n"/>
      <c r="I489" s="33" t="n"/>
      <c r="J489" s="33">
        <f>IF(I489="", "", I489*$F489)</f>
        <v/>
      </c>
      <c r="K489" s="33" t="n"/>
      <c r="L489" s="33">
        <f>IF(K489="", "", K489*$F489)</f>
        <v/>
      </c>
      <c r="M489" s="30">
        <f>IF(OR(H489="",H489=0),"",IF(K489="",IF(J489="","",J489/H489),L489/H489))</f>
        <v/>
      </c>
    </row>
    <row r="490" ht="13.35" customHeight="1" s="162">
      <c r="B490" s="307" t="n"/>
      <c r="C490" s="307" t="n"/>
      <c r="E490" s="307" t="n"/>
      <c r="F490" s="32" t="n"/>
      <c r="G490" s="33">
        <f>IF(F490="", "", H490/F490)</f>
        <v/>
      </c>
      <c r="H490" s="33" t="n"/>
      <c r="I490" s="33" t="n"/>
      <c r="J490" s="33">
        <f>IF(I490="", "", I490*$F490)</f>
        <v/>
      </c>
      <c r="K490" s="33" t="n"/>
      <c r="L490" s="33">
        <f>IF(K490="", "", K490*$F490)</f>
        <v/>
      </c>
      <c r="M490" s="30">
        <f>IF(OR(H490="",H490=0),"",IF(K490="",IF(J490="","",J490/H490),L490/H490))</f>
        <v/>
      </c>
    </row>
    <row r="491" ht="13.35" customHeight="1" s="162">
      <c r="B491" s="42" t="n"/>
      <c r="C491" s="231" t="inlineStr">
        <is>
          <t>Total</t>
        </is>
      </c>
      <c r="D491" s="159" t="n"/>
      <c r="E491" s="42" t="n"/>
      <c r="F491" s="42" t="n"/>
      <c r="G491" s="43" t="n"/>
      <c r="H491" s="43">
        <f>IF(SUM(H485:H490)=0,"",SUM(H485:H490))</f>
        <v/>
      </c>
      <c r="I491" s="43" t="n"/>
      <c r="J491" s="43">
        <f>IF(SUM(J485:J490)=0,"",SUM(J485:J490))</f>
        <v/>
      </c>
      <c r="K491" s="43" t="n"/>
      <c r="L491" s="43">
        <f>IF(SUM(L485:L490)=0,"",SUM(L485:L490))</f>
        <v/>
      </c>
      <c r="M491" s="35">
        <f>IF(OR(H491="",H491=0),"",IF(L491="",IF(J491="","",J491/H491),L491/H491))</f>
        <v/>
      </c>
    </row>
    <row r="492" ht="13.35" customHeight="1" s="162">
      <c r="B492" s="188" t="inlineStr">
        <is>
          <t>Remarks</t>
        </is>
      </c>
      <c r="C492" s="173" t="n"/>
      <c r="D492" s="15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row r="495" ht="13.35" customHeight="1" s="162"/>
    <row r="496" ht="13.35" customHeight="1" s="162"/>
    <row r="497" ht="13.35" customHeight="1" s="162"/>
    <row r="498" ht="13.35" customHeight="1" s="162">
      <c r="B498" s="200" t="inlineStr">
        <is>
          <t>System</t>
        </is>
      </c>
      <c r="C498" s="403" t="n"/>
      <c r="D498" s="209">
        <f>IF('{Equipment Data Entry}'!B169="","",'{Equipment Data Entry}'!B169)</f>
        <v/>
      </c>
      <c r="E498" s="418" t="n"/>
      <c r="F498" s="403" t="n"/>
      <c r="G498" s="200" t="inlineStr">
        <is>
          <t>Service</t>
        </is>
      </c>
      <c r="H498" s="403" t="n"/>
      <c r="I498" s="210">
        <f>IF('{Equipment Data Entry}'!C169="","",'{Equipment Data Entry}'!C169)</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199" t="inlineStr">
        <is>
          <t>Terminal Type</t>
        </is>
      </c>
      <c r="C500" s="401" t="n"/>
      <c r="D500" s="204">
        <f>IF('{Equipment Data Entry}'!H169="","",'{Equipment Data Entry}'!H169)</f>
        <v/>
      </c>
      <c r="E500" s="400" t="n"/>
      <c r="F500" s="400" t="n"/>
      <c r="G500" s="401" t="n"/>
      <c r="I500" s="199" t="inlineStr">
        <is>
          <t>Instrument</t>
        </is>
      </c>
      <c r="J500" s="400" t="n"/>
      <c r="K500" s="401" t="n"/>
      <c r="L500" s="199"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IF('{Equipment Data Entry}'!E169="","",'{Equipment Data Entry}'!E169)</f>
        <v/>
      </c>
      <c r="E502" s="400" t="n"/>
      <c r="F502" s="400" t="n"/>
      <c r="G502" s="401" t="n"/>
      <c r="I502" s="199" t="inlineStr">
        <is>
          <t>Design Criteria</t>
        </is>
      </c>
      <c r="J502" s="400" t="n"/>
      <c r="K502" s="401" t="n"/>
      <c r="L502" s="199" t="inlineStr">
        <is>
          <t>Design</t>
        </is>
      </c>
      <c r="M502" s="199" t="inlineStr">
        <is>
          <t>Actual</t>
        </is>
      </c>
    </row>
    <row r="503" ht="13.35" customHeight="1" s="162">
      <c r="B503" s="199" t="inlineStr">
        <is>
          <t>Model Number</t>
        </is>
      </c>
      <c r="C503" s="401" t="n"/>
      <c r="D503" s="204">
        <f>IF('{Equipment Data Entry}'!F169="","",'{Equipment Data Entry}'!F169)</f>
        <v/>
      </c>
      <c r="E503" s="400" t="n"/>
      <c r="F503" s="400" t="n"/>
      <c r="G503" s="401" t="n"/>
      <c r="I503" s="199" t="inlineStr">
        <is>
          <t>Maximum CFM</t>
        </is>
      </c>
      <c r="J503" s="400" t="n"/>
      <c r="K503" s="401" t="n"/>
      <c r="L503" s="24">
        <f>IF('{Equipment Data Entry}'!I169="","",'{Equipment Data Entry}'!I169)</f>
        <v/>
      </c>
      <c r="M503" s="24">
        <f>L517</f>
        <v/>
      </c>
    </row>
    <row r="504" ht="13.35" customHeight="1" s="162">
      <c r="B504" s="199" t="inlineStr">
        <is>
          <t>Serial Number</t>
        </is>
      </c>
      <c r="C504" s="401" t="n"/>
      <c r="D504" s="204" t="n"/>
      <c r="E504" s="400" t="n"/>
      <c r="F504" s="400" t="n"/>
      <c r="G504" s="401" t="n"/>
      <c r="I504" s="199" t="inlineStr">
        <is>
          <t>Minimum CFM</t>
        </is>
      </c>
      <c r="J504" s="400" t="n"/>
      <c r="K504" s="401" t="n"/>
      <c r="L504" s="24">
        <f>IF('{Equipment Data Entry}'!J169="","",'{Equipment Data Entry}'!J169)</f>
        <v/>
      </c>
      <c r="M504" s="24" t="n"/>
    </row>
    <row r="505" ht="13.35" customHeight="1" s="162">
      <c r="B505" s="199" t="inlineStr">
        <is>
          <t>Area Served</t>
        </is>
      </c>
      <c r="C505" s="401" t="n"/>
      <c r="D505" s="204">
        <f>IF('{Equipment Data Entry}'!C169="","",'{Equipment Data Entry}'!C169)</f>
        <v/>
      </c>
      <c r="E505" s="400" t="n"/>
      <c r="F505" s="400" t="n"/>
      <c r="G505" s="401" t="n"/>
      <c r="I505" s="199" t="inlineStr">
        <is>
          <t>Fan CFM</t>
        </is>
      </c>
      <c r="J505" s="400" t="n"/>
      <c r="K505" s="401" t="n"/>
      <c r="L505" s="24">
        <f>IF('{Equipment Data Entry}'!L169="","",'{Equipment Data Entry}'!L169)</f>
        <v/>
      </c>
      <c r="M505" s="24" t="n"/>
    </row>
    <row r="506" ht="13.35" customHeight="1" s="162">
      <c r="B506" s="199" t="inlineStr">
        <is>
          <t>Location</t>
        </is>
      </c>
      <c r="C506" s="401" t="n"/>
      <c r="D506" s="204">
        <f>IF('{Equipment Data Entry}'!D169="","",'{Equipment Data Entry}'!D169)</f>
        <v/>
      </c>
      <c r="E506" s="400" t="n"/>
      <c r="F506" s="400" t="n"/>
      <c r="G506" s="401" t="n"/>
      <c r="I506" s="199" t="inlineStr">
        <is>
          <t>DDC Address</t>
        </is>
      </c>
      <c r="J506" s="400" t="n"/>
      <c r="K506" s="401" t="n"/>
      <c r="L506" s="208">
        <f>IF('{Equipment Data Entry}'!M169="","",'{Equipment Data Entry}'!M169)</f>
        <v/>
      </c>
      <c r="M506" s="401" t="n"/>
    </row>
    <row r="507" ht="13.35" customHeight="1" s="162">
      <c r="B507" s="199" t="inlineStr">
        <is>
          <t>Inlet Size</t>
        </is>
      </c>
      <c r="C507" s="401" t="n"/>
      <c r="D507" s="204">
        <f>IF('{Equipment Data Entry}'!G169="","",'{Equipment Data Entry}'!G169)</f>
        <v/>
      </c>
      <c r="E507" s="400" t="n"/>
      <c r="F507" s="400" t="n"/>
      <c r="G507" s="401" t="n"/>
      <c r="I507" s="199" t="inlineStr">
        <is>
          <t>Calibration Factor</t>
        </is>
      </c>
      <c r="J507" s="400" t="n"/>
      <c r="K507" s="401" t="n"/>
      <c r="L507" s="27" t="n"/>
      <c r="M507" s="401" t="n"/>
    </row>
    <row r="508" ht="13.35" customHeight="1" s="162">
      <c r="B508" s="199" t="inlineStr">
        <is>
          <t>DDC Max / Min</t>
        </is>
      </c>
      <c r="C508" s="401" t="n"/>
      <c r="D508" s="204" t="n"/>
      <c r="E508" s="400" t="n"/>
      <c r="F508" s="400" t="n"/>
      <c r="G508" s="401" t="n"/>
      <c r="I508" s="199" t="inlineStr">
        <is>
          <t>Heating CFM</t>
        </is>
      </c>
      <c r="J508" s="400" t="n"/>
      <c r="K508" s="401" t="n"/>
      <c r="L508" s="27">
        <f>IF('{Equipment Data Entry}'!K169="","",'{Equipment Data Entry}'!K169)</f>
        <v/>
      </c>
      <c r="M508" s="401" t="n"/>
    </row>
    <row r="509" ht="13.35" customHeight="1" s="162">
      <c r="B509" s="188" t="inlineStr">
        <is>
          <t>Register / Grille / Diffuser Airflow</t>
        </is>
      </c>
      <c r="C509" s="174" t="n"/>
      <c r="D509" s="174" t="n"/>
      <c r="E509" s="174" t="n"/>
      <c r="F509" s="173" t="n"/>
      <c r="G509" s="233" t="inlineStr">
        <is>
          <t>Design VEL</t>
        </is>
      </c>
      <c r="H509" s="194" t="inlineStr">
        <is>
          <t>Design CFM</t>
        </is>
      </c>
      <c r="I509" s="188" t="inlineStr">
        <is>
          <t>Initial</t>
        </is>
      </c>
      <c r="J509" s="173" t="n"/>
      <c r="K509" s="188" t="inlineStr">
        <is>
          <t>Final</t>
        </is>
      </c>
      <c r="L509" s="173" t="n"/>
      <c r="M509" s="188" t="inlineStr">
        <is>
          <t>%</t>
        </is>
      </c>
    </row>
    <row r="510" ht="13.35" customHeight="1" s="162">
      <c r="B510" s="153" t="inlineStr">
        <is>
          <t>No.</t>
        </is>
      </c>
      <c r="C510" s="188" t="inlineStr">
        <is>
          <t>Area Served</t>
        </is>
      </c>
      <c r="D510" s="188" t="inlineStr">
        <is>
          <t>Type</t>
        </is>
      </c>
      <c r="E510" s="188" t="inlineStr">
        <is>
          <t>Size</t>
        </is>
      </c>
      <c r="F510" s="188" t="inlineStr">
        <is>
          <t>Ak</t>
        </is>
      </c>
      <c r="G510" s="440" t="n"/>
      <c r="H510" s="440" t="n"/>
      <c r="I510" s="188" t="inlineStr">
        <is>
          <t>VEL</t>
        </is>
      </c>
      <c r="J510" s="188" t="inlineStr">
        <is>
          <t>CFM</t>
        </is>
      </c>
      <c r="K510" s="188" t="inlineStr">
        <is>
          <t>VEL</t>
        </is>
      </c>
      <c r="L510" s="188" t="inlineStr">
        <is>
          <t>CFM</t>
        </is>
      </c>
      <c r="M510" s="440" t="n"/>
    </row>
    <row r="511" ht="13.35" customHeight="1" s="162">
      <c r="B511" s="307" t="n"/>
      <c r="C511" s="307" t="n"/>
      <c r="E511" s="307" t="n"/>
      <c r="F511" s="32" t="n"/>
      <c r="G511" s="33">
        <f>IF(F511="", "", H511/F511)</f>
        <v/>
      </c>
      <c r="H511" s="33" t="n"/>
      <c r="I511" s="33" t="n"/>
      <c r="J511" s="33">
        <f>IF(I511="", "", I511*$F511)</f>
        <v/>
      </c>
      <c r="K511" s="33" t="n"/>
      <c r="L511" s="33">
        <f>IF(K511="", "", K511*$F511)</f>
        <v/>
      </c>
      <c r="M511" s="30">
        <f>IF(OR(H511="",H511=0),"",IF(K511="",IF(J511="","",J511/H511),L511/H511))</f>
        <v/>
      </c>
    </row>
    <row r="512" ht="13.35" customHeight="1" s="162">
      <c r="B512" s="307" t="n"/>
      <c r="C512" s="307" t="n"/>
      <c r="E512" s="307" t="n"/>
      <c r="F512" s="32" t="n"/>
      <c r="G512" s="33">
        <f>IF(F512="", "", H512/F512)</f>
        <v/>
      </c>
      <c r="H512" s="33" t="n"/>
      <c r="I512" s="33" t="n"/>
      <c r="J512" s="33">
        <f>IF(I512="", "", I512*$F512)</f>
        <v/>
      </c>
      <c r="K512" s="33" t="n"/>
      <c r="L512" s="33">
        <f>IF(K512="", "", K512*$F512)</f>
        <v/>
      </c>
      <c r="M512" s="30">
        <f>IF(OR(H512="",H512=0),"",IF(K512="",IF(J512="","",J512/H512),L512/H512))</f>
        <v/>
      </c>
    </row>
    <row r="513" ht="13.35" customHeight="1" s="162">
      <c r="B513" s="307" t="n"/>
      <c r="C513" s="307" t="n"/>
      <c r="E513" s="307" t="n"/>
      <c r="F513" s="32" t="n"/>
      <c r="G513" s="33">
        <f>IF(F513="", "", H513/F513)</f>
        <v/>
      </c>
      <c r="H513" s="33" t="n"/>
      <c r="I513" s="33" t="n"/>
      <c r="J513" s="33">
        <f>IF(I513="", "", I513*$F513)</f>
        <v/>
      </c>
      <c r="K513" s="33" t="n"/>
      <c r="L513" s="33">
        <f>IF(K513="", "", K513*$F513)</f>
        <v/>
      </c>
      <c r="M513" s="30">
        <f>IF(OR(H513="",H513=0),"",IF(K513="",IF(J513="","",J513/H513),L513/H513))</f>
        <v/>
      </c>
    </row>
    <row r="514" ht="13.35" customHeight="1" s="162">
      <c r="B514" s="307" t="n"/>
      <c r="C514" s="307" t="n"/>
      <c r="E514" s="307" t="n"/>
      <c r="F514" s="32" t="n"/>
      <c r="G514" s="33">
        <f>IF(F514="", "", H514/F514)</f>
        <v/>
      </c>
      <c r="H514" s="33" t="n"/>
      <c r="I514" s="33" t="n"/>
      <c r="J514" s="33">
        <f>IF(I514="", "", I514*$F514)</f>
        <v/>
      </c>
      <c r="K514" s="33" t="n"/>
      <c r="L514" s="33">
        <f>IF(K514="", "", K514*$F514)</f>
        <v/>
      </c>
      <c r="M514" s="30">
        <f>IF(OR(H514="",H514=0),"",IF(K514="",IF(J514="","",J514/H514),L514/H514))</f>
        <v/>
      </c>
    </row>
    <row r="515" ht="13.35" customHeight="1" s="162">
      <c r="B515" s="307" t="n"/>
      <c r="C515" s="307" t="n"/>
      <c r="E515" s="307" t="n"/>
      <c r="F515" s="32" t="n"/>
      <c r="G515" s="33">
        <f>IF(F515="", "", H515/F515)</f>
        <v/>
      </c>
      <c r="H515" s="33" t="n"/>
      <c r="I515" s="33" t="n"/>
      <c r="J515" s="33">
        <f>IF(I515="", "", I515*$F515)</f>
        <v/>
      </c>
      <c r="K515" s="33" t="n"/>
      <c r="L515" s="33">
        <f>IF(K515="", "", K515*$F515)</f>
        <v/>
      </c>
      <c r="M515" s="30">
        <f>IF(OR(H515="",H515=0),"",IF(K515="",IF(J515="","",J515/H515),L515/H515))</f>
        <v/>
      </c>
    </row>
    <row r="516" ht="13.35" customHeight="1" s="162">
      <c r="B516" s="307" t="n"/>
      <c r="C516" s="307" t="n"/>
      <c r="E516" s="307" t="n"/>
      <c r="F516" s="32" t="n"/>
      <c r="G516" s="33">
        <f>IF(F516="", "", H516/F516)</f>
        <v/>
      </c>
      <c r="H516" s="33" t="n"/>
      <c r="I516" s="33" t="n"/>
      <c r="J516" s="33">
        <f>IF(I516="", "", I516*$F516)</f>
        <v/>
      </c>
      <c r="K516" s="33" t="n"/>
      <c r="L516" s="33">
        <f>IF(K516="", "", K516*$F516)</f>
        <v/>
      </c>
      <c r="M516" s="30">
        <f>IF(OR(H516="",H516=0),"",IF(K516="",IF(J516="","",J516/H516),L516/H516))</f>
        <v/>
      </c>
    </row>
    <row r="517" ht="13.35" customHeight="1" s="162">
      <c r="B517" s="42" t="n"/>
      <c r="C517" s="231" t="inlineStr">
        <is>
          <t>Total</t>
        </is>
      </c>
      <c r="D517" s="159" t="n"/>
      <c r="E517" s="42" t="n"/>
      <c r="F517" s="42" t="n"/>
      <c r="G517" s="43" t="n"/>
      <c r="H517" s="43">
        <f>IF(SUM(H511:H516)=0,"",SUM(H511:H516))</f>
        <v/>
      </c>
      <c r="I517" s="43" t="n"/>
      <c r="J517" s="43">
        <f>IF(SUM(J511:J516)=0,"",SUM(J511:J516))</f>
        <v/>
      </c>
      <c r="K517" s="43" t="n"/>
      <c r="L517" s="43">
        <f>IF(SUM(L511:L516)=0,"",SUM(L511:L516))</f>
        <v/>
      </c>
      <c r="M517" s="35">
        <f>IF(OR(H517="",H517=0),"",IF(L517="",IF(J517="","",J517/H517),L517/H517))</f>
        <v/>
      </c>
    </row>
    <row r="518" ht="13.35" customHeight="1" s="162">
      <c r="B518" s="188" t="inlineStr">
        <is>
          <t>Remarks</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Entry}'!B170="","",'{Equipment Data Entry}'!B170)</f>
        <v/>
      </c>
      <c r="E524" s="418" t="n"/>
      <c r="F524" s="403" t="n"/>
      <c r="G524" s="200" t="inlineStr">
        <is>
          <t>Service</t>
        </is>
      </c>
      <c r="H524" s="403" t="n"/>
      <c r="I524" s="210">
        <f>IF('{Equipment Data Entry}'!C170="","",'{Equipment Data Entry}'!C170)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199" t="inlineStr">
        <is>
          <t>Terminal Type</t>
        </is>
      </c>
      <c r="C526" s="401" t="n"/>
      <c r="D526" s="204">
        <f>IF('{Equipment Data Entry}'!H170="","",'{Equipment Data Entry}'!H170)</f>
        <v/>
      </c>
      <c r="E526" s="400" t="n"/>
      <c r="F526" s="400" t="n"/>
      <c r="G526" s="401" t="n"/>
      <c r="I526" s="199" t="inlineStr">
        <is>
          <t>Instrument</t>
        </is>
      </c>
      <c r="J526" s="400" t="n"/>
      <c r="K526" s="401" t="n"/>
      <c r="L526" s="199" t="n"/>
      <c r="M526" s="401" t="n"/>
    </row>
    <row r="527" ht="13.35" customHeight="1" s="162">
      <c r="B527" s="200" t="inlineStr">
        <is>
          <t>Unit Data</t>
        </is>
      </c>
      <c r="C527" s="400" t="n"/>
      <c r="D527" s="400" t="n"/>
      <c r="E527" s="400" t="n"/>
      <c r="F527" s="400" t="n"/>
      <c r="G527" s="401" t="n"/>
      <c r="I527" s="200" t="inlineStr">
        <is>
          <t>Design and Performance Data</t>
        </is>
      </c>
      <c r="J527" s="400" t="n"/>
      <c r="K527" s="400" t="n"/>
      <c r="L527" s="400" t="n"/>
      <c r="M527" s="401" t="n"/>
    </row>
    <row r="528" ht="13.35" customHeight="1" s="162">
      <c r="B528" s="199" t="inlineStr">
        <is>
          <t>Manufacturer</t>
        </is>
      </c>
      <c r="C528" s="401" t="n"/>
      <c r="D528" s="204">
        <f>IF('{Equipment Data Entry}'!E170="","",'{Equipment Data Entry}'!E170)</f>
        <v/>
      </c>
      <c r="E528" s="400" t="n"/>
      <c r="F528" s="400" t="n"/>
      <c r="G528" s="401" t="n"/>
      <c r="I528" s="199" t="inlineStr">
        <is>
          <t>Design Criteria</t>
        </is>
      </c>
      <c r="J528" s="400" t="n"/>
      <c r="K528" s="401" t="n"/>
      <c r="L528" s="199" t="inlineStr">
        <is>
          <t>Design</t>
        </is>
      </c>
      <c r="M528" s="199" t="inlineStr">
        <is>
          <t>Actual</t>
        </is>
      </c>
    </row>
    <row r="529" ht="13.35" customHeight="1" s="162">
      <c r="B529" s="199" t="inlineStr">
        <is>
          <t>Model Number</t>
        </is>
      </c>
      <c r="C529" s="401" t="n"/>
      <c r="D529" s="204">
        <f>IF('{Equipment Data Entry}'!F170="","",'{Equipment Data Entry}'!F170)</f>
        <v/>
      </c>
      <c r="E529" s="400" t="n"/>
      <c r="F529" s="400" t="n"/>
      <c r="G529" s="401" t="n"/>
      <c r="I529" s="199" t="inlineStr">
        <is>
          <t>Maximum CFM</t>
        </is>
      </c>
      <c r="J529" s="400" t="n"/>
      <c r="K529" s="401" t="n"/>
      <c r="L529" s="24">
        <f>IF('{Equipment Data Entry}'!I170="","",'{Equipment Data Entry}'!I170)</f>
        <v/>
      </c>
      <c r="M529" s="24">
        <f>L543</f>
        <v/>
      </c>
    </row>
    <row r="530" ht="13.35" customHeight="1" s="162">
      <c r="B530" s="199" t="inlineStr">
        <is>
          <t>Serial Number</t>
        </is>
      </c>
      <c r="C530" s="401" t="n"/>
      <c r="D530" s="204" t="n"/>
      <c r="E530" s="400" t="n"/>
      <c r="F530" s="400" t="n"/>
      <c r="G530" s="401" t="n"/>
      <c r="I530" s="199" t="inlineStr">
        <is>
          <t>Minimum CFM</t>
        </is>
      </c>
      <c r="J530" s="400" t="n"/>
      <c r="K530" s="401" t="n"/>
      <c r="L530" s="24">
        <f>IF('{Equipment Data Entry}'!J170="","",'{Equipment Data Entry}'!J170)</f>
        <v/>
      </c>
      <c r="M530" s="24" t="n"/>
    </row>
    <row r="531" ht="13.35" customHeight="1" s="162">
      <c r="B531" s="199" t="inlineStr">
        <is>
          <t>Area Served</t>
        </is>
      </c>
      <c r="C531" s="401" t="n"/>
      <c r="D531" s="204">
        <f>IF('{Equipment Data Entry}'!C170="","",'{Equipment Data Entry}'!C170)</f>
        <v/>
      </c>
      <c r="E531" s="400" t="n"/>
      <c r="F531" s="400" t="n"/>
      <c r="G531" s="401" t="n"/>
      <c r="I531" s="199" t="inlineStr">
        <is>
          <t>Fan CFM</t>
        </is>
      </c>
      <c r="J531" s="400" t="n"/>
      <c r="K531" s="401" t="n"/>
      <c r="L531" s="24">
        <f>IF('{Equipment Data Entry}'!L170="","",'{Equipment Data Entry}'!L170)</f>
        <v/>
      </c>
      <c r="M531" s="24" t="n"/>
    </row>
    <row r="532" ht="13.35" customHeight="1" s="162">
      <c r="B532" s="199" t="inlineStr">
        <is>
          <t>Location</t>
        </is>
      </c>
      <c r="C532" s="401" t="n"/>
      <c r="D532" s="204">
        <f>IF('{Equipment Data Entry}'!D170="","",'{Equipment Data Entry}'!D170)</f>
        <v/>
      </c>
      <c r="E532" s="400" t="n"/>
      <c r="F532" s="400" t="n"/>
      <c r="G532" s="401" t="n"/>
      <c r="I532" s="199" t="inlineStr">
        <is>
          <t>DDC Address</t>
        </is>
      </c>
      <c r="J532" s="400" t="n"/>
      <c r="K532" s="401" t="n"/>
      <c r="L532" s="208">
        <f>IF('{Equipment Data Entry}'!M170="","",'{Equipment Data Entry}'!M170)</f>
        <v/>
      </c>
      <c r="M532" s="401" t="n"/>
    </row>
    <row r="533" ht="13.35" customHeight="1" s="162">
      <c r="B533" s="199" t="inlineStr">
        <is>
          <t>Inlet Size</t>
        </is>
      </c>
      <c r="C533" s="401" t="n"/>
      <c r="D533" s="204">
        <f>IF('{Equipment Data Entry}'!G170="","",'{Equipment Data Entry}'!G170)</f>
        <v/>
      </c>
      <c r="E533" s="400" t="n"/>
      <c r="F533" s="400" t="n"/>
      <c r="G533" s="401" t="n"/>
      <c r="I533" s="199" t="inlineStr">
        <is>
          <t>Calibration Factor</t>
        </is>
      </c>
      <c r="J533" s="400" t="n"/>
      <c r="K533" s="401" t="n"/>
      <c r="L533" s="27" t="n"/>
      <c r="M533" s="401" t="n"/>
    </row>
    <row r="534" ht="13.35" customHeight="1" s="162">
      <c r="B534" s="199" t="inlineStr">
        <is>
          <t>DDC Max / Min</t>
        </is>
      </c>
      <c r="C534" s="401" t="n"/>
      <c r="D534" s="204" t="n"/>
      <c r="E534" s="400" t="n"/>
      <c r="F534" s="400" t="n"/>
      <c r="G534" s="401" t="n"/>
      <c r="I534" s="199" t="inlineStr">
        <is>
          <t>Heating CFM</t>
        </is>
      </c>
      <c r="J534" s="400" t="n"/>
      <c r="K534" s="401" t="n"/>
      <c r="L534" s="27">
        <f>IF('{Equipment Data Entry}'!K170="","",'{Equipment Data Entry}'!K170)</f>
        <v/>
      </c>
      <c r="M534" s="401" t="n"/>
    </row>
    <row r="535" ht="13.35" customHeight="1" s="162">
      <c r="B535" s="188" t="inlineStr">
        <is>
          <t>Register / Grille / Diffuser Airflow</t>
        </is>
      </c>
      <c r="C535" s="174" t="n"/>
      <c r="D535" s="174" t="n"/>
      <c r="E535" s="174" t="n"/>
      <c r="F535" s="173" t="n"/>
      <c r="G535" s="233" t="inlineStr">
        <is>
          <t>Design VEL</t>
        </is>
      </c>
      <c r="H535" s="194" t="inlineStr">
        <is>
          <t>Design CFM</t>
        </is>
      </c>
      <c r="I535" s="188" t="inlineStr">
        <is>
          <t>Initial</t>
        </is>
      </c>
      <c r="J535" s="173" t="n"/>
      <c r="K535" s="188" t="inlineStr">
        <is>
          <t>Final</t>
        </is>
      </c>
      <c r="L535" s="173" t="n"/>
      <c r="M535" s="188" t="inlineStr">
        <is>
          <t>%</t>
        </is>
      </c>
    </row>
    <row r="536" ht="13.35" customHeight="1" s="162">
      <c r="B536" s="153" t="inlineStr">
        <is>
          <t>No.</t>
        </is>
      </c>
      <c r="C536" s="188" t="inlineStr">
        <is>
          <t>Area Served</t>
        </is>
      </c>
      <c r="D536" s="188" t="inlineStr">
        <is>
          <t>Type</t>
        </is>
      </c>
      <c r="E536" s="188" t="inlineStr">
        <is>
          <t>Size</t>
        </is>
      </c>
      <c r="F536" s="188" t="inlineStr">
        <is>
          <t>Ak</t>
        </is>
      </c>
      <c r="G536" s="440" t="n"/>
      <c r="H536" s="440" t="n"/>
      <c r="I536" s="188" t="inlineStr">
        <is>
          <t>VEL</t>
        </is>
      </c>
      <c r="J536" s="188" t="inlineStr">
        <is>
          <t>CFM</t>
        </is>
      </c>
      <c r="K536" s="188" t="inlineStr">
        <is>
          <t>VEL</t>
        </is>
      </c>
      <c r="L536" s="188" t="inlineStr">
        <is>
          <t>CFM</t>
        </is>
      </c>
      <c r="M536" s="440" t="n"/>
    </row>
    <row r="537" ht="13.35" customHeight="1" s="162">
      <c r="B537" s="307" t="n"/>
      <c r="C537" s="307" t="n"/>
      <c r="E537" s="307" t="n"/>
      <c r="F537" s="32" t="n"/>
      <c r="G537" s="33">
        <f>IF(F537="", "", H537/F537)</f>
        <v/>
      </c>
      <c r="H537" s="33" t="n"/>
      <c r="I537" s="33" t="n"/>
      <c r="J537" s="33">
        <f>IF(I537="", "", I537*$F537)</f>
        <v/>
      </c>
      <c r="K537" s="33" t="n"/>
      <c r="L537" s="33">
        <f>IF(K537="", "", K537*$F537)</f>
        <v/>
      </c>
      <c r="M537" s="30">
        <f>IF(OR(H537="",H537=0),"",IF(K537="",IF(J537="","",J537/H537),L537/H537))</f>
        <v/>
      </c>
    </row>
    <row r="538" ht="13.35" customHeight="1" s="162">
      <c r="B538" s="307" t="n"/>
      <c r="C538" s="307" t="n"/>
      <c r="E538" s="307" t="n"/>
      <c r="F538" s="32" t="n"/>
      <c r="G538" s="33">
        <f>IF(F538="", "", H538/F538)</f>
        <v/>
      </c>
      <c r="H538" s="33" t="n"/>
      <c r="I538" s="33" t="n"/>
      <c r="J538" s="33">
        <f>IF(I538="", "", I538*$F538)</f>
        <v/>
      </c>
      <c r="K538" s="33" t="n"/>
      <c r="L538" s="33">
        <f>IF(K538="", "", K538*$F538)</f>
        <v/>
      </c>
      <c r="M538" s="30">
        <f>IF(OR(H538="",H538=0),"",IF(K538="",IF(J538="","",J538/H538),L538/H538))</f>
        <v/>
      </c>
    </row>
    <row r="539" ht="13.35" customHeight="1" s="162">
      <c r="B539" s="307" t="n"/>
      <c r="C539" s="307" t="n"/>
      <c r="E539" s="307" t="n"/>
      <c r="F539" s="32" t="n"/>
      <c r="G539" s="33">
        <f>IF(F539="", "", H539/F539)</f>
        <v/>
      </c>
      <c r="H539" s="33" t="n"/>
      <c r="I539" s="33" t="n"/>
      <c r="J539" s="33">
        <f>IF(I539="", "", I539*$F539)</f>
        <v/>
      </c>
      <c r="K539" s="33" t="n"/>
      <c r="L539" s="33">
        <f>IF(K539="", "", K539*$F539)</f>
        <v/>
      </c>
      <c r="M539" s="30">
        <f>IF(OR(H539="",H539=0),"",IF(K539="",IF(J539="","",J539/H539),L539/H539))</f>
        <v/>
      </c>
    </row>
    <row r="540" ht="13.35" customHeight="1" s="162">
      <c r="B540" s="307" t="n"/>
      <c r="C540" s="307" t="n"/>
      <c r="E540" s="307" t="n"/>
      <c r="F540" s="32" t="n"/>
      <c r="G540" s="33">
        <f>IF(F540="", "", H540/F540)</f>
        <v/>
      </c>
      <c r="H540" s="33" t="n"/>
      <c r="I540" s="33" t="n"/>
      <c r="J540" s="33">
        <f>IF(I540="", "", I540*$F540)</f>
        <v/>
      </c>
      <c r="K540" s="33" t="n"/>
      <c r="L540" s="33">
        <f>IF(K540="", "", K540*$F540)</f>
        <v/>
      </c>
      <c r="M540" s="30">
        <f>IF(OR(H540="",H540=0),"",IF(K540="",IF(J540="","",J540/H540),L540/H540))</f>
        <v/>
      </c>
    </row>
    <row r="541" ht="13.35" customHeight="1" s="162">
      <c r="B541" s="307" t="n"/>
      <c r="C541" s="307" t="n"/>
      <c r="E541" s="307" t="n"/>
      <c r="F541" s="32" t="n"/>
      <c r="G541" s="33">
        <f>IF(F541="", "", H541/F541)</f>
        <v/>
      </c>
      <c r="H541" s="33" t="n"/>
      <c r="I541" s="33" t="n"/>
      <c r="J541" s="33">
        <f>IF(I541="", "", I541*$F541)</f>
        <v/>
      </c>
      <c r="K541" s="33" t="n"/>
      <c r="L541" s="33">
        <f>IF(K541="", "", K541*$F541)</f>
        <v/>
      </c>
      <c r="M541" s="30">
        <f>IF(OR(H541="",H541=0),"",IF(K541="",IF(J541="","",J541/H541),L541/H541))</f>
        <v/>
      </c>
    </row>
    <row r="542" ht="13.35" customHeight="1" s="162">
      <c r="B542" s="307" t="n"/>
      <c r="C542" s="307" t="n"/>
      <c r="E542" s="307" t="n"/>
      <c r="F542" s="32" t="n"/>
      <c r="G542" s="33">
        <f>IF(F542="", "", H542/F542)</f>
        <v/>
      </c>
      <c r="H542" s="33" t="n"/>
      <c r="I542" s="33" t="n"/>
      <c r="J542" s="33">
        <f>IF(I542="", "", I542*$F542)</f>
        <v/>
      </c>
      <c r="K542" s="33" t="n"/>
      <c r="L542" s="33">
        <f>IF(K542="", "", K542*$F542)</f>
        <v/>
      </c>
      <c r="M542" s="30">
        <f>IF(OR(H542="",H542=0),"",IF(K542="",IF(J542="","",J542/H542),L542/H542))</f>
        <v/>
      </c>
    </row>
    <row r="543" ht="13.35" customHeight="1" s="162">
      <c r="B543" s="42" t="n"/>
      <c r="C543" s="231" t="inlineStr">
        <is>
          <t>Total</t>
        </is>
      </c>
      <c r="D543" s="159" t="n"/>
      <c r="E543" s="42" t="n"/>
      <c r="F543" s="42" t="n"/>
      <c r="G543" s="43" t="n"/>
      <c r="H543" s="43">
        <f>IF(SUM(H537:H542)=0,"",SUM(H537:H542))</f>
        <v/>
      </c>
      <c r="I543" s="43" t="n"/>
      <c r="J543" s="43">
        <f>IF(SUM(J537:J542)=0,"",SUM(J537:J542))</f>
        <v/>
      </c>
      <c r="K543" s="43" t="n"/>
      <c r="L543" s="43">
        <f>IF(SUM(L537:L542)=0,"",SUM(L537:L542))</f>
        <v/>
      </c>
      <c r="M543" s="35">
        <f>IF(OR(H543="",H543=0),"",IF(L543="",IF(J543="","",J543/H543),L543/H543))</f>
        <v/>
      </c>
    </row>
    <row r="544" ht="13.35" customHeight="1" s="162">
      <c r="B544" s="188" t="inlineStr">
        <is>
          <t>Remarks</t>
        </is>
      </c>
      <c r="C544" s="173" t="n"/>
      <c r="D544" s="154" t="n"/>
      <c r="E544" s="174" t="n"/>
      <c r="F544" s="174" t="n"/>
      <c r="G544" s="174" t="n"/>
      <c r="H544" s="174" t="n"/>
      <c r="I544" s="174" t="n"/>
      <c r="J544" s="174" t="n"/>
      <c r="K544" s="174" t="n"/>
      <c r="L544" s="174" t="n"/>
      <c r="M544" s="173" t="n"/>
    </row>
    <row r="545" ht="13.35" customHeight="1" s="162">
      <c r="B545" s="154" t="n"/>
      <c r="C545" s="174" t="n"/>
      <c r="D545" s="174" t="n"/>
      <c r="E545" s="174" t="n"/>
      <c r="F545" s="174" t="n"/>
      <c r="G545" s="174" t="n"/>
      <c r="H545" s="174" t="n"/>
      <c r="I545" s="174" t="n"/>
      <c r="J545" s="174" t="n"/>
      <c r="K545" s="174" t="n"/>
      <c r="L545" s="174" t="n"/>
      <c r="M545" s="173" t="n"/>
    </row>
    <row r="546" ht="13.35" customHeight="1" s="162"/>
    <row r="547" ht="13.35" customHeight="1" s="162"/>
    <row r="548" ht="13.35" customHeight="1" s="162"/>
    <row r="549" ht="13.35" customHeight="1" s="162"/>
    <row r="550" ht="13.35" customHeight="1" s="162">
      <c r="B550" s="200" t="inlineStr">
        <is>
          <t>System</t>
        </is>
      </c>
      <c r="C550" s="403" t="n"/>
      <c r="D550" s="209">
        <f>IF('{Equipment Data Entry}'!B171="","",'{Equipment Data Entry}'!B171)</f>
        <v/>
      </c>
      <c r="E550" s="418" t="n"/>
      <c r="F550" s="403" t="n"/>
      <c r="G550" s="200" t="inlineStr">
        <is>
          <t>Service</t>
        </is>
      </c>
      <c r="H550" s="403" t="n"/>
      <c r="I550" s="210">
        <f>IF('{Equipment Data Entry}'!C171="","",'{Equipment Data Entry}'!C171)</f>
        <v/>
      </c>
      <c r="J550" s="418" t="n"/>
      <c r="K550" s="418" t="n"/>
      <c r="L550" s="418" t="n"/>
      <c r="M550" s="403" t="n"/>
    </row>
    <row r="551" ht="13.35" customHeight="1" s="162">
      <c r="B551" s="422" t="n"/>
      <c r="C551" s="423" t="n"/>
      <c r="D551" s="422" t="n"/>
      <c r="E551" s="424" t="n"/>
      <c r="F551" s="423" t="n"/>
      <c r="G551" s="422" t="n"/>
      <c r="H551" s="423" t="n"/>
      <c r="I551" s="422" t="n"/>
      <c r="J551" s="424" t="n"/>
      <c r="K551" s="424" t="n"/>
      <c r="L551" s="424" t="n"/>
      <c r="M551" s="423" t="n"/>
    </row>
    <row r="552" ht="13.35" customHeight="1" s="162">
      <c r="B552" s="199" t="inlineStr">
        <is>
          <t>Terminal Type</t>
        </is>
      </c>
      <c r="C552" s="401" t="n"/>
      <c r="D552" s="204">
        <f>IF('{Equipment Data Entry}'!H171="","",'{Equipment Data Entry}'!H171)</f>
        <v/>
      </c>
      <c r="E552" s="400" t="n"/>
      <c r="F552" s="400" t="n"/>
      <c r="G552" s="401" t="n"/>
      <c r="I552" s="199" t="inlineStr">
        <is>
          <t>Instrument</t>
        </is>
      </c>
      <c r="J552" s="400" t="n"/>
      <c r="K552" s="401" t="n"/>
      <c r="L552" s="199" t="n"/>
      <c r="M552" s="401" t="n"/>
    </row>
    <row r="553" ht="13.35" customHeight="1" s="162">
      <c r="B553" s="200" t="inlineStr">
        <is>
          <t>Unit Data</t>
        </is>
      </c>
      <c r="C553" s="400" t="n"/>
      <c r="D553" s="400" t="n"/>
      <c r="E553" s="400" t="n"/>
      <c r="F553" s="400" t="n"/>
      <c r="G553" s="401" t="n"/>
      <c r="I553" s="200" t="inlineStr">
        <is>
          <t>Design and Performance Data</t>
        </is>
      </c>
      <c r="J553" s="400" t="n"/>
      <c r="K553" s="400" t="n"/>
      <c r="L553" s="400" t="n"/>
      <c r="M553" s="401" t="n"/>
    </row>
    <row r="554" ht="13.35" customHeight="1" s="162">
      <c r="B554" s="199" t="inlineStr">
        <is>
          <t>Manufacturer</t>
        </is>
      </c>
      <c r="C554" s="401" t="n"/>
      <c r="D554" s="204">
        <f>IF('{Equipment Data Entry}'!E171="","",'{Equipment Data Entry}'!E171)</f>
        <v/>
      </c>
      <c r="E554" s="400" t="n"/>
      <c r="F554" s="400" t="n"/>
      <c r="G554" s="401" t="n"/>
      <c r="I554" s="199" t="inlineStr">
        <is>
          <t>Design Criteria</t>
        </is>
      </c>
      <c r="J554" s="400" t="n"/>
      <c r="K554" s="401" t="n"/>
      <c r="L554" s="199" t="inlineStr">
        <is>
          <t>Design</t>
        </is>
      </c>
      <c r="M554" s="199" t="inlineStr">
        <is>
          <t>Actual</t>
        </is>
      </c>
    </row>
    <row r="555" ht="13.35" customHeight="1" s="162">
      <c r="B555" s="199" t="inlineStr">
        <is>
          <t>Model Number</t>
        </is>
      </c>
      <c r="C555" s="401" t="n"/>
      <c r="D555" s="204">
        <f>IF('{Equipment Data Entry}'!F171="","",'{Equipment Data Entry}'!F171)</f>
        <v/>
      </c>
      <c r="E555" s="400" t="n"/>
      <c r="F555" s="400" t="n"/>
      <c r="G555" s="401" t="n"/>
      <c r="I555" s="199" t="inlineStr">
        <is>
          <t>Maximum CFM</t>
        </is>
      </c>
      <c r="J555" s="400" t="n"/>
      <c r="K555" s="401" t="n"/>
      <c r="L555" s="24">
        <f>IF('{Equipment Data Entry}'!I171="","",'{Equipment Data Entry}'!I171)</f>
        <v/>
      </c>
      <c r="M555" s="24">
        <f>L569</f>
        <v/>
      </c>
    </row>
    <row r="556" ht="13.35" customHeight="1" s="162">
      <c r="B556" s="199" t="inlineStr">
        <is>
          <t>Serial Number</t>
        </is>
      </c>
      <c r="C556" s="401" t="n"/>
      <c r="D556" s="204" t="n"/>
      <c r="E556" s="400" t="n"/>
      <c r="F556" s="400" t="n"/>
      <c r="G556" s="401" t="n"/>
      <c r="I556" s="199" t="inlineStr">
        <is>
          <t>Minimum CFM</t>
        </is>
      </c>
      <c r="J556" s="400" t="n"/>
      <c r="K556" s="401" t="n"/>
      <c r="L556" s="24">
        <f>IF('{Equipment Data Entry}'!J171="","",'{Equipment Data Entry}'!J171)</f>
        <v/>
      </c>
      <c r="M556" s="24" t="n"/>
    </row>
    <row r="557" ht="13.35" customHeight="1" s="162">
      <c r="B557" s="199" t="inlineStr">
        <is>
          <t>Area Served</t>
        </is>
      </c>
      <c r="C557" s="401" t="n"/>
      <c r="D557" s="204">
        <f>IF('{Equipment Data Entry}'!C171="","",'{Equipment Data Entry}'!C171)</f>
        <v/>
      </c>
      <c r="E557" s="400" t="n"/>
      <c r="F557" s="400" t="n"/>
      <c r="G557" s="401" t="n"/>
      <c r="I557" s="199" t="inlineStr">
        <is>
          <t>Fan CFM</t>
        </is>
      </c>
      <c r="J557" s="400" t="n"/>
      <c r="K557" s="401" t="n"/>
      <c r="L557" s="24">
        <f>IF('{Equipment Data Entry}'!L171="","",'{Equipment Data Entry}'!L171)</f>
        <v/>
      </c>
      <c r="M557" s="24" t="n"/>
    </row>
    <row r="558" ht="13.35" customHeight="1" s="162">
      <c r="B558" s="199" t="inlineStr">
        <is>
          <t>Location</t>
        </is>
      </c>
      <c r="C558" s="401" t="n"/>
      <c r="D558" s="204">
        <f>IF('{Equipment Data Entry}'!D171="","",'{Equipment Data Entry}'!D171)</f>
        <v/>
      </c>
      <c r="E558" s="400" t="n"/>
      <c r="F558" s="400" t="n"/>
      <c r="G558" s="401" t="n"/>
      <c r="I558" s="199" t="inlineStr">
        <is>
          <t>DDC Address</t>
        </is>
      </c>
      <c r="J558" s="400" t="n"/>
      <c r="K558" s="401" t="n"/>
      <c r="L558" s="208">
        <f>IF('{Equipment Data Entry}'!M171="","",'{Equipment Data Entry}'!M171)</f>
        <v/>
      </c>
      <c r="M558" s="401" t="n"/>
    </row>
    <row r="559" ht="13.35" customHeight="1" s="162">
      <c r="B559" s="199" t="inlineStr">
        <is>
          <t>Inlet Size</t>
        </is>
      </c>
      <c r="C559" s="401" t="n"/>
      <c r="D559" s="204">
        <f>IF('{Equipment Data Entry}'!G171="","",'{Equipment Data Entry}'!G171)</f>
        <v/>
      </c>
      <c r="E559" s="400" t="n"/>
      <c r="F559" s="400" t="n"/>
      <c r="G559" s="401" t="n"/>
      <c r="I559" s="199" t="inlineStr">
        <is>
          <t>Calibration Factor</t>
        </is>
      </c>
      <c r="J559" s="400" t="n"/>
      <c r="K559" s="401" t="n"/>
      <c r="L559" s="27" t="n"/>
      <c r="M559" s="401" t="n"/>
    </row>
    <row r="560" ht="13.35" customHeight="1" s="162">
      <c r="B560" s="199" t="inlineStr">
        <is>
          <t>DDC Max / Min</t>
        </is>
      </c>
      <c r="C560" s="401" t="n"/>
      <c r="D560" s="204" t="n"/>
      <c r="E560" s="400" t="n"/>
      <c r="F560" s="400" t="n"/>
      <c r="G560" s="401" t="n"/>
      <c r="I560" s="199" t="inlineStr">
        <is>
          <t>Heating CFM</t>
        </is>
      </c>
      <c r="J560" s="400" t="n"/>
      <c r="K560" s="401" t="n"/>
      <c r="L560" s="27">
        <f>IF('{Equipment Data Entry}'!K171="","",'{Equipment Data Entry}'!K171)</f>
        <v/>
      </c>
      <c r="M560" s="401" t="n"/>
    </row>
    <row r="561" ht="13.35" customHeight="1" s="162">
      <c r="B561" s="188" t="inlineStr">
        <is>
          <t>Register / Grille / Diffuser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H563/F563)</f>
        <v/>
      </c>
      <c r="H563" s="33" t="n"/>
      <c r="I563" s="33" t="n"/>
      <c r="J563" s="33">
        <f>IF(I563="", "", I563*$F563)</f>
        <v/>
      </c>
      <c r="K563" s="33" t="n"/>
      <c r="L563" s="33">
        <f>IF(K563="", "", K563*$F563)</f>
        <v/>
      </c>
      <c r="M563" s="30">
        <f>IF(OR(H563="",H563=0),"",IF(K563="",IF(J563="","",J563/H563),L563/H563))</f>
        <v/>
      </c>
    </row>
    <row r="564" ht="13.35" customHeight="1" s="162">
      <c r="B564" s="307" t="n"/>
      <c r="C564" s="307" t="n"/>
      <c r="E564" s="307" t="n"/>
      <c r="F564" s="32" t="n"/>
      <c r="G564" s="33">
        <f>IF(F564="", "", H564/F564)</f>
        <v/>
      </c>
      <c r="H564" s="33" t="n"/>
      <c r="I564" s="33" t="n"/>
      <c r="J564" s="33">
        <f>IF(I564="", "", I564*$F564)</f>
        <v/>
      </c>
      <c r="K564" s="33" t="n"/>
      <c r="L564" s="33">
        <f>IF(K564="", "", K564*$F564)</f>
        <v/>
      </c>
      <c r="M564" s="30">
        <f>IF(OR(H564="",H564=0),"",IF(K564="",IF(J564="","",J564/H564),L564/H564))</f>
        <v/>
      </c>
    </row>
    <row r="565" ht="13.35" customHeight="1" s="162">
      <c r="B565" s="307" t="n"/>
      <c r="C565" s="307" t="n"/>
      <c r="E565" s="307" t="n"/>
      <c r="F565" s="32" t="n"/>
      <c r="G565" s="33">
        <f>IF(F565="", "", H565/F565)</f>
        <v/>
      </c>
      <c r="H565" s="33" t="n"/>
      <c r="I565" s="33" t="n"/>
      <c r="J565" s="33">
        <f>IF(I565="", "", I565*$F565)</f>
        <v/>
      </c>
      <c r="K565" s="33" t="n"/>
      <c r="L565" s="33">
        <f>IF(K565="", "", K565*$F565)</f>
        <v/>
      </c>
      <c r="M565" s="30">
        <f>IF(OR(H565="",H565=0),"",IF(K565="",IF(J565="","",J565/H565),L565/H565))</f>
        <v/>
      </c>
    </row>
    <row r="566" ht="13.35" customHeight="1" s="162">
      <c r="B566" s="307" t="n"/>
      <c r="C566" s="307" t="n"/>
      <c r="E566" s="307" t="n"/>
      <c r="F566" s="32" t="n"/>
      <c r="G566" s="33">
        <f>IF(F566="", "", H566/F566)</f>
        <v/>
      </c>
      <c r="H566" s="33" t="n"/>
      <c r="I566" s="33" t="n"/>
      <c r="J566" s="33">
        <f>IF(I566="", "", I566*$F566)</f>
        <v/>
      </c>
      <c r="K566" s="33" t="n"/>
      <c r="L566" s="33">
        <f>IF(K566="", "", K566*$F566)</f>
        <v/>
      </c>
      <c r="M566" s="30">
        <f>IF(OR(H566="",H566=0),"",IF(K566="",IF(J566="","",J566/H566),L566/H566))</f>
        <v/>
      </c>
    </row>
    <row r="567" ht="13.35" customHeight="1" s="162">
      <c r="B567" s="307" t="n"/>
      <c r="C567" s="307" t="n"/>
      <c r="E567" s="307" t="n"/>
      <c r="F567" s="32" t="n"/>
      <c r="G567" s="33">
        <f>IF(F567="", "", H567/F567)</f>
        <v/>
      </c>
      <c r="H567" s="33" t="n"/>
      <c r="I567" s="33" t="n"/>
      <c r="J567" s="33">
        <f>IF(I567="", "", I567*$F567)</f>
        <v/>
      </c>
      <c r="K567" s="33" t="n"/>
      <c r="L567" s="33">
        <f>IF(K567="", "", K567*$F567)</f>
        <v/>
      </c>
      <c r="M567" s="30">
        <f>IF(OR(H567="",H567=0),"",IF(K567="",IF(J567="","",J567/H567),L567/H567))</f>
        <v/>
      </c>
    </row>
    <row r="568" ht="13.35" customHeight="1" s="162">
      <c r="B568" s="307" t="n"/>
      <c r="C568" s="307" t="n"/>
      <c r="E568" s="307" t="n"/>
      <c r="F568" s="32" t="n"/>
      <c r="G568" s="33">
        <f>IF(F568="", "", H568/F568)</f>
        <v/>
      </c>
      <c r="H568" s="33" t="n"/>
      <c r="I568" s="33" t="n"/>
      <c r="J568" s="33">
        <f>IF(I568="", "", I568*$F568)</f>
        <v/>
      </c>
      <c r="K568" s="33" t="n"/>
      <c r="L568" s="33">
        <f>IF(K568="", "", K568*$F568)</f>
        <v/>
      </c>
      <c r="M568" s="30">
        <f>IF(OR(H568="",H568=0),"",IF(K568="",IF(J568="","",J568/H568),L568/H568))</f>
        <v/>
      </c>
    </row>
    <row r="569" ht="13.35" customHeight="1" s="162">
      <c r="B569" s="42" t="n"/>
      <c r="C569" s="231" t="inlineStr">
        <is>
          <t>Total</t>
        </is>
      </c>
      <c r="D569" s="159" t="n"/>
      <c r="E569" s="42" t="n"/>
      <c r="F569" s="42" t="n"/>
      <c r="G569" s="43" t="n"/>
      <c r="H569" s="43">
        <f>IF(SUM(H563:H568)=0,"",SUM(H563:H568))</f>
        <v/>
      </c>
      <c r="I569" s="43" t="n"/>
      <c r="J569" s="43">
        <f>IF(SUM(J563:J568)=0,"",SUM(J563:J568))</f>
        <v/>
      </c>
      <c r="K569" s="43" t="n"/>
      <c r="L569" s="43">
        <f>IF(SUM(L563:L568)=0,"",SUM(L563:L568))</f>
        <v/>
      </c>
      <c r="M569" s="35">
        <f>IF(OR(H569="",H569=0),"",IF(L569="",IF(J569="","",J569/H569),L569/H569))</f>
        <v/>
      </c>
    </row>
    <row r="570" ht="13.35" customHeight="1" s="162">
      <c r="B570" s="188" t="inlineStr">
        <is>
          <t>Remarks</t>
        </is>
      </c>
      <c r="C570" s="173" t="n"/>
      <c r="D570" s="154" t="n"/>
      <c r="E570" s="174" t="n"/>
      <c r="F570" s="174" t="n"/>
      <c r="G570" s="174" t="n"/>
      <c r="H570" s="174" t="n"/>
      <c r="I570" s="174" t="n"/>
      <c r="J570" s="174" t="n"/>
      <c r="K570" s="174" t="n"/>
      <c r="L570" s="174" t="n"/>
      <c r="M570" s="173" t="n"/>
    </row>
    <row r="571" ht="13.35" customHeight="1" s="162">
      <c r="B571" s="154" t="n"/>
      <c r="C571" s="174" t="n"/>
      <c r="D571" s="174" t="n"/>
      <c r="E571" s="174" t="n"/>
      <c r="F571" s="174" t="n"/>
      <c r="G571" s="174" t="n"/>
      <c r="H571" s="174" t="n"/>
      <c r="I571" s="174" t="n"/>
      <c r="J571" s="174" t="n"/>
      <c r="K571" s="174" t="n"/>
      <c r="L571" s="174" t="n"/>
      <c r="M571" s="173" t="n"/>
    </row>
    <row r="572" ht="13.35" customHeight="1" s="162"/>
    <row r="573" ht="13.35" customHeight="1" s="162"/>
    <row r="574" ht="13.35" customHeight="1" s="162"/>
    <row r="575" ht="13.35" customHeight="1" s="162"/>
    <row r="576" ht="13.35" customHeight="1" s="162">
      <c r="B576" s="200" t="inlineStr">
        <is>
          <t>System</t>
        </is>
      </c>
      <c r="C576" s="403" t="n"/>
      <c r="D576" s="209">
        <f>IF('{Equipment Data Entry}'!B172="","",'{Equipment Data Entry}'!B172)</f>
        <v/>
      </c>
      <c r="E576" s="418" t="n"/>
      <c r="F576" s="403" t="n"/>
      <c r="G576" s="200" t="inlineStr">
        <is>
          <t>Service</t>
        </is>
      </c>
      <c r="H576" s="403" t="n"/>
      <c r="I576" s="210">
        <f>IF('{Equipment Data Entry}'!C172="","",'{Equipment Data Entry}'!C172)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99" t="inlineStr">
        <is>
          <t>Terminal Type</t>
        </is>
      </c>
      <c r="C578" s="401" t="n"/>
      <c r="D578" s="204">
        <f>IF('{Equipment Data Entry}'!H172="","",'{Equipment Data Entry}'!H172)</f>
        <v/>
      </c>
      <c r="E578" s="400" t="n"/>
      <c r="F578" s="400" t="n"/>
      <c r="G578" s="401" t="n"/>
      <c r="I578" s="199" t="inlineStr">
        <is>
          <t>Instrument</t>
        </is>
      </c>
      <c r="J578" s="400" t="n"/>
      <c r="K578" s="401" t="n"/>
      <c r="L578" s="199" t="n"/>
      <c r="M578" s="401" t="n"/>
    </row>
    <row r="579" ht="13.35" customHeight="1" s="162">
      <c r="B579" s="200" t="inlineStr">
        <is>
          <t>Unit Data</t>
        </is>
      </c>
      <c r="C579" s="400" t="n"/>
      <c r="D579" s="400" t="n"/>
      <c r="E579" s="400" t="n"/>
      <c r="F579" s="400" t="n"/>
      <c r="G579" s="401" t="n"/>
      <c r="I579" s="200" t="inlineStr">
        <is>
          <t>Design and Performance Data</t>
        </is>
      </c>
      <c r="J579" s="400" t="n"/>
      <c r="K579" s="400" t="n"/>
      <c r="L579" s="400" t="n"/>
      <c r="M579" s="401" t="n"/>
    </row>
    <row r="580" ht="13.35" customHeight="1" s="162">
      <c r="B580" s="199" t="inlineStr">
        <is>
          <t>Manufacturer</t>
        </is>
      </c>
      <c r="C580" s="401" t="n"/>
      <c r="D580" s="204">
        <f>IF('{Equipment Data Entry}'!E172="","",'{Equipment Data Entry}'!E172)</f>
        <v/>
      </c>
      <c r="E580" s="400" t="n"/>
      <c r="F580" s="400" t="n"/>
      <c r="G580" s="401" t="n"/>
      <c r="I580" s="199" t="inlineStr">
        <is>
          <t>Design Criteria</t>
        </is>
      </c>
      <c r="J580" s="400" t="n"/>
      <c r="K580" s="401" t="n"/>
      <c r="L580" s="199" t="inlineStr">
        <is>
          <t>Design</t>
        </is>
      </c>
      <c r="M580" s="199" t="inlineStr">
        <is>
          <t>Actual</t>
        </is>
      </c>
    </row>
    <row r="581" ht="13.35" customHeight="1" s="162">
      <c r="B581" s="199" t="inlineStr">
        <is>
          <t>Model Number</t>
        </is>
      </c>
      <c r="C581" s="401" t="n"/>
      <c r="D581" s="204">
        <f>IF('{Equipment Data Entry}'!F172="","",'{Equipment Data Entry}'!F172)</f>
        <v/>
      </c>
      <c r="E581" s="400" t="n"/>
      <c r="F581" s="400" t="n"/>
      <c r="G581" s="401" t="n"/>
      <c r="I581" s="199" t="inlineStr">
        <is>
          <t>Maximum CFM</t>
        </is>
      </c>
      <c r="J581" s="400" t="n"/>
      <c r="K581" s="401" t="n"/>
      <c r="L581" s="24">
        <f>IF('{Equipment Data Entry}'!I172="","",'{Equipment Data Entry}'!I172)</f>
        <v/>
      </c>
      <c r="M581" s="24">
        <f>L595</f>
        <v/>
      </c>
    </row>
    <row r="582" ht="13.35" customHeight="1" s="162">
      <c r="B582" s="199" t="inlineStr">
        <is>
          <t>Serial Number</t>
        </is>
      </c>
      <c r="C582" s="401" t="n"/>
      <c r="D582" s="204" t="n"/>
      <c r="E582" s="400" t="n"/>
      <c r="F582" s="400" t="n"/>
      <c r="G582" s="401" t="n"/>
      <c r="I582" s="199" t="inlineStr">
        <is>
          <t>Minimum CFM</t>
        </is>
      </c>
      <c r="J582" s="400" t="n"/>
      <c r="K582" s="401" t="n"/>
      <c r="L582" s="24">
        <f>IF('{Equipment Data Entry}'!J172="","",'{Equipment Data Entry}'!J172)</f>
        <v/>
      </c>
      <c r="M582" s="24" t="n"/>
    </row>
    <row r="583" ht="13.35" customHeight="1" s="162">
      <c r="B583" s="199" t="inlineStr">
        <is>
          <t>Area Served</t>
        </is>
      </c>
      <c r="C583" s="401" t="n"/>
      <c r="D583" s="204">
        <f>IF('{Equipment Data Entry}'!C172="","",'{Equipment Data Entry}'!C172)</f>
        <v/>
      </c>
      <c r="E583" s="400" t="n"/>
      <c r="F583" s="400" t="n"/>
      <c r="G583" s="401" t="n"/>
      <c r="I583" s="199" t="inlineStr">
        <is>
          <t>Fan CFM</t>
        </is>
      </c>
      <c r="J583" s="400" t="n"/>
      <c r="K583" s="401" t="n"/>
      <c r="L583" s="24">
        <f>IF('{Equipment Data Entry}'!L172="","",'{Equipment Data Entry}'!L172)</f>
        <v/>
      </c>
      <c r="M583" s="24" t="n"/>
    </row>
    <row r="584" ht="13.35" customHeight="1" s="162">
      <c r="B584" s="199" t="inlineStr">
        <is>
          <t>Location</t>
        </is>
      </c>
      <c r="C584" s="401" t="n"/>
      <c r="D584" s="204">
        <f>IF('{Equipment Data Entry}'!D172="","",'{Equipment Data Entry}'!D172)</f>
        <v/>
      </c>
      <c r="E584" s="400" t="n"/>
      <c r="F584" s="400" t="n"/>
      <c r="G584" s="401" t="n"/>
      <c r="I584" s="199" t="inlineStr">
        <is>
          <t>DDC Address</t>
        </is>
      </c>
      <c r="J584" s="400" t="n"/>
      <c r="K584" s="401" t="n"/>
      <c r="L584" s="208">
        <f>IF('{Equipment Data Entry}'!M172="","",'{Equipment Data Entry}'!M172)</f>
        <v/>
      </c>
      <c r="M584" s="401" t="n"/>
    </row>
    <row r="585" ht="13.35" customHeight="1" s="162">
      <c r="B585" s="199" t="inlineStr">
        <is>
          <t>Inlet Size</t>
        </is>
      </c>
      <c r="C585" s="401" t="n"/>
      <c r="D585" s="204">
        <f>IF('{Equipment Data Entry}'!G172="","",'{Equipment Data Entry}'!G172)</f>
        <v/>
      </c>
      <c r="E585" s="400" t="n"/>
      <c r="F585" s="400" t="n"/>
      <c r="G585" s="401" t="n"/>
      <c r="I585" s="199" t="inlineStr">
        <is>
          <t>Calibration Factor</t>
        </is>
      </c>
      <c r="J585" s="400" t="n"/>
      <c r="K585" s="401" t="n"/>
      <c r="L585" s="27" t="n"/>
      <c r="M585" s="401" t="n"/>
    </row>
    <row r="586" ht="13.35" customHeight="1" s="162">
      <c r="B586" s="199" t="inlineStr">
        <is>
          <t>DDC Max / Min</t>
        </is>
      </c>
      <c r="C586" s="401" t="n"/>
      <c r="D586" s="204" t="n"/>
      <c r="E586" s="400" t="n"/>
      <c r="F586" s="400" t="n"/>
      <c r="G586" s="401" t="n"/>
      <c r="I586" s="199" t="inlineStr">
        <is>
          <t>Heating CFM</t>
        </is>
      </c>
      <c r="J586" s="400" t="n"/>
      <c r="K586" s="401" t="n"/>
      <c r="L586" s="27">
        <f>IF('{Equipment Data Entry}'!K172="","",'{Equipment Data Entry}'!K172)</f>
        <v/>
      </c>
      <c r="M586" s="401" t="n"/>
    </row>
    <row r="587" ht="13.35" customHeight="1" s="162">
      <c r="B587" s="188" t="inlineStr">
        <is>
          <t>Register / Grille / Diffuser Airflow</t>
        </is>
      </c>
      <c r="C587" s="174" t="n"/>
      <c r="D587" s="174" t="n"/>
      <c r="E587" s="174" t="n"/>
      <c r="F587" s="173" t="n"/>
      <c r="G587" s="233" t="inlineStr">
        <is>
          <t>Design VEL</t>
        </is>
      </c>
      <c r="H587" s="194" t="inlineStr">
        <is>
          <t>Design CFM</t>
        </is>
      </c>
      <c r="I587" s="188" t="inlineStr">
        <is>
          <t>Initial</t>
        </is>
      </c>
      <c r="J587" s="173" t="n"/>
      <c r="K587" s="188" t="inlineStr">
        <is>
          <t>Final</t>
        </is>
      </c>
      <c r="L587" s="173" t="n"/>
      <c r="M587" s="188" t="inlineStr">
        <is>
          <t>%</t>
        </is>
      </c>
    </row>
    <row r="588" ht="13.35" customHeight="1" s="162">
      <c r="B588" s="153" t="inlineStr">
        <is>
          <t>No.</t>
        </is>
      </c>
      <c r="C588" s="188" t="inlineStr">
        <is>
          <t>Area Served</t>
        </is>
      </c>
      <c r="D588" s="188" t="inlineStr">
        <is>
          <t>Type</t>
        </is>
      </c>
      <c r="E588" s="188" t="inlineStr">
        <is>
          <t>Size</t>
        </is>
      </c>
      <c r="F588" s="188" t="inlineStr">
        <is>
          <t>Ak</t>
        </is>
      </c>
      <c r="G588" s="440" t="n"/>
      <c r="H588" s="440" t="n"/>
      <c r="I588" s="188" t="inlineStr">
        <is>
          <t>VEL</t>
        </is>
      </c>
      <c r="J588" s="188" t="inlineStr">
        <is>
          <t>CFM</t>
        </is>
      </c>
      <c r="K588" s="188" t="inlineStr">
        <is>
          <t>VEL</t>
        </is>
      </c>
      <c r="L588" s="188" t="inlineStr">
        <is>
          <t>CFM</t>
        </is>
      </c>
      <c r="M588" s="440" t="n"/>
    </row>
    <row r="589" ht="13.35" customHeight="1" s="162">
      <c r="B589" s="307" t="n"/>
      <c r="C589" s="307" t="n"/>
      <c r="E589" s="307" t="n"/>
      <c r="F589" s="32" t="n"/>
      <c r="G589" s="33">
        <f>IF(F589="", "", H589/F589)</f>
        <v/>
      </c>
      <c r="H589" s="33" t="n"/>
      <c r="I589" s="33" t="n"/>
      <c r="J589" s="33">
        <f>IF(I589="", "", I589*$F589)</f>
        <v/>
      </c>
      <c r="K589" s="33" t="n"/>
      <c r="L589" s="33">
        <f>IF(K589="", "", K589*$F589)</f>
        <v/>
      </c>
      <c r="M589" s="30">
        <f>IF(OR(H589="",H589=0),"",IF(K589="",IF(J589="","",J589/H589),L589/H589))</f>
        <v/>
      </c>
    </row>
    <row r="590" ht="13.35" customHeight="1" s="162">
      <c r="B590" s="307" t="n"/>
      <c r="C590" s="307" t="n"/>
      <c r="E590" s="307" t="n"/>
      <c r="F590" s="32" t="n"/>
      <c r="G590" s="33">
        <f>IF(F590="", "", H590/F590)</f>
        <v/>
      </c>
      <c r="H590" s="33" t="n"/>
      <c r="I590" s="33" t="n"/>
      <c r="J590" s="33">
        <f>IF(I590="", "", I590*$F590)</f>
        <v/>
      </c>
      <c r="K590" s="33" t="n"/>
      <c r="L590" s="33">
        <f>IF(K590="", "", K590*$F590)</f>
        <v/>
      </c>
      <c r="M590" s="30">
        <f>IF(OR(H590="",H590=0),"",IF(K590="",IF(J590="","",J590/H590),L590/H590))</f>
        <v/>
      </c>
    </row>
    <row r="591" ht="13.35" customHeight="1" s="162">
      <c r="B591" s="307" t="n"/>
      <c r="C591" s="307" t="n"/>
      <c r="E591" s="307" t="n"/>
      <c r="F591" s="32" t="n"/>
      <c r="G591" s="33">
        <f>IF(F591="", "", H591/F591)</f>
        <v/>
      </c>
      <c r="H591" s="33" t="n"/>
      <c r="I591" s="33" t="n"/>
      <c r="J591" s="33">
        <f>IF(I591="", "", I591*$F591)</f>
        <v/>
      </c>
      <c r="K591" s="33" t="n"/>
      <c r="L591" s="33">
        <f>IF(K591="", "", K591*$F591)</f>
        <v/>
      </c>
      <c r="M591" s="30">
        <f>IF(OR(H591="",H591=0),"",IF(K591="",IF(J591="","",J591/H591),L591/H591))</f>
        <v/>
      </c>
    </row>
    <row r="592" ht="13.35" customHeight="1" s="162">
      <c r="B592" s="307" t="n"/>
      <c r="C592" s="307" t="n"/>
      <c r="E592" s="307" t="n"/>
      <c r="F592" s="32" t="n"/>
      <c r="G592" s="33">
        <f>IF(F592="", "", H592/F592)</f>
        <v/>
      </c>
      <c r="H592" s="33" t="n"/>
      <c r="I592" s="33" t="n"/>
      <c r="J592" s="33">
        <f>IF(I592="", "", I592*$F592)</f>
        <v/>
      </c>
      <c r="K592" s="33" t="n"/>
      <c r="L592" s="33">
        <f>IF(K592="", "", K592*$F592)</f>
        <v/>
      </c>
      <c r="M592" s="30">
        <f>IF(OR(H592="",H592=0),"",IF(K592="",IF(J592="","",J592/H592),L592/H592))</f>
        <v/>
      </c>
    </row>
    <row r="593" ht="13.35" customHeight="1" s="162">
      <c r="B593" s="307" t="n"/>
      <c r="C593" s="307" t="n"/>
      <c r="E593" s="307" t="n"/>
      <c r="F593" s="32" t="n"/>
      <c r="G593" s="33">
        <f>IF(F593="", "", H593/F593)</f>
        <v/>
      </c>
      <c r="H593" s="33" t="n"/>
      <c r="I593" s="33" t="n"/>
      <c r="J593" s="33">
        <f>IF(I593="", "", I593*$F593)</f>
        <v/>
      </c>
      <c r="K593" s="33" t="n"/>
      <c r="L593" s="33">
        <f>IF(K593="", "", K593*$F593)</f>
        <v/>
      </c>
      <c r="M593" s="30">
        <f>IF(OR(H593="",H593=0),"",IF(K593="",IF(J593="","",J593/H593),L593/H593))</f>
        <v/>
      </c>
    </row>
    <row r="594" ht="13.35" customHeight="1" s="162">
      <c r="B594" s="307" t="n"/>
      <c r="C594" s="307" t="n"/>
      <c r="E594" s="307" t="n"/>
      <c r="F594" s="32" t="n"/>
      <c r="G594" s="33">
        <f>IF(F594="", "", H594/F594)</f>
        <v/>
      </c>
      <c r="H594" s="33" t="n"/>
      <c r="I594" s="33" t="n"/>
      <c r="J594" s="33">
        <f>IF(I594="", "", I594*$F594)</f>
        <v/>
      </c>
      <c r="K594" s="33" t="n"/>
      <c r="L594" s="33">
        <f>IF(K594="", "", K594*$F594)</f>
        <v/>
      </c>
      <c r="M594" s="30">
        <f>IF(OR(H594="",H594=0),"",IF(K594="",IF(J594="","",J594/H594),L594/H594))</f>
        <v/>
      </c>
    </row>
    <row r="595" ht="13.35" customHeight="1" s="162">
      <c r="B595" s="42" t="n"/>
      <c r="C595" s="231" t="inlineStr">
        <is>
          <t>Total</t>
        </is>
      </c>
      <c r="D595" s="159" t="n"/>
      <c r="E595" s="42" t="n"/>
      <c r="F595" s="42" t="n"/>
      <c r="G595" s="43" t="n"/>
      <c r="H595" s="43">
        <f>IF(SUM(H589:H594)=0,"",SUM(H589:H594))</f>
        <v/>
      </c>
      <c r="I595" s="43" t="n"/>
      <c r="J595" s="43">
        <f>IF(SUM(J589:J594)=0,"",SUM(J589:J594))</f>
        <v/>
      </c>
      <c r="K595" s="43" t="n"/>
      <c r="L595" s="43">
        <f>IF(SUM(L589:L594)=0,"",SUM(L589:L594))</f>
        <v/>
      </c>
      <c r="M595" s="35">
        <f>IF(OR(H595="",H595=0),"",IF(L595="",IF(J595="","",J595/H595),L595/H595))</f>
        <v/>
      </c>
    </row>
    <row r="596" ht="13.35" customHeight="1" s="162">
      <c r="B596" s="188" t="inlineStr">
        <is>
          <t>Remarks</t>
        </is>
      </c>
      <c r="C596" s="173" t="n"/>
      <c r="D596" s="154" t="n"/>
      <c r="E596" s="174" t="n"/>
      <c r="F596" s="174" t="n"/>
      <c r="G596" s="174" t="n"/>
      <c r="H596" s="174" t="n"/>
      <c r="I596" s="174" t="n"/>
      <c r="J596" s="174" t="n"/>
      <c r="K596" s="174" t="n"/>
      <c r="L596" s="174" t="n"/>
      <c r="M596" s="173" t="n"/>
    </row>
    <row r="597" ht="13.35" customHeight="1" s="162">
      <c r="B597" s="154" t="n"/>
      <c r="C597" s="174" t="n"/>
      <c r="D597" s="174" t="n"/>
      <c r="E597" s="174" t="n"/>
      <c r="F597" s="174" t="n"/>
      <c r="G597" s="174" t="n"/>
      <c r="H597" s="174" t="n"/>
      <c r="I597" s="174" t="n"/>
      <c r="J597" s="174" t="n"/>
      <c r="K597" s="174" t="n"/>
      <c r="L597" s="174" t="n"/>
      <c r="M597" s="173" t="n"/>
    </row>
    <row r="598" ht="13.35" customHeight="1" s="162"/>
    <row r="599" ht="13.35" customHeight="1" s="162"/>
    <row r="600" ht="13.35" customHeight="1" s="162"/>
    <row r="601" ht="13.35" customHeight="1" s="162"/>
    <row r="602" ht="13.35" customHeight="1" s="162">
      <c r="B602" s="200" t="inlineStr">
        <is>
          <t>System</t>
        </is>
      </c>
      <c r="C602" s="403" t="n"/>
      <c r="D602" s="209">
        <f>IF('{Equipment Data Entry}'!B173="","",'{Equipment Data Entry}'!B173)</f>
        <v/>
      </c>
      <c r="E602" s="418" t="n"/>
      <c r="F602" s="403" t="n"/>
      <c r="G602" s="200" t="inlineStr">
        <is>
          <t>Service</t>
        </is>
      </c>
      <c r="H602" s="403" t="n"/>
      <c r="I602" s="210">
        <f>IF('{Equipment Data Entry}'!C173="","",'{Equipment Data Entry}'!C173)</f>
        <v/>
      </c>
      <c r="J602" s="418" t="n"/>
      <c r="K602" s="418" t="n"/>
      <c r="L602" s="418" t="n"/>
      <c r="M602" s="403" t="n"/>
    </row>
    <row r="603" ht="13.35" customHeight="1" s="162">
      <c r="B603" s="422" t="n"/>
      <c r="C603" s="423" t="n"/>
      <c r="D603" s="422" t="n"/>
      <c r="E603" s="424" t="n"/>
      <c r="F603" s="423" t="n"/>
      <c r="G603" s="422" t="n"/>
      <c r="H603" s="423" t="n"/>
      <c r="I603" s="422" t="n"/>
      <c r="J603" s="424" t="n"/>
      <c r="K603" s="424" t="n"/>
      <c r="L603" s="424" t="n"/>
      <c r="M603" s="423" t="n"/>
    </row>
    <row r="604" ht="13.35" customHeight="1" s="162">
      <c r="B604" s="199" t="inlineStr">
        <is>
          <t>Terminal Type</t>
        </is>
      </c>
      <c r="C604" s="401" t="n"/>
      <c r="D604" s="204">
        <f>IF('{Equipment Data Entry}'!H173="","",'{Equipment Data Entry}'!H173)</f>
        <v/>
      </c>
      <c r="E604" s="400" t="n"/>
      <c r="F604" s="400" t="n"/>
      <c r="G604" s="401" t="n"/>
      <c r="I604" s="199" t="inlineStr">
        <is>
          <t>Instrument</t>
        </is>
      </c>
      <c r="J604" s="400" t="n"/>
      <c r="K604" s="401" t="n"/>
      <c r="L604" s="199" t="n"/>
      <c r="M604" s="401" t="n"/>
    </row>
    <row r="605" ht="13.35" customHeight="1" s="162">
      <c r="B605" s="200" t="inlineStr">
        <is>
          <t>Unit Data</t>
        </is>
      </c>
      <c r="C605" s="400" t="n"/>
      <c r="D605" s="400" t="n"/>
      <c r="E605" s="400" t="n"/>
      <c r="F605" s="400" t="n"/>
      <c r="G605" s="401" t="n"/>
      <c r="I605" s="200" t="inlineStr">
        <is>
          <t>Design and Performance Data</t>
        </is>
      </c>
      <c r="J605" s="400" t="n"/>
      <c r="K605" s="400" t="n"/>
      <c r="L605" s="400" t="n"/>
      <c r="M605" s="401" t="n"/>
    </row>
    <row r="606" ht="13.35" customHeight="1" s="162">
      <c r="B606" s="199" t="inlineStr">
        <is>
          <t>Manufacturer</t>
        </is>
      </c>
      <c r="C606" s="401" t="n"/>
      <c r="D606" s="204">
        <f>IF('{Equipment Data Entry}'!E173="","",'{Equipment Data Entry}'!E173)</f>
        <v/>
      </c>
      <c r="E606" s="400" t="n"/>
      <c r="F606" s="400" t="n"/>
      <c r="G606" s="401" t="n"/>
      <c r="I606" s="199" t="inlineStr">
        <is>
          <t>Design Criteria</t>
        </is>
      </c>
      <c r="J606" s="400" t="n"/>
      <c r="K606" s="401" t="n"/>
      <c r="L606" s="199" t="inlineStr">
        <is>
          <t>Design</t>
        </is>
      </c>
      <c r="M606" s="199" t="inlineStr">
        <is>
          <t>Actual</t>
        </is>
      </c>
    </row>
    <row r="607" ht="13.35" customHeight="1" s="162">
      <c r="B607" s="199" t="inlineStr">
        <is>
          <t>Model Number</t>
        </is>
      </c>
      <c r="C607" s="401" t="n"/>
      <c r="D607" s="204">
        <f>IF('{Equipment Data Entry}'!F173="","",'{Equipment Data Entry}'!F173)</f>
        <v/>
      </c>
      <c r="E607" s="400" t="n"/>
      <c r="F607" s="400" t="n"/>
      <c r="G607" s="401" t="n"/>
      <c r="I607" s="199" t="inlineStr">
        <is>
          <t>Maximum CFM</t>
        </is>
      </c>
      <c r="J607" s="400" t="n"/>
      <c r="K607" s="401" t="n"/>
      <c r="L607" s="24">
        <f>IF('{Equipment Data Entry}'!I173="","",'{Equipment Data Entry}'!I173)</f>
        <v/>
      </c>
      <c r="M607" s="24">
        <f>L621</f>
        <v/>
      </c>
    </row>
    <row r="608" ht="13.35" customHeight="1" s="162">
      <c r="B608" s="199" t="inlineStr">
        <is>
          <t>Serial Number</t>
        </is>
      </c>
      <c r="C608" s="401" t="n"/>
      <c r="D608" s="204" t="n"/>
      <c r="E608" s="400" t="n"/>
      <c r="F608" s="400" t="n"/>
      <c r="G608" s="401" t="n"/>
      <c r="I608" s="199" t="inlineStr">
        <is>
          <t>Minimum CFM</t>
        </is>
      </c>
      <c r="J608" s="400" t="n"/>
      <c r="K608" s="401" t="n"/>
      <c r="L608" s="24">
        <f>IF('{Equipment Data Entry}'!J173="","",'{Equipment Data Entry}'!J173)</f>
        <v/>
      </c>
      <c r="M608" s="24" t="n"/>
    </row>
    <row r="609" ht="13.35" customHeight="1" s="162">
      <c r="B609" s="199" t="inlineStr">
        <is>
          <t>Area Served</t>
        </is>
      </c>
      <c r="C609" s="401" t="n"/>
      <c r="D609" s="204">
        <f>IF('{Equipment Data Entry}'!C173="","",'{Equipment Data Entry}'!C173)</f>
        <v/>
      </c>
      <c r="E609" s="400" t="n"/>
      <c r="F609" s="400" t="n"/>
      <c r="G609" s="401" t="n"/>
      <c r="I609" s="199" t="inlineStr">
        <is>
          <t>Fan CFM</t>
        </is>
      </c>
      <c r="J609" s="400" t="n"/>
      <c r="K609" s="401" t="n"/>
      <c r="L609" s="24">
        <f>IF('{Equipment Data Entry}'!L173="","",'{Equipment Data Entry}'!L173)</f>
        <v/>
      </c>
      <c r="M609" s="24" t="n"/>
    </row>
    <row r="610" ht="13.35" customHeight="1" s="162">
      <c r="B610" s="199" t="inlineStr">
        <is>
          <t>Location</t>
        </is>
      </c>
      <c r="C610" s="401" t="n"/>
      <c r="D610" s="204">
        <f>IF('{Equipment Data Entry}'!D173="","",'{Equipment Data Entry}'!D173)</f>
        <v/>
      </c>
      <c r="E610" s="400" t="n"/>
      <c r="F610" s="400" t="n"/>
      <c r="G610" s="401" t="n"/>
      <c r="I610" s="199" t="inlineStr">
        <is>
          <t>DDC Address</t>
        </is>
      </c>
      <c r="J610" s="400" t="n"/>
      <c r="K610" s="401" t="n"/>
      <c r="L610" s="208">
        <f>IF('{Equipment Data Entry}'!M173="","",'{Equipment Data Entry}'!M173)</f>
        <v/>
      </c>
      <c r="M610" s="401" t="n"/>
    </row>
    <row r="611" ht="13.35" customHeight="1" s="162">
      <c r="B611" s="199" t="inlineStr">
        <is>
          <t>Inlet Size</t>
        </is>
      </c>
      <c r="C611" s="401" t="n"/>
      <c r="D611" s="204">
        <f>IF('{Equipment Data Entry}'!G173="","",'{Equipment Data Entry}'!G173)</f>
        <v/>
      </c>
      <c r="E611" s="400" t="n"/>
      <c r="F611" s="400" t="n"/>
      <c r="G611" s="401" t="n"/>
      <c r="I611" s="199" t="inlineStr">
        <is>
          <t>Calibration Factor</t>
        </is>
      </c>
      <c r="J611" s="400" t="n"/>
      <c r="K611" s="401" t="n"/>
      <c r="L611" s="27" t="n"/>
      <c r="M611" s="401" t="n"/>
    </row>
    <row r="612" ht="13.35" customHeight="1" s="162">
      <c r="B612" s="199" t="inlineStr">
        <is>
          <t>DDC Max / Min</t>
        </is>
      </c>
      <c r="C612" s="401" t="n"/>
      <c r="D612" s="204" t="n"/>
      <c r="E612" s="400" t="n"/>
      <c r="F612" s="400" t="n"/>
      <c r="G612" s="401" t="n"/>
      <c r="I612" s="199" t="inlineStr">
        <is>
          <t>Heating CFM</t>
        </is>
      </c>
      <c r="J612" s="400" t="n"/>
      <c r="K612" s="401" t="n"/>
      <c r="L612" s="27">
        <f>IF('{Equipment Data Entry}'!K173="","",'{Equipment Data Entry}'!K173)</f>
        <v/>
      </c>
      <c r="M612" s="401" t="n"/>
    </row>
    <row r="613" ht="13.35" customHeight="1" s="162">
      <c r="B613" s="188" t="inlineStr">
        <is>
          <t>Register / Grille / Diffuser Airflow</t>
        </is>
      </c>
      <c r="C613" s="174" t="n"/>
      <c r="D613" s="174" t="n"/>
      <c r="E613" s="174" t="n"/>
      <c r="F613" s="173" t="n"/>
      <c r="G613" s="233" t="inlineStr">
        <is>
          <t>Design VEL</t>
        </is>
      </c>
      <c r="H613" s="194" t="inlineStr">
        <is>
          <t>Design CFM</t>
        </is>
      </c>
      <c r="I613" s="188" t="inlineStr">
        <is>
          <t>Initial</t>
        </is>
      </c>
      <c r="J613" s="173" t="n"/>
      <c r="K613" s="188" t="inlineStr">
        <is>
          <t>Final</t>
        </is>
      </c>
      <c r="L613" s="173" t="n"/>
      <c r="M613" s="188" t="inlineStr">
        <is>
          <t>%</t>
        </is>
      </c>
    </row>
    <row r="614" ht="13.35" customHeight="1" s="162">
      <c r="B614" s="153" t="inlineStr">
        <is>
          <t>No.</t>
        </is>
      </c>
      <c r="C614" s="188" t="inlineStr">
        <is>
          <t>Area Served</t>
        </is>
      </c>
      <c r="D614" s="188" t="inlineStr">
        <is>
          <t>Type</t>
        </is>
      </c>
      <c r="E614" s="188" t="inlineStr">
        <is>
          <t>Size</t>
        </is>
      </c>
      <c r="F614" s="188" t="inlineStr">
        <is>
          <t>Ak</t>
        </is>
      </c>
      <c r="G614" s="440" t="n"/>
      <c r="H614" s="440" t="n"/>
      <c r="I614" s="188" t="inlineStr">
        <is>
          <t>VEL</t>
        </is>
      </c>
      <c r="J614" s="188" t="inlineStr">
        <is>
          <t>CFM</t>
        </is>
      </c>
      <c r="K614" s="188" t="inlineStr">
        <is>
          <t>VEL</t>
        </is>
      </c>
      <c r="L614" s="188" t="inlineStr">
        <is>
          <t>CFM</t>
        </is>
      </c>
      <c r="M614" s="440" t="n"/>
    </row>
    <row r="615" ht="13.35" customHeight="1" s="162">
      <c r="B615" s="307" t="n"/>
      <c r="C615" s="307" t="n"/>
      <c r="E615" s="307" t="n"/>
      <c r="F615" s="32" t="n"/>
      <c r="G615" s="33">
        <f>IF(F615="", "", H615/F615)</f>
        <v/>
      </c>
      <c r="H615" s="33" t="n"/>
      <c r="I615" s="33" t="n"/>
      <c r="J615" s="33">
        <f>IF(I615="", "", I615*$F615)</f>
        <v/>
      </c>
      <c r="K615" s="33" t="n"/>
      <c r="L615" s="33">
        <f>IF(K615="", "", K615*$F615)</f>
        <v/>
      </c>
      <c r="M615" s="30">
        <f>IF(OR(H615="",H615=0),"",IF(K615="",IF(J615="","",J615/H615),L615/H615))</f>
        <v/>
      </c>
    </row>
    <row r="616" ht="13.35" customHeight="1" s="162">
      <c r="B616" s="307" t="n"/>
      <c r="C616" s="307" t="n"/>
      <c r="E616" s="307" t="n"/>
      <c r="F616" s="32" t="n"/>
      <c r="G616" s="33">
        <f>IF(F616="", "", H616/F616)</f>
        <v/>
      </c>
      <c r="H616" s="33" t="n"/>
      <c r="I616" s="33" t="n"/>
      <c r="J616" s="33">
        <f>IF(I616="", "", I616*$F616)</f>
        <v/>
      </c>
      <c r="K616" s="33" t="n"/>
      <c r="L616" s="33">
        <f>IF(K616="", "", K616*$F616)</f>
        <v/>
      </c>
      <c r="M616" s="30">
        <f>IF(OR(H616="",H616=0),"",IF(K616="",IF(J616="","",J616/H616),L616/H616))</f>
        <v/>
      </c>
    </row>
    <row r="617" ht="13.35" customHeight="1" s="162">
      <c r="B617" s="307" t="n"/>
      <c r="C617" s="307" t="n"/>
      <c r="E617" s="307" t="n"/>
      <c r="F617" s="32" t="n"/>
      <c r="G617" s="33">
        <f>IF(F617="", "", H617/F617)</f>
        <v/>
      </c>
      <c r="H617" s="33" t="n"/>
      <c r="I617" s="33" t="n"/>
      <c r="J617" s="33">
        <f>IF(I617="", "", I617*$F617)</f>
        <v/>
      </c>
      <c r="K617" s="33" t="n"/>
      <c r="L617" s="33">
        <f>IF(K617="", "", K617*$F617)</f>
        <v/>
      </c>
      <c r="M617" s="30">
        <f>IF(OR(H617="",H617=0),"",IF(K617="",IF(J617="","",J617/H617),L617/H617))</f>
        <v/>
      </c>
    </row>
    <row r="618" ht="13.35" customHeight="1" s="162">
      <c r="B618" s="307" t="n"/>
      <c r="C618" s="307" t="n"/>
      <c r="E618" s="307" t="n"/>
      <c r="F618" s="32" t="n"/>
      <c r="G618" s="33">
        <f>IF(F618="", "", H618/F618)</f>
        <v/>
      </c>
      <c r="H618" s="33" t="n"/>
      <c r="I618" s="33" t="n"/>
      <c r="J618" s="33">
        <f>IF(I618="", "", I618*$F618)</f>
        <v/>
      </c>
      <c r="K618" s="33" t="n"/>
      <c r="L618" s="33">
        <f>IF(K618="", "", K618*$F618)</f>
        <v/>
      </c>
      <c r="M618" s="30">
        <f>IF(OR(H618="",H618=0),"",IF(K618="",IF(J618="","",J618/H618),L618/H618))</f>
        <v/>
      </c>
    </row>
    <row r="619" ht="13.35" customHeight="1" s="162">
      <c r="B619" s="307" t="n"/>
      <c r="C619" s="307" t="n"/>
      <c r="E619" s="307" t="n"/>
      <c r="F619" s="32" t="n"/>
      <c r="G619" s="33">
        <f>IF(F619="", "", H619/F619)</f>
        <v/>
      </c>
      <c r="H619" s="33" t="n"/>
      <c r="I619" s="33" t="n"/>
      <c r="J619" s="33">
        <f>IF(I619="", "", I619*$F619)</f>
        <v/>
      </c>
      <c r="K619" s="33" t="n"/>
      <c r="L619" s="33">
        <f>IF(K619="", "", K619*$F619)</f>
        <v/>
      </c>
      <c r="M619" s="30">
        <f>IF(OR(H619="",H619=0),"",IF(K619="",IF(J619="","",J619/H619),L619/H619))</f>
        <v/>
      </c>
    </row>
    <row r="620" ht="13.35" customHeight="1" s="162">
      <c r="B620" s="307" t="n"/>
      <c r="C620" s="307" t="n"/>
      <c r="E620" s="307" t="n"/>
      <c r="F620" s="32" t="n"/>
      <c r="G620" s="33">
        <f>IF(F620="", "", H620/F620)</f>
        <v/>
      </c>
      <c r="H620" s="33" t="n"/>
      <c r="I620" s="33" t="n"/>
      <c r="J620" s="33">
        <f>IF(I620="", "", I620*$F620)</f>
        <v/>
      </c>
      <c r="K620" s="33" t="n"/>
      <c r="L620" s="33">
        <f>IF(K620="", "", K620*$F620)</f>
        <v/>
      </c>
      <c r="M620" s="30">
        <f>IF(OR(H620="",H620=0),"",IF(K620="",IF(J620="","",J620/H620),L620/H620))</f>
        <v/>
      </c>
    </row>
    <row r="621" ht="13.35" customHeight="1" s="162">
      <c r="B621" s="42" t="n"/>
      <c r="C621" s="231" t="inlineStr">
        <is>
          <t>Total</t>
        </is>
      </c>
      <c r="D621" s="159" t="n"/>
      <c r="E621" s="42" t="n"/>
      <c r="F621" s="42" t="n"/>
      <c r="G621" s="43" t="n"/>
      <c r="H621" s="43">
        <f>IF(SUM(H615:H620)=0,"",SUM(H615:H620))</f>
        <v/>
      </c>
      <c r="I621" s="43" t="n"/>
      <c r="J621" s="43">
        <f>IF(SUM(J615:J620)=0,"",SUM(J615:J620))</f>
        <v/>
      </c>
      <c r="K621" s="43" t="n"/>
      <c r="L621" s="43">
        <f>IF(SUM(L615:L620)=0,"",SUM(L615:L620))</f>
        <v/>
      </c>
      <c r="M621" s="35">
        <f>IF(OR(H621="",H621=0),"",IF(L621="",IF(J621="","",J621/H621),L621/H621))</f>
        <v/>
      </c>
    </row>
    <row r="622" ht="13.35" customHeight="1" s="162">
      <c r="B622" s="188" t="inlineStr">
        <is>
          <t>Remarks</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Entry}'!B174="","",'{Equipment Data Entry}'!B174)</f>
        <v/>
      </c>
      <c r="E628" s="418" t="n"/>
      <c r="F628" s="403" t="n"/>
      <c r="G628" s="200" t="inlineStr">
        <is>
          <t>Service</t>
        </is>
      </c>
      <c r="H628" s="403" t="n"/>
      <c r="I628" s="210">
        <f>IF('{Equipment Data Entry}'!C174="","",'{Equipment Data Entry}'!C174)</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Entry}'!H174="","",'{Equipment Data Entry}'!H174)</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Entry}'!E174="","",'{Equipment Data Entry}'!E174)</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Entry}'!F174="","",'{Equipment Data Entry}'!F174)</f>
        <v/>
      </c>
      <c r="E633" s="400" t="n"/>
      <c r="F633" s="400" t="n"/>
      <c r="G633" s="401" t="n"/>
      <c r="I633" s="199" t="inlineStr">
        <is>
          <t>Maximum CFM</t>
        </is>
      </c>
      <c r="J633" s="400" t="n"/>
      <c r="K633" s="401" t="n"/>
      <c r="L633" s="24">
        <f>IF('{Equipment Data Entry}'!I174="","",'{Equipment Data Entry}'!I174)</f>
        <v/>
      </c>
      <c r="M633" s="24">
        <f>L647</f>
        <v/>
      </c>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Entry}'!J174="","",'{Equipment Data Entry}'!J174)</f>
        <v/>
      </c>
      <c r="M634" s="24" t="n"/>
    </row>
    <row r="635" ht="13.35" customHeight="1" s="162">
      <c r="B635" s="199" t="inlineStr">
        <is>
          <t>Area Served</t>
        </is>
      </c>
      <c r="C635" s="401" t="n"/>
      <c r="D635" s="204">
        <f>IF('{Equipment Data Entry}'!C174="","",'{Equipment Data Entry}'!C174)</f>
        <v/>
      </c>
      <c r="E635" s="400" t="n"/>
      <c r="F635" s="400" t="n"/>
      <c r="G635" s="401" t="n"/>
      <c r="I635" s="199" t="inlineStr">
        <is>
          <t>Fan CFM</t>
        </is>
      </c>
      <c r="J635" s="400" t="n"/>
      <c r="K635" s="401" t="n"/>
      <c r="L635" s="24">
        <f>IF('{Equipment Data Entry}'!L174="","",'{Equipment Data Entry}'!L174)</f>
        <v/>
      </c>
      <c r="M635" s="24" t="n"/>
    </row>
    <row r="636" ht="13.35" customHeight="1" s="162">
      <c r="B636" s="199" t="inlineStr">
        <is>
          <t>Location</t>
        </is>
      </c>
      <c r="C636" s="401" t="n"/>
      <c r="D636" s="204">
        <f>IF('{Equipment Data Entry}'!D174="","",'{Equipment Data Entry}'!D174)</f>
        <v/>
      </c>
      <c r="E636" s="400" t="n"/>
      <c r="F636" s="400" t="n"/>
      <c r="G636" s="401" t="n"/>
      <c r="I636" s="199" t="inlineStr">
        <is>
          <t>DDC Address</t>
        </is>
      </c>
      <c r="J636" s="400" t="n"/>
      <c r="K636" s="401" t="n"/>
      <c r="L636" s="208">
        <f>IF('{Equipment Data Entry}'!M174="","",'{Equipment Data Entry}'!M174)</f>
        <v/>
      </c>
      <c r="M636" s="401" t="n"/>
    </row>
    <row r="637" ht="13.35" customHeight="1" s="162">
      <c r="B637" s="199" t="inlineStr">
        <is>
          <t>Inlet Size</t>
        </is>
      </c>
      <c r="C637" s="401" t="n"/>
      <c r="D637" s="204">
        <f>IF('{Equipment Data Entry}'!G174="","",'{Equipment Data Entry}'!G174)</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Entry}'!K174="","",'{Equipment Data Entry}'!K174)</f>
        <v/>
      </c>
      <c r="M638" s="401" t="n"/>
    </row>
    <row r="639" ht="13.35" customHeight="1" s="162">
      <c r="B639" s="188" t="inlineStr">
        <is>
          <t>Register / Grille / Diffuser Airflow</t>
        </is>
      </c>
      <c r="C639" s="174" t="n"/>
      <c r="D639" s="174" t="n"/>
      <c r="E639" s="174" t="n"/>
      <c r="F639" s="173" t="n"/>
      <c r="G639" s="233" t="inlineStr">
        <is>
          <t>Design VEL</t>
        </is>
      </c>
      <c r="H639" s="194" t="inlineStr">
        <is>
          <t>Design CFM</t>
        </is>
      </c>
      <c r="I639" s="188" t="inlineStr">
        <is>
          <t>Initial</t>
        </is>
      </c>
      <c r="J639" s="173" t="n"/>
      <c r="K639" s="188" t="inlineStr">
        <is>
          <t>Final</t>
        </is>
      </c>
      <c r="L639" s="173" t="n"/>
      <c r="M639" s="188" t="inlineStr">
        <is>
          <t>%</t>
        </is>
      </c>
    </row>
    <row r="640" ht="13.35" customHeight="1" s="162">
      <c r="B640" s="153" t="inlineStr">
        <is>
          <t>No.</t>
        </is>
      </c>
      <c r="C640" s="188" t="inlineStr">
        <is>
          <t>Area Served</t>
        </is>
      </c>
      <c r="D640" s="188" t="inlineStr">
        <is>
          <t>Type</t>
        </is>
      </c>
      <c r="E640" s="188" t="inlineStr">
        <is>
          <t>Size</t>
        </is>
      </c>
      <c r="F640" s="188" t="inlineStr">
        <is>
          <t>Ak</t>
        </is>
      </c>
      <c r="G640" s="440" t="n"/>
      <c r="H640" s="440" t="n"/>
      <c r="I640" s="188" t="inlineStr">
        <is>
          <t>VEL</t>
        </is>
      </c>
      <c r="J640" s="188" t="inlineStr">
        <is>
          <t>CFM</t>
        </is>
      </c>
      <c r="K640" s="188" t="inlineStr">
        <is>
          <t>VEL</t>
        </is>
      </c>
      <c r="L640" s="188" t="inlineStr">
        <is>
          <t>CFM</t>
        </is>
      </c>
      <c r="M640" s="440" t="n"/>
    </row>
    <row r="641" ht="13.35" customHeight="1" s="162">
      <c r="B641" s="307" t="n"/>
      <c r="C641" s="307" t="n"/>
      <c r="E641" s="307" t="n"/>
      <c r="F641" s="32" t="n"/>
      <c r="G641" s="33">
        <f>IF(F641="", "", H641/F641)</f>
        <v/>
      </c>
      <c r="H641" s="33" t="n"/>
      <c r="I641" s="33" t="n"/>
      <c r="J641" s="33">
        <f>IF(I641="", "", I641*$F641)</f>
        <v/>
      </c>
      <c r="K641" s="33" t="n"/>
      <c r="L641" s="33">
        <f>IF(K641="", "", K641*$F641)</f>
        <v/>
      </c>
      <c r="M641" s="30">
        <f>IF(OR(H641="",H641=0),"",IF(K641="",IF(J641="","",J641/H641),L641/H641))</f>
        <v/>
      </c>
    </row>
    <row r="642" ht="13.35" customHeight="1" s="162">
      <c r="B642" s="307" t="n"/>
      <c r="C642" s="307" t="n"/>
      <c r="E642" s="307" t="n"/>
      <c r="F642" s="32" t="n"/>
      <c r="G642" s="33">
        <f>IF(F642="", "", H642/F642)</f>
        <v/>
      </c>
      <c r="H642" s="33" t="n"/>
      <c r="I642" s="33" t="n"/>
      <c r="J642" s="33">
        <f>IF(I642="", "", I642*$F642)</f>
        <v/>
      </c>
      <c r="K642" s="33" t="n"/>
      <c r="L642" s="33">
        <f>IF(K642="", "", K642*$F642)</f>
        <v/>
      </c>
      <c r="M642" s="30">
        <f>IF(OR(H642="",H642=0),"",IF(K642="",IF(J642="","",J642/H642),L642/H642))</f>
        <v/>
      </c>
    </row>
    <row r="643" ht="13.35" customHeight="1" s="162">
      <c r="B643" s="307" t="n"/>
      <c r="C643" s="307" t="n"/>
      <c r="E643" s="307" t="n"/>
      <c r="F643" s="32" t="n"/>
      <c r="G643" s="33">
        <f>IF(F643="", "", H643/F643)</f>
        <v/>
      </c>
      <c r="H643" s="33" t="n"/>
      <c r="I643" s="33" t="n"/>
      <c r="J643" s="33">
        <f>IF(I643="", "", I643*$F643)</f>
        <v/>
      </c>
      <c r="K643" s="33" t="n"/>
      <c r="L643" s="33">
        <f>IF(K643="", "", K643*$F643)</f>
        <v/>
      </c>
      <c r="M643" s="30">
        <f>IF(OR(H643="",H643=0),"",IF(K643="",IF(J643="","",J643/H643),L643/H643))</f>
        <v/>
      </c>
    </row>
    <row r="644" ht="13.35" customHeight="1" s="162">
      <c r="B644" s="307" t="n"/>
      <c r="C644" s="307" t="n"/>
      <c r="E644" s="307" t="n"/>
      <c r="F644" s="32" t="n"/>
      <c r="G644" s="33">
        <f>IF(F644="", "", H644/F644)</f>
        <v/>
      </c>
      <c r="H644" s="33" t="n"/>
      <c r="I644" s="33" t="n"/>
      <c r="J644" s="33">
        <f>IF(I644="", "", I644*$F644)</f>
        <v/>
      </c>
      <c r="K644" s="33" t="n"/>
      <c r="L644" s="33">
        <f>IF(K644="", "", K644*$F644)</f>
        <v/>
      </c>
      <c r="M644" s="30">
        <f>IF(OR(H644="",H644=0),"",IF(K644="",IF(J644="","",J644/H644),L644/H644))</f>
        <v/>
      </c>
    </row>
    <row r="645" ht="13.35" customHeight="1" s="162">
      <c r="B645" s="307" t="n"/>
      <c r="C645" s="307" t="n"/>
      <c r="E645" s="307" t="n"/>
      <c r="F645" s="32" t="n"/>
      <c r="G645" s="33">
        <f>IF(F645="", "", H645/F645)</f>
        <v/>
      </c>
      <c r="H645" s="33" t="n"/>
      <c r="I645" s="33" t="n"/>
      <c r="J645" s="33">
        <f>IF(I645="", "", I645*$F645)</f>
        <v/>
      </c>
      <c r="K645" s="33" t="n"/>
      <c r="L645" s="33">
        <f>IF(K645="", "", K645*$F645)</f>
        <v/>
      </c>
      <c r="M645" s="30">
        <f>IF(OR(H645="",H645=0),"",IF(K645="",IF(J645="","",J645/H645),L645/H645))</f>
        <v/>
      </c>
    </row>
    <row r="646" ht="13.35" customHeight="1" s="162">
      <c r="B646" s="307" t="n"/>
      <c r="C646" s="307" t="n"/>
      <c r="E646" s="307" t="n"/>
      <c r="F646" s="32" t="n"/>
      <c r="G646" s="33">
        <f>IF(F646="", "", H646/F646)</f>
        <v/>
      </c>
      <c r="H646" s="33" t="n"/>
      <c r="I646" s="33" t="n"/>
      <c r="J646" s="33">
        <f>IF(I646="", "", I646*$F646)</f>
        <v/>
      </c>
      <c r="K646" s="33" t="n"/>
      <c r="L646" s="33">
        <f>IF(K646="", "", K646*$F646)</f>
        <v/>
      </c>
      <c r="M646" s="30">
        <f>IF(OR(H646="",H646=0),"",IF(K646="",IF(J646="","",J646/H646),L646/H646))</f>
        <v/>
      </c>
    </row>
    <row r="647" ht="13.35" customHeight="1" s="162">
      <c r="B647" s="42" t="n"/>
      <c r="C647" s="231" t="inlineStr">
        <is>
          <t>Total</t>
        </is>
      </c>
      <c r="D647" s="159" t="n"/>
      <c r="E647" s="42" t="n"/>
      <c r="F647" s="42" t="n"/>
      <c r="G647" s="43" t="n"/>
      <c r="H647" s="43">
        <f>IF(SUM(H641:H646)=0,"",SUM(H641:H646))</f>
        <v/>
      </c>
      <c r="I647" s="43" t="n"/>
      <c r="J647" s="43">
        <f>IF(SUM(J641:J646)=0,"",SUM(J641:J646))</f>
        <v/>
      </c>
      <c r="K647" s="43" t="n"/>
      <c r="L647" s="43">
        <f>IF(SUM(L641:L646)=0,"",SUM(L641:L646))</f>
        <v/>
      </c>
      <c r="M647" s="35">
        <f>IF(OR(H647="",H647=0),"",IF(L647="",IF(J647="","",J647/H647),L647/H647))</f>
        <v/>
      </c>
    </row>
    <row r="648" ht="13.35" customHeight="1" s="162">
      <c r="B648" s="188" t="inlineStr">
        <is>
          <t>Remarks</t>
        </is>
      </c>
      <c r="C648" s="173" t="n"/>
      <c r="D648" s="154" t="n"/>
      <c r="E648" s="174" t="n"/>
      <c r="F648" s="174" t="n"/>
      <c r="G648" s="174" t="n"/>
      <c r="H648" s="174" t="n"/>
      <c r="I648" s="174" t="n"/>
      <c r="J648" s="174" t="n"/>
      <c r="K648" s="174" t="n"/>
      <c r="L648" s="174" t="n"/>
      <c r="M648" s="173" t="n"/>
    </row>
    <row r="649" ht="13.35" customHeight="1" s="162">
      <c r="B649" s="154" t="n"/>
      <c r="C649" s="174" t="n"/>
      <c r="D649" s="174" t="n"/>
      <c r="E649" s="174" t="n"/>
      <c r="F649" s="174" t="n"/>
      <c r="G649" s="174" t="n"/>
      <c r="H649" s="174" t="n"/>
      <c r="I649" s="174" t="n"/>
      <c r="J649" s="174" t="n"/>
      <c r="K649" s="174" t="n"/>
      <c r="L649" s="174" t="n"/>
      <c r="M649" s="173" t="n"/>
    </row>
    <row r="650" ht="13.35" customHeight="1" s="162"/>
    <row r="651" ht="13.35" customHeight="1" s="162"/>
    <row r="652" ht="13.35" customHeight="1" s="162"/>
    <row r="653" ht="13.35" customHeight="1" s="162"/>
    <row r="654" ht="13.35" customHeight="1" s="162">
      <c r="B654" s="200" t="inlineStr">
        <is>
          <t>System</t>
        </is>
      </c>
      <c r="C654" s="403" t="n"/>
      <c r="D654" s="209">
        <f>IF('{Equipment Data Entry}'!B175="","",'{Equipment Data Entry}'!B175)</f>
        <v/>
      </c>
      <c r="E654" s="418" t="n"/>
      <c r="F654" s="403" t="n"/>
      <c r="G654" s="200" t="inlineStr">
        <is>
          <t>Service</t>
        </is>
      </c>
      <c r="H654" s="403" t="n"/>
      <c r="I654" s="210">
        <f>IF('{Equipment Data Entry}'!C175="","",'{Equipment Data Entry}'!C175)</f>
        <v/>
      </c>
      <c r="J654" s="418" t="n"/>
      <c r="K654" s="418" t="n"/>
      <c r="L654" s="418" t="n"/>
      <c r="M654" s="403" t="n"/>
    </row>
    <row r="655" ht="13.35" customHeight="1" s="162">
      <c r="B655" s="422" t="n"/>
      <c r="C655" s="423" t="n"/>
      <c r="D655" s="422" t="n"/>
      <c r="E655" s="424" t="n"/>
      <c r="F655" s="423" t="n"/>
      <c r="G655" s="422" t="n"/>
      <c r="H655" s="423" t="n"/>
      <c r="I655" s="422" t="n"/>
      <c r="J655" s="424" t="n"/>
      <c r="K655" s="424" t="n"/>
      <c r="L655" s="424" t="n"/>
      <c r="M655" s="423" t="n"/>
    </row>
    <row r="656" ht="13.35" customHeight="1" s="162">
      <c r="B656" s="199" t="inlineStr">
        <is>
          <t>Terminal Type</t>
        </is>
      </c>
      <c r="C656" s="401" t="n"/>
      <c r="D656" s="204">
        <f>IF('{Equipment Data Entry}'!H175="","",'{Equipment Data Entry}'!H175)</f>
        <v/>
      </c>
      <c r="E656" s="400" t="n"/>
      <c r="F656" s="400" t="n"/>
      <c r="G656" s="401" t="n"/>
      <c r="I656" s="199" t="inlineStr">
        <is>
          <t>Instrument</t>
        </is>
      </c>
      <c r="J656" s="400" t="n"/>
      <c r="K656" s="401" t="n"/>
      <c r="L656" s="199" t="n"/>
      <c r="M656" s="401" t="n"/>
    </row>
    <row r="657" ht="13.35" customHeight="1" s="162">
      <c r="B657" s="200" t="inlineStr">
        <is>
          <t>Unit Data</t>
        </is>
      </c>
      <c r="C657" s="400" t="n"/>
      <c r="D657" s="400" t="n"/>
      <c r="E657" s="400" t="n"/>
      <c r="F657" s="400" t="n"/>
      <c r="G657" s="401" t="n"/>
      <c r="I657" s="200" t="inlineStr">
        <is>
          <t>Design and Performance Data</t>
        </is>
      </c>
      <c r="J657" s="400" t="n"/>
      <c r="K657" s="400" t="n"/>
      <c r="L657" s="400" t="n"/>
      <c r="M657" s="401" t="n"/>
    </row>
    <row r="658" ht="13.35" customHeight="1" s="162">
      <c r="B658" s="199" t="inlineStr">
        <is>
          <t>Manufacturer</t>
        </is>
      </c>
      <c r="C658" s="401" t="n"/>
      <c r="D658" s="204">
        <f>IF('{Equipment Data Entry}'!E175="","",'{Equipment Data Entry}'!E175)</f>
        <v/>
      </c>
      <c r="E658" s="400" t="n"/>
      <c r="F658" s="400" t="n"/>
      <c r="G658" s="401" t="n"/>
      <c r="I658" s="199" t="inlineStr">
        <is>
          <t>Design Criteria</t>
        </is>
      </c>
      <c r="J658" s="400" t="n"/>
      <c r="K658" s="401" t="n"/>
      <c r="L658" s="199" t="inlineStr">
        <is>
          <t>Design</t>
        </is>
      </c>
      <c r="M658" s="199" t="inlineStr">
        <is>
          <t>Actual</t>
        </is>
      </c>
    </row>
    <row r="659" ht="13.35" customHeight="1" s="162">
      <c r="B659" s="199" t="inlineStr">
        <is>
          <t>Model Number</t>
        </is>
      </c>
      <c r="C659" s="401" t="n"/>
      <c r="D659" s="204">
        <f>IF('{Equipment Data Entry}'!F175="","",'{Equipment Data Entry}'!F175)</f>
        <v/>
      </c>
      <c r="E659" s="400" t="n"/>
      <c r="F659" s="400" t="n"/>
      <c r="G659" s="401" t="n"/>
      <c r="I659" s="199" t="inlineStr">
        <is>
          <t>Maximum CFM</t>
        </is>
      </c>
      <c r="J659" s="400" t="n"/>
      <c r="K659" s="401" t="n"/>
      <c r="L659" s="24">
        <f>IF('{Equipment Data Entry}'!I175="","",'{Equipment Data Entry}'!I175)</f>
        <v/>
      </c>
      <c r="M659" s="24">
        <f>L673</f>
        <v/>
      </c>
    </row>
    <row r="660" ht="13.35" customHeight="1" s="162">
      <c r="B660" s="199" t="inlineStr">
        <is>
          <t>Serial Number</t>
        </is>
      </c>
      <c r="C660" s="401" t="n"/>
      <c r="D660" s="204" t="n"/>
      <c r="E660" s="400" t="n"/>
      <c r="F660" s="400" t="n"/>
      <c r="G660" s="401" t="n"/>
      <c r="I660" s="199" t="inlineStr">
        <is>
          <t>Minimum CFM</t>
        </is>
      </c>
      <c r="J660" s="400" t="n"/>
      <c r="K660" s="401" t="n"/>
      <c r="L660" s="24">
        <f>IF('{Equipment Data Entry}'!J175="","",'{Equipment Data Entry}'!J175)</f>
        <v/>
      </c>
      <c r="M660" s="24" t="n"/>
    </row>
    <row r="661" ht="13.35" customHeight="1" s="162">
      <c r="B661" s="199" t="inlineStr">
        <is>
          <t>Area Served</t>
        </is>
      </c>
      <c r="C661" s="401" t="n"/>
      <c r="D661" s="204">
        <f>IF('{Equipment Data Entry}'!C175="","",'{Equipment Data Entry}'!C175)</f>
        <v/>
      </c>
      <c r="E661" s="400" t="n"/>
      <c r="F661" s="400" t="n"/>
      <c r="G661" s="401" t="n"/>
      <c r="I661" s="199" t="inlineStr">
        <is>
          <t>Fan CFM</t>
        </is>
      </c>
      <c r="J661" s="400" t="n"/>
      <c r="K661" s="401" t="n"/>
      <c r="L661" s="24">
        <f>IF('{Equipment Data Entry}'!L175="","",'{Equipment Data Entry}'!L175)</f>
        <v/>
      </c>
      <c r="M661" s="24" t="n"/>
    </row>
    <row r="662" ht="13.35" customHeight="1" s="162">
      <c r="B662" s="199" t="inlineStr">
        <is>
          <t>Location</t>
        </is>
      </c>
      <c r="C662" s="401" t="n"/>
      <c r="D662" s="204">
        <f>IF('{Equipment Data Entry}'!D175="","",'{Equipment Data Entry}'!D175)</f>
        <v/>
      </c>
      <c r="E662" s="400" t="n"/>
      <c r="F662" s="400" t="n"/>
      <c r="G662" s="401" t="n"/>
      <c r="I662" s="199" t="inlineStr">
        <is>
          <t>DDC Address</t>
        </is>
      </c>
      <c r="J662" s="400" t="n"/>
      <c r="K662" s="401" t="n"/>
      <c r="L662" s="208">
        <f>IF('{Equipment Data Entry}'!M175="","",'{Equipment Data Entry}'!M175)</f>
        <v/>
      </c>
      <c r="M662" s="401" t="n"/>
    </row>
    <row r="663" ht="13.35" customHeight="1" s="162">
      <c r="B663" s="199" t="inlineStr">
        <is>
          <t>Inlet Size</t>
        </is>
      </c>
      <c r="C663" s="401" t="n"/>
      <c r="D663" s="204">
        <f>IF('{Equipment Data Entry}'!G175="","",'{Equipment Data Entry}'!G175)</f>
        <v/>
      </c>
      <c r="E663" s="400" t="n"/>
      <c r="F663" s="400" t="n"/>
      <c r="G663" s="401" t="n"/>
      <c r="I663" s="199" t="inlineStr">
        <is>
          <t>Calibration Factor</t>
        </is>
      </c>
      <c r="J663" s="400" t="n"/>
      <c r="K663" s="401" t="n"/>
      <c r="L663" s="27" t="n"/>
      <c r="M663" s="401" t="n"/>
    </row>
    <row r="664" ht="13.35" customHeight="1" s="162">
      <c r="B664" s="199" t="inlineStr">
        <is>
          <t>DDC Max / Min</t>
        </is>
      </c>
      <c r="C664" s="401" t="n"/>
      <c r="D664" s="204" t="n"/>
      <c r="E664" s="400" t="n"/>
      <c r="F664" s="400" t="n"/>
      <c r="G664" s="401" t="n"/>
      <c r="I664" s="199" t="inlineStr">
        <is>
          <t>Heating CFM</t>
        </is>
      </c>
      <c r="J664" s="400" t="n"/>
      <c r="K664" s="401" t="n"/>
      <c r="L664" s="27">
        <f>IF('{Equipment Data Entry}'!K175="","",'{Equipment Data Entry}'!K175)</f>
        <v/>
      </c>
      <c r="M664" s="401" t="n"/>
    </row>
    <row r="665" ht="13.35" customHeight="1" s="162">
      <c r="B665" s="188" t="inlineStr">
        <is>
          <t>Register / Grille / 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row>
    <row r="670" ht="13.35" customHeight="1" s="162">
      <c r="B670" s="307" t="n"/>
      <c r="C670" s="307" t="n"/>
      <c r="E670" s="307" t="n"/>
      <c r="F670" s="32" t="n"/>
      <c r="G670" s="33">
        <f>IF(F670="", "", H670/F670)</f>
        <v/>
      </c>
      <c r="H670" s="33" t="n"/>
      <c r="I670" s="33" t="n"/>
      <c r="J670" s="33">
        <f>IF(I670="", "", I670*$F670)</f>
        <v/>
      </c>
      <c r="K670" s="33" t="n"/>
      <c r="L670" s="33">
        <f>IF(K670="", "", K670*$F670)</f>
        <v/>
      </c>
      <c r="M670" s="30">
        <f>IF(OR(H670="",H670=0),"",IF(K670="",IF(J670="","",J670/H670),L670/H670))</f>
        <v/>
      </c>
    </row>
    <row r="671" ht="13.35" customHeight="1" s="162">
      <c r="B671" s="307" t="n"/>
      <c r="C671" s="307" t="n"/>
      <c r="E671" s="307" t="n"/>
      <c r="F671" s="32" t="n"/>
      <c r="G671" s="33">
        <f>IF(F671="", "", H671/F671)</f>
        <v/>
      </c>
      <c r="H671" s="33" t="n"/>
      <c r="I671" s="33" t="n"/>
      <c r="J671" s="33">
        <f>IF(I671="", "", I671*$F671)</f>
        <v/>
      </c>
      <c r="K671" s="33" t="n"/>
      <c r="L671" s="33">
        <f>IF(K671="", "", K671*$F671)</f>
        <v/>
      </c>
      <c r="M671" s="30">
        <f>IF(OR(H671="",H671=0),"",IF(K671="",IF(J671="","",J671/H671),L671/H671))</f>
        <v/>
      </c>
    </row>
    <row r="672" ht="13.35" customHeight="1" s="162">
      <c r="B672" s="307" t="n"/>
      <c r="C672" s="307" t="n"/>
      <c r="E672" s="307" t="n"/>
      <c r="F672" s="32" t="n"/>
      <c r="G672" s="33">
        <f>IF(F672="", "", H672/F672)</f>
        <v/>
      </c>
      <c r="H672" s="33" t="n"/>
      <c r="I672" s="33" t="n"/>
      <c r="J672" s="33">
        <f>IF(I672="", "", I672*$F672)</f>
        <v/>
      </c>
      <c r="K672" s="33" t="n"/>
      <c r="L672" s="33">
        <f>IF(K672="", "", K672*$F672)</f>
        <v/>
      </c>
      <c r="M672" s="30">
        <f>IF(OR(H672="",H672=0),"",IF(K672="",IF(J672="","",J672/H672),L672/H672))</f>
        <v/>
      </c>
    </row>
    <row r="673" ht="13.35" customHeight="1" s="162">
      <c r="B673" s="42" t="n"/>
      <c r="C673" s="231" t="inlineStr">
        <is>
          <t>Total</t>
        </is>
      </c>
      <c r="D673" s="159" t="n"/>
      <c r="E673" s="42" t="n"/>
      <c r="F673" s="42" t="n"/>
      <c r="G673" s="43" t="n"/>
      <c r="H673" s="43">
        <f>IF(SUM(H667:H672)=0,"",SUM(H667:H672))</f>
        <v/>
      </c>
      <c r="I673" s="43" t="n"/>
      <c r="J673" s="43">
        <f>IF(SUM(J667:J672)=0,"",SUM(J667:J672))</f>
        <v/>
      </c>
      <c r="K673" s="43" t="n"/>
      <c r="L673" s="43">
        <f>IF(SUM(L667:L672)=0,"",SUM(L667:L672))</f>
        <v/>
      </c>
      <c r="M673" s="35">
        <f>IF(OR(H673="",H673=0),"",IF(L673="",IF(J673="","",J673/H673),L673/H673))</f>
        <v/>
      </c>
    </row>
    <row r="674" ht="13.35" customHeight="1" s="162">
      <c r="B674" s="188" t="inlineStr">
        <is>
          <t>Remarks</t>
        </is>
      </c>
      <c r="C674" s="173" t="n"/>
      <c r="D674" s="154" t="n"/>
      <c r="E674" s="174" t="n"/>
      <c r="F674" s="174" t="n"/>
      <c r="G674" s="174" t="n"/>
      <c r="H674" s="174" t="n"/>
      <c r="I674" s="174" t="n"/>
      <c r="J674" s="174" t="n"/>
      <c r="K674" s="174" t="n"/>
      <c r="L674" s="174" t="n"/>
      <c r="M674" s="173" t="n"/>
    </row>
    <row r="675" ht="13.35" customHeight="1" s="162">
      <c r="B675" s="154" t="n"/>
      <c r="C675" s="174" t="n"/>
      <c r="D675" s="174" t="n"/>
      <c r="E675" s="174" t="n"/>
      <c r="F675" s="174" t="n"/>
      <c r="G675" s="174" t="n"/>
      <c r="H675" s="174" t="n"/>
      <c r="I675" s="174" t="n"/>
      <c r="J675" s="174" t="n"/>
      <c r="K675" s="174" t="n"/>
      <c r="L675" s="174" t="n"/>
      <c r="M675" s="173" t="n"/>
    </row>
    <row r="676" ht="13.35" customHeight="1" s="162"/>
    <row r="677" ht="13.35" customHeight="1" s="162"/>
    <row r="678" ht="13.35" customHeight="1" s="162"/>
    <row r="679" ht="13.35" customHeight="1" s="162"/>
    <row r="680" ht="13.35" customHeight="1" s="162">
      <c r="B680" s="200" t="inlineStr">
        <is>
          <t>System</t>
        </is>
      </c>
      <c r="C680" s="403" t="n"/>
      <c r="D680" s="209">
        <f>IF('{Equipment Data Entry}'!B176="","",'{Equipment Data Entry}'!B176)</f>
        <v/>
      </c>
      <c r="E680" s="418" t="n"/>
      <c r="F680" s="403" t="n"/>
      <c r="G680" s="200" t="inlineStr">
        <is>
          <t>Service</t>
        </is>
      </c>
      <c r="H680" s="403" t="n"/>
      <c r="I680" s="210">
        <f>IF('{Equipment Data Entry}'!C176="","",'{Equipment Data Entry}'!C176)</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99" t="inlineStr">
        <is>
          <t>Terminal Type</t>
        </is>
      </c>
      <c r="C682" s="401" t="n"/>
      <c r="D682" s="204">
        <f>IF('{Equipment Data Entry}'!H176="","",'{Equipment Data Entry}'!H176)</f>
        <v/>
      </c>
      <c r="E682" s="400" t="n"/>
      <c r="F682" s="400" t="n"/>
      <c r="G682" s="401" t="n"/>
      <c r="I682" s="199" t="inlineStr">
        <is>
          <t>Instrument</t>
        </is>
      </c>
      <c r="J682" s="400" t="n"/>
      <c r="K682" s="401" t="n"/>
      <c r="L682" s="199" t="n"/>
      <c r="M682" s="401" t="n"/>
    </row>
    <row r="683" ht="13.35" customHeight="1" s="162">
      <c r="B683" s="200" t="inlineStr">
        <is>
          <t>Unit Data</t>
        </is>
      </c>
      <c r="C683" s="400" t="n"/>
      <c r="D683" s="400" t="n"/>
      <c r="E683" s="400" t="n"/>
      <c r="F683" s="400" t="n"/>
      <c r="G683" s="401" t="n"/>
      <c r="I683" s="200" t="inlineStr">
        <is>
          <t>Design and Performance Data</t>
        </is>
      </c>
      <c r="J683" s="400" t="n"/>
      <c r="K683" s="400" t="n"/>
      <c r="L683" s="400" t="n"/>
      <c r="M683" s="401" t="n"/>
    </row>
    <row r="684" ht="13.35" customHeight="1" s="162">
      <c r="B684" s="199" t="inlineStr">
        <is>
          <t>Manufacturer</t>
        </is>
      </c>
      <c r="C684" s="401" t="n"/>
      <c r="D684" s="204">
        <f>IF('{Equipment Data Entry}'!E176="","",'{Equipment Data Entry}'!E176)</f>
        <v/>
      </c>
      <c r="E684" s="400" t="n"/>
      <c r="F684" s="400" t="n"/>
      <c r="G684" s="401" t="n"/>
      <c r="I684" s="199" t="inlineStr">
        <is>
          <t>Design Criteria</t>
        </is>
      </c>
      <c r="J684" s="400" t="n"/>
      <c r="K684" s="401" t="n"/>
      <c r="L684" s="199" t="inlineStr">
        <is>
          <t>Design</t>
        </is>
      </c>
      <c r="M684" s="199" t="inlineStr">
        <is>
          <t>Actual</t>
        </is>
      </c>
    </row>
    <row r="685" ht="13.35" customHeight="1" s="162">
      <c r="B685" s="199" t="inlineStr">
        <is>
          <t>Model Number</t>
        </is>
      </c>
      <c r="C685" s="401" t="n"/>
      <c r="D685" s="204">
        <f>IF('{Equipment Data Entry}'!F176="","",'{Equipment Data Entry}'!F176)</f>
        <v/>
      </c>
      <c r="E685" s="400" t="n"/>
      <c r="F685" s="400" t="n"/>
      <c r="G685" s="401" t="n"/>
      <c r="I685" s="199" t="inlineStr">
        <is>
          <t>Maximum CFM</t>
        </is>
      </c>
      <c r="J685" s="400" t="n"/>
      <c r="K685" s="401" t="n"/>
      <c r="L685" s="24">
        <f>IF('{Equipment Data Entry}'!I176="","",'{Equipment Data Entry}'!I176)</f>
        <v/>
      </c>
      <c r="M685" s="24">
        <f>L699</f>
        <v/>
      </c>
    </row>
    <row r="686" ht="13.35" customHeight="1" s="162">
      <c r="B686" s="199" t="inlineStr">
        <is>
          <t>Serial Number</t>
        </is>
      </c>
      <c r="C686" s="401" t="n"/>
      <c r="D686" s="204" t="n"/>
      <c r="E686" s="400" t="n"/>
      <c r="F686" s="400" t="n"/>
      <c r="G686" s="401" t="n"/>
      <c r="I686" s="199" t="inlineStr">
        <is>
          <t>Minimum CFM</t>
        </is>
      </c>
      <c r="J686" s="400" t="n"/>
      <c r="K686" s="401" t="n"/>
      <c r="L686" s="24">
        <f>IF('{Equipment Data Entry}'!J176="","",'{Equipment Data Entry}'!J176)</f>
        <v/>
      </c>
      <c r="M686" s="24" t="n"/>
    </row>
    <row r="687" ht="13.35" customHeight="1" s="162">
      <c r="B687" s="199" t="inlineStr">
        <is>
          <t>Area Served</t>
        </is>
      </c>
      <c r="C687" s="401" t="n"/>
      <c r="D687" s="204">
        <f>IF('{Equipment Data Entry}'!C176="","",'{Equipment Data Entry}'!C176)</f>
        <v/>
      </c>
      <c r="E687" s="400" t="n"/>
      <c r="F687" s="400" t="n"/>
      <c r="G687" s="401" t="n"/>
      <c r="I687" s="199" t="inlineStr">
        <is>
          <t>Fan CFM</t>
        </is>
      </c>
      <c r="J687" s="400" t="n"/>
      <c r="K687" s="401" t="n"/>
      <c r="L687" s="24">
        <f>IF('{Equipment Data Entry}'!L176="","",'{Equipment Data Entry}'!L176)</f>
        <v/>
      </c>
      <c r="M687" s="24" t="n"/>
    </row>
    <row r="688" ht="13.35" customHeight="1" s="162">
      <c r="B688" s="199" t="inlineStr">
        <is>
          <t>Location</t>
        </is>
      </c>
      <c r="C688" s="401" t="n"/>
      <c r="D688" s="204">
        <f>IF('{Equipment Data Entry}'!D176="","",'{Equipment Data Entry}'!D176)</f>
        <v/>
      </c>
      <c r="E688" s="400" t="n"/>
      <c r="F688" s="400" t="n"/>
      <c r="G688" s="401" t="n"/>
      <c r="I688" s="199" t="inlineStr">
        <is>
          <t>DDC Address</t>
        </is>
      </c>
      <c r="J688" s="400" t="n"/>
      <c r="K688" s="401" t="n"/>
      <c r="L688" s="208">
        <f>IF('{Equipment Data Entry}'!M176="","",'{Equipment Data Entry}'!M176)</f>
        <v/>
      </c>
      <c r="M688" s="401" t="n"/>
    </row>
    <row r="689" ht="13.35" customHeight="1" s="162">
      <c r="B689" s="199" t="inlineStr">
        <is>
          <t>Inlet Size</t>
        </is>
      </c>
      <c r="C689" s="401" t="n"/>
      <c r="D689" s="204">
        <f>IF('{Equipment Data Entry}'!G176="","",'{Equipment Data Entry}'!G176)</f>
        <v/>
      </c>
      <c r="E689" s="400" t="n"/>
      <c r="F689" s="400" t="n"/>
      <c r="G689" s="401" t="n"/>
      <c r="I689" s="199" t="inlineStr">
        <is>
          <t>Calibration Factor</t>
        </is>
      </c>
      <c r="J689" s="400" t="n"/>
      <c r="K689" s="401" t="n"/>
      <c r="L689" s="27" t="n"/>
      <c r="M689" s="401" t="n"/>
    </row>
    <row r="690" ht="13.35" customHeight="1" s="162">
      <c r="B690" s="199" t="inlineStr">
        <is>
          <t>DDC Max / Min</t>
        </is>
      </c>
      <c r="C690" s="401" t="n"/>
      <c r="D690" s="204" t="n"/>
      <c r="E690" s="400" t="n"/>
      <c r="F690" s="400" t="n"/>
      <c r="G690" s="401" t="n"/>
      <c r="I690" s="199" t="inlineStr">
        <is>
          <t>Heating CFM</t>
        </is>
      </c>
      <c r="J690" s="400" t="n"/>
      <c r="K690" s="401" t="n"/>
      <c r="L690" s="27">
        <f>IF('{Equipment Data Entry}'!K176="","",'{Equipment Data Entry}'!K176)</f>
        <v/>
      </c>
      <c r="M690" s="401" t="n"/>
    </row>
    <row r="691" ht="13.35" customHeight="1" s="162">
      <c r="B691" s="188" t="inlineStr">
        <is>
          <t>Register / Grille / Diffuser Airflow</t>
        </is>
      </c>
      <c r="C691" s="174" t="n"/>
      <c r="D691" s="174" t="n"/>
      <c r="E691" s="174" t="n"/>
      <c r="F691" s="173" t="n"/>
      <c r="G691" s="233" t="inlineStr">
        <is>
          <t>Design VEL</t>
        </is>
      </c>
      <c r="H691" s="194" t="inlineStr">
        <is>
          <t>Design CFM</t>
        </is>
      </c>
      <c r="I691" s="188" t="inlineStr">
        <is>
          <t>Initial</t>
        </is>
      </c>
      <c r="J691" s="173" t="n"/>
      <c r="K691" s="188" t="inlineStr">
        <is>
          <t>Final</t>
        </is>
      </c>
      <c r="L691" s="173" t="n"/>
      <c r="M691" s="188" t="inlineStr">
        <is>
          <t>%</t>
        </is>
      </c>
    </row>
    <row r="692" ht="13.35" customHeight="1" s="162">
      <c r="B692" s="153" t="inlineStr">
        <is>
          <t>No.</t>
        </is>
      </c>
      <c r="C692" s="188" t="inlineStr">
        <is>
          <t>Area Served</t>
        </is>
      </c>
      <c r="D692" s="188" t="inlineStr">
        <is>
          <t>Type</t>
        </is>
      </c>
      <c r="E692" s="188" t="inlineStr">
        <is>
          <t>Size</t>
        </is>
      </c>
      <c r="F692" s="188" t="inlineStr">
        <is>
          <t>Ak</t>
        </is>
      </c>
      <c r="G692" s="440" t="n"/>
      <c r="H692" s="440" t="n"/>
      <c r="I692" s="188" t="inlineStr">
        <is>
          <t>VEL</t>
        </is>
      </c>
      <c r="J692" s="188" t="inlineStr">
        <is>
          <t>CFM</t>
        </is>
      </c>
      <c r="K692" s="188" t="inlineStr">
        <is>
          <t>VEL</t>
        </is>
      </c>
      <c r="L692" s="188" t="inlineStr">
        <is>
          <t>CFM</t>
        </is>
      </c>
      <c r="M692" s="440" t="n"/>
    </row>
    <row r="693" ht="13.35" customHeight="1" s="162">
      <c r="B693" s="307" t="n"/>
      <c r="C693" s="307" t="n"/>
      <c r="E693" s="307" t="n"/>
      <c r="F693" s="32" t="n"/>
      <c r="G693" s="33">
        <f>IF(F693="", "", H693/F693)</f>
        <v/>
      </c>
      <c r="H693" s="33" t="n"/>
      <c r="I693" s="33" t="n"/>
      <c r="J693" s="33">
        <f>IF(I693="", "", I693*$F693)</f>
        <v/>
      </c>
      <c r="K693" s="33" t="n"/>
      <c r="L693" s="33">
        <f>IF(K693="", "", K693*$F693)</f>
        <v/>
      </c>
      <c r="M693" s="30">
        <f>IF(OR(H693="",H693=0),"",IF(K693="",IF(J693="","",J693/H693),L693/H693))</f>
        <v/>
      </c>
    </row>
    <row r="694" ht="13.35" customHeight="1" s="162">
      <c r="B694" s="307" t="n"/>
      <c r="C694" s="307" t="n"/>
      <c r="E694" s="307" t="n"/>
      <c r="F694" s="32" t="n"/>
      <c r="G694" s="33">
        <f>IF(F694="", "", H694/F694)</f>
        <v/>
      </c>
      <c r="H694" s="33" t="n"/>
      <c r="I694" s="33" t="n"/>
      <c r="J694" s="33">
        <f>IF(I694="", "", I694*$F694)</f>
        <v/>
      </c>
      <c r="K694" s="33" t="n"/>
      <c r="L694" s="33">
        <f>IF(K694="", "", K694*$F694)</f>
        <v/>
      </c>
      <c r="M694" s="30">
        <f>IF(OR(H694="",H694=0),"",IF(K694="",IF(J694="","",J694/H694),L694/H694))</f>
        <v/>
      </c>
    </row>
    <row r="695" ht="13.35" customHeight="1" s="162">
      <c r="B695" s="307" t="n"/>
      <c r="C695" s="307" t="n"/>
      <c r="E695" s="307" t="n"/>
      <c r="F695" s="32" t="n"/>
      <c r="G695" s="33">
        <f>IF(F695="", "", H695/F695)</f>
        <v/>
      </c>
      <c r="H695" s="33" t="n"/>
      <c r="I695" s="33" t="n"/>
      <c r="J695" s="33">
        <f>IF(I695="", "", I695*$F695)</f>
        <v/>
      </c>
      <c r="K695" s="33" t="n"/>
      <c r="L695" s="33">
        <f>IF(K695="", "", K695*$F695)</f>
        <v/>
      </c>
      <c r="M695" s="30">
        <f>IF(OR(H695="",H695=0),"",IF(K695="",IF(J695="","",J695/H695),L695/H695))</f>
        <v/>
      </c>
    </row>
    <row r="696" ht="13.35" customHeight="1" s="162">
      <c r="B696" s="307" t="n"/>
      <c r="C696" s="307" t="n"/>
      <c r="E696" s="307" t="n"/>
      <c r="F696" s="32" t="n"/>
      <c r="G696" s="33">
        <f>IF(F696="", "", H696/F696)</f>
        <v/>
      </c>
      <c r="H696" s="33" t="n"/>
      <c r="I696" s="33" t="n"/>
      <c r="J696" s="33">
        <f>IF(I696="", "", I696*$F696)</f>
        <v/>
      </c>
      <c r="K696" s="33" t="n"/>
      <c r="L696" s="33">
        <f>IF(K696="", "", K696*$F696)</f>
        <v/>
      </c>
      <c r="M696" s="30">
        <f>IF(OR(H696="",H696=0),"",IF(K696="",IF(J696="","",J696/H696),L696/H696))</f>
        <v/>
      </c>
    </row>
    <row r="697" ht="13.35" customHeight="1" s="162">
      <c r="B697" s="307" t="n"/>
      <c r="C697" s="307" t="n"/>
      <c r="E697" s="307" t="n"/>
      <c r="F697" s="32" t="n"/>
      <c r="G697" s="33">
        <f>IF(F697="", "", H697/F697)</f>
        <v/>
      </c>
      <c r="H697" s="33" t="n"/>
      <c r="I697" s="33" t="n"/>
      <c r="J697" s="33">
        <f>IF(I697="", "", I697*$F697)</f>
        <v/>
      </c>
      <c r="K697" s="33" t="n"/>
      <c r="L697" s="33">
        <f>IF(K697="", "", K697*$F697)</f>
        <v/>
      </c>
      <c r="M697" s="30">
        <f>IF(OR(H697="",H697=0),"",IF(K697="",IF(J697="","",J697/H697),L697/H697))</f>
        <v/>
      </c>
    </row>
    <row r="698" ht="13.35" customHeight="1" s="162">
      <c r="B698" s="307" t="n"/>
      <c r="C698" s="307" t="n"/>
      <c r="E698" s="307" t="n"/>
      <c r="F698" s="32" t="n"/>
      <c r="G698" s="33">
        <f>IF(F698="", "", H698/F698)</f>
        <v/>
      </c>
      <c r="H698" s="33" t="n"/>
      <c r="I698" s="33" t="n"/>
      <c r="J698" s="33">
        <f>IF(I698="", "", I698*$F698)</f>
        <v/>
      </c>
      <c r="K698" s="33" t="n"/>
      <c r="L698" s="33">
        <f>IF(K698="", "", K698*$F698)</f>
        <v/>
      </c>
      <c r="M698" s="30">
        <f>IF(OR(H698="",H698=0),"",IF(K698="",IF(J698="","",J698/H698),L698/H698))</f>
        <v/>
      </c>
    </row>
    <row r="699" ht="13.35" customHeight="1" s="162">
      <c r="B699" s="42" t="n"/>
      <c r="C699" s="231" t="inlineStr">
        <is>
          <t>Total</t>
        </is>
      </c>
      <c r="D699" s="159" t="n"/>
      <c r="E699" s="42" t="n"/>
      <c r="F699" s="42" t="n"/>
      <c r="G699" s="43" t="n"/>
      <c r="H699" s="43">
        <f>IF(SUM(H693:H698)=0,"",SUM(H693:H698))</f>
        <v/>
      </c>
      <c r="I699" s="43" t="n"/>
      <c r="J699" s="43">
        <f>IF(SUM(J693:J698)=0,"",SUM(J693:J698))</f>
        <v/>
      </c>
      <c r="K699" s="43" t="n"/>
      <c r="L699" s="43">
        <f>IF(SUM(L693:L698)=0,"",SUM(L693:L698))</f>
        <v/>
      </c>
      <c r="M699" s="35">
        <f>IF(OR(H699="",H699=0),"",IF(L699="",IF(J699="","",J699/H699),L699/H699))</f>
        <v/>
      </c>
    </row>
    <row r="700" ht="13.35" customHeight="1" s="162">
      <c r="B700" s="188" t="inlineStr">
        <is>
          <t>Remarks</t>
        </is>
      </c>
      <c r="C700" s="173" t="n"/>
      <c r="D700" s="154" t="n"/>
      <c r="E700" s="174" t="n"/>
      <c r="F700" s="174" t="n"/>
      <c r="G700" s="174" t="n"/>
      <c r="H700" s="174" t="n"/>
      <c r="I700" s="174" t="n"/>
      <c r="J700" s="174" t="n"/>
      <c r="K700" s="174" t="n"/>
      <c r="L700" s="174" t="n"/>
      <c r="M700" s="173" t="n"/>
    </row>
    <row r="701" ht="13.35" customHeight="1" s="162">
      <c r="B701" s="154" t="n"/>
      <c r="C701" s="174" t="n"/>
      <c r="D701" s="174" t="n"/>
      <c r="E701" s="174" t="n"/>
      <c r="F701" s="174" t="n"/>
      <c r="G701" s="174" t="n"/>
      <c r="H701" s="174" t="n"/>
      <c r="I701" s="174" t="n"/>
      <c r="J701" s="174" t="n"/>
      <c r="K701" s="174" t="n"/>
      <c r="L701" s="174" t="n"/>
      <c r="M701" s="173" t="n"/>
    </row>
    <row r="702" ht="13.35" customHeight="1" s="162"/>
    <row r="703" ht="13.35" customHeight="1" s="162"/>
    <row r="704" ht="13.35" customHeight="1" s="162"/>
    <row r="705" ht="13.35" customHeight="1" s="162"/>
    <row r="706" ht="13.35" customHeight="1" s="162">
      <c r="B706" s="200" t="inlineStr">
        <is>
          <t>System</t>
        </is>
      </c>
      <c r="C706" s="403" t="n"/>
      <c r="D706" s="209">
        <f>IF('{Equipment Data Entry}'!B177="","",'{Equipment Data Entry}'!B177)</f>
        <v/>
      </c>
      <c r="E706" s="418" t="n"/>
      <c r="F706" s="403" t="n"/>
      <c r="G706" s="200" t="inlineStr">
        <is>
          <t>Service</t>
        </is>
      </c>
      <c r="H706" s="403" t="n"/>
      <c r="I706" s="210">
        <f>IF('{Equipment Data Entry}'!C177="","",'{Equipment Data Entry}'!C177)</f>
        <v/>
      </c>
      <c r="J706" s="418" t="n"/>
      <c r="K706" s="418" t="n"/>
      <c r="L706" s="418" t="n"/>
      <c r="M706" s="403" t="n"/>
    </row>
    <row r="707" ht="13.35" customHeight="1" s="162">
      <c r="B707" s="422" t="n"/>
      <c r="C707" s="423" t="n"/>
      <c r="D707" s="422" t="n"/>
      <c r="E707" s="424" t="n"/>
      <c r="F707" s="423" t="n"/>
      <c r="G707" s="422" t="n"/>
      <c r="H707" s="423" t="n"/>
      <c r="I707" s="422" t="n"/>
      <c r="J707" s="424" t="n"/>
      <c r="K707" s="424" t="n"/>
      <c r="L707" s="424" t="n"/>
      <c r="M707" s="423" t="n"/>
    </row>
    <row r="708" ht="13.35" customHeight="1" s="162">
      <c r="B708" s="199" t="inlineStr">
        <is>
          <t>Terminal Type</t>
        </is>
      </c>
      <c r="C708" s="401" t="n"/>
      <c r="D708" s="204">
        <f>IF('{Equipment Data Entry}'!H177="","",'{Equipment Data Entry}'!H177)</f>
        <v/>
      </c>
      <c r="E708" s="400" t="n"/>
      <c r="F708" s="400" t="n"/>
      <c r="G708" s="401" t="n"/>
      <c r="I708" s="199" t="inlineStr">
        <is>
          <t>Instrument</t>
        </is>
      </c>
      <c r="J708" s="400" t="n"/>
      <c r="K708" s="401" t="n"/>
      <c r="L708" s="199" t="n"/>
      <c r="M708" s="401" t="n"/>
    </row>
    <row r="709" ht="13.35" customHeight="1" s="162">
      <c r="B709" s="200" t="inlineStr">
        <is>
          <t>Unit Data</t>
        </is>
      </c>
      <c r="C709" s="400" t="n"/>
      <c r="D709" s="400" t="n"/>
      <c r="E709" s="400" t="n"/>
      <c r="F709" s="400" t="n"/>
      <c r="G709" s="401" t="n"/>
      <c r="I709" s="200" t="inlineStr">
        <is>
          <t>Design and Performance Data</t>
        </is>
      </c>
      <c r="J709" s="400" t="n"/>
      <c r="K709" s="400" t="n"/>
      <c r="L709" s="400" t="n"/>
      <c r="M709" s="401" t="n"/>
    </row>
    <row r="710" ht="13.35" customHeight="1" s="162">
      <c r="B710" s="199" t="inlineStr">
        <is>
          <t>Manufacturer</t>
        </is>
      </c>
      <c r="C710" s="401" t="n"/>
      <c r="D710" s="204">
        <f>IF('{Equipment Data Entry}'!E177="","",'{Equipment Data Entry}'!E177)</f>
        <v/>
      </c>
      <c r="E710" s="400" t="n"/>
      <c r="F710" s="400" t="n"/>
      <c r="G710" s="401" t="n"/>
      <c r="I710" s="199" t="inlineStr">
        <is>
          <t>Design Criteria</t>
        </is>
      </c>
      <c r="J710" s="400" t="n"/>
      <c r="K710" s="401" t="n"/>
      <c r="L710" s="199" t="inlineStr">
        <is>
          <t>Design</t>
        </is>
      </c>
      <c r="M710" s="199" t="inlineStr">
        <is>
          <t>Actual</t>
        </is>
      </c>
    </row>
    <row r="711" ht="13.35" customHeight="1" s="162">
      <c r="B711" s="199" t="inlineStr">
        <is>
          <t>Model Number</t>
        </is>
      </c>
      <c r="C711" s="401" t="n"/>
      <c r="D711" s="204">
        <f>IF('{Equipment Data Entry}'!F177="","",'{Equipment Data Entry}'!F177)</f>
        <v/>
      </c>
      <c r="E711" s="400" t="n"/>
      <c r="F711" s="400" t="n"/>
      <c r="G711" s="401" t="n"/>
      <c r="I711" s="199" t="inlineStr">
        <is>
          <t>Maximum CFM</t>
        </is>
      </c>
      <c r="J711" s="400" t="n"/>
      <c r="K711" s="401" t="n"/>
      <c r="L711" s="24">
        <f>IF('{Equipment Data Entry}'!I177="","",'{Equipment Data Entry}'!I177)</f>
        <v/>
      </c>
      <c r="M711" s="24">
        <f>L725</f>
        <v/>
      </c>
    </row>
    <row r="712" ht="13.35" customHeight="1" s="162">
      <c r="B712" s="199" t="inlineStr">
        <is>
          <t>Serial Number</t>
        </is>
      </c>
      <c r="C712" s="401" t="n"/>
      <c r="D712" s="204" t="n"/>
      <c r="E712" s="400" t="n"/>
      <c r="F712" s="400" t="n"/>
      <c r="G712" s="401" t="n"/>
      <c r="I712" s="199" t="inlineStr">
        <is>
          <t>Minimum CFM</t>
        </is>
      </c>
      <c r="J712" s="400" t="n"/>
      <c r="K712" s="401" t="n"/>
      <c r="L712" s="24">
        <f>IF('{Equipment Data Entry}'!J177="","",'{Equipment Data Entry}'!J177)</f>
        <v/>
      </c>
      <c r="M712" s="24" t="n"/>
    </row>
    <row r="713" ht="13.35" customHeight="1" s="162">
      <c r="B713" s="199" t="inlineStr">
        <is>
          <t>Area Served</t>
        </is>
      </c>
      <c r="C713" s="401" t="n"/>
      <c r="D713" s="204">
        <f>IF('{Equipment Data Entry}'!C177="","",'{Equipment Data Entry}'!C177)</f>
        <v/>
      </c>
      <c r="E713" s="400" t="n"/>
      <c r="F713" s="400" t="n"/>
      <c r="G713" s="401" t="n"/>
      <c r="I713" s="199" t="inlineStr">
        <is>
          <t>Fan CFM</t>
        </is>
      </c>
      <c r="J713" s="400" t="n"/>
      <c r="K713" s="401" t="n"/>
      <c r="L713" s="24">
        <f>IF('{Equipment Data Entry}'!L177="","",'{Equipment Data Entry}'!L177)</f>
        <v/>
      </c>
      <c r="M713" s="24" t="n"/>
    </row>
    <row r="714" ht="13.35" customHeight="1" s="162">
      <c r="B714" s="199" t="inlineStr">
        <is>
          <t>Location</t>
        </is>
      </c>
      <c r="C714" s="401" t="n"/>
      <c r="D714" s="204">
        <f>IF('{Equipment Data Entry}'!D177="","",'{Equipment Data Entry}'!D177)</f>
        <v/>
      </c>
      <c r="E714" s="400" t="n"/>
      <c r="F714" s="400" t="n"/>
      <c r="G714" s="401" t="n"/>
      <c r="I714" s="199" t="inlineStr">
        <is>
          <t>DDC Address</t>
        </is>
      </c>
      <c r="J714" s="400" t="n"/>
      <c r="K714" s="401" t="n"/>
      <c r="L714" s="208">
        <f>IF('{Equipment Data Entry}'!M177="","",'{Equipment Data Entry}'!M177)</f>
        <v/>
      </c>
      <c r="M714" s="401" t="n"/>
    </row>
    <row r="715" ht="13.35" customHeight="1" s="162">
      <c r="B715" s="199" t="inlineStr">
        <is>
          <t>Inlet Size</t>
        </is>
      </c>
      <c r="C715" s="401" t="n"/>
      <c r="D715" s="204">
        <f>IF('{Equipment Data Entry}'!G177="","",'{Equipment Data Entry}'!G177)</f>
        <v/>
      </c>
      <c r="E715" s="400" t="n"/>
      <c r="F715" s="400" t="n"/>
      <c r="G715" s="401" t="n"/>
      <c r="I715" s="199" t="inlineStr">
        <is>
          <t>Calibration Factor</t>
        </is>
      </c>
      <c r="J715" s="400" t="n"/>
      <c r="K715" s="401" t="n"/>
      <c r="L715" s="27" t="n"/>
      <c r="M715" s="401" t="n"/>
    </row>
    <row r="716" ht="13.35" customHeight="1" s="162">
      <c r="B716" s="199" t="inlineStr">
        <is>
          <t>DDC Max / Min</t>
        </is>
      </c>
      <c r="C716" s="401" t="n"/>
      <c r="D716" s="204" t="n"/>
      <c r="E716" s="400" t="n"/>
      <c r="F716" s="400" t="n"/>
      <c r="G716" s="401" t="n"/>
      <c r="I716" s="199" t="inlineStr">
        <is>
          <t>Heating CFM</t>
        </is>
      </c>
      <c r="J716" s="400" t="n"/>
      <c r="K716" s="401" t="n"/>
      <c r="L716" s="27">
        <f>IF('{Equipment Data Entry}'!K177="","",'{Equipment Data Entry}'!K177)</f>
        <v/>
      </c>
      <c r="M716" s="401" t="n"/>
    </row>
    <row r="717" ht="13.35" customHeight="1" s="162">
      <c r="B717" s="188" t="inlineStr">
        <is>
          <t>Register / Grille / Diffuser Airflow</t>
        </is>
      </c>
      <c r="C717" s="174" t="n"/>
      <c r="D717" s="174" t="n"/>
      <c r="E717" s="174" t="n"/>
      <c r="F717" s="173" t="n"/>
      <c r="G717" s="233" t="inlineStr">
        <is>
          <t>Design VEL</t>
        </is>
      </c>
      <c r="H717" s="194" t="inlineStr">
        <is>
          <t>Design CFM</t>
        </is>
      </c>
      <c r="I717" s="188" t="inlineStr">
        <is>
          <t>Initial</t>
        </is>
      </c>
      <c r="J717" s="173" t="n"/>
      <c r="K717" s="188" t="inlineStr">
        <is>
          <t>Final</t>
        </is>
      </c>
      <c r="L717" s="173" t="n"/>
      <c r="M717" s="188" t="inlineStr">
        <is>
          <t>%</t>
        </is>
      </c>
    </row>
    <row r="718" ht="13.35" customHeight="1" s="162">
      <c r="B718" s="153" t="inlineStr">
        <is>
          <t>No.</t>
        </is>
      </c>
      <c r="C718" s="188" t="inlineStr">
        <is>
          <t>Area Served</t>
        </is>
      </c>
      <c r="D718" s="188" t="inlineStr">
        <is>
          <t>Type</t>
        </is>
      </c>
      <c r="E718" s="188" t="inlineStr">
        <is>
          <t>Size</t>
        </is>
      </c>
      <c r="F718" s="188" t="inlineStr">
        <is>
          <t>Ak</t>
        </is>
      </c>
      <c r="G718" s="440" t="n"/>
      <c r="H718" s="440" t="n"/>
      <c r="I718" s="188" t="inlineStr">
        <is>
          <t>VEL</t>
        </is>
      </c>
      <c r="J718" s="188" t="inlineStr">
        <is>
          <t>CFM</t>
        </is>
      </c>
      <c r="K718" s="188" t="inlineStr">
        <is>
          <t>VEL</t>
        </is>
      </c>
      <c r="L718" s="188" t="inlineStr">
        <is>
          <t>CFM</t>
        </is>
      </c>
      <c r="M718" s="440" t="n"/>
    </row>
    <row r="719" ht="13.35" customHeight="1" s="162">
      <c r="B719" s="307" t="n"/>
      <c r="C719" s="307" t="n"/>
      <c r="E719" s="307" t="n"/>
      <c r="F719" s="32" t="n"/>
      <c r="G719" s="33">
        <f>IF(F719="", "", H719/F719)</f>
        <v/>
      </c>
      <c r="H719" s="33" t="n"/>
      <c r="I719" s="33" t="n"/>
      <c r="J719" s="33">
        <f>IF(I719="", "", I719*$F719)</f>
        <v/>
      </c>
      <c r="K719" s="33" t="n"/>
      <c r="L719" s="33">
        <f>IF(K719="", "", K719*$F719)</f>
        <v/>
      </c>
      <c r="M719" s="30">
        <f>IF(OR(H719="",H719=0),"",IF(K719="",IF(J719="","",J719/H719),L719/H719))</f>
        <v/>
      </c>
    </row>
    <row r="720" ht="13.35" customHeight="1" s="162">
      <c r="B720" s="307" t="n"/>
      <c r="C720" s="307" t="n"/>
      <c r="E720" s="307" t="n"/>
      <c r="F720" s="32" t="n"/>
      <c r="G720" s="33">
        <f>IF(F720="", "", H720/F720)</f>
        <v/>
      </c>
      <c r="H720" s="33" t="n"/>
      <c r="I720" s="33" t="n"/>
      <c r="J720" s="33">
        <f>IF(I720="", "", I720*$F720)</f>
        <v/>
      </c>
      <c r="K720" s="33" t="n"/>
      <c r="L720" s="33">
        <f>IF(K720="", "", K720*$F720)</f>
        <v/>
      </c>
      <c r="M720" s="30">
        <f>IF(OR(H720="",H720=0),"",IF(K720="",IF(J720="","",J720/H720),L720/H720))</f>
        <v/>
      </c>
    </row>
    <row r="721" ht="13.35" customHeight="1" s="162">
      <c r="B721" s="307" t="n"/>
      <c r="C721" s="307" t="n"/>
      <c r="E721" s="307" t="n"/>
      <c r="F721" s="32" t="n"/>
      <c r="G721" s="33">
        <f>IF(F721="", "", H721/F721)</f>
        <v/>
      </c>
      <c r="H721" s="33" t="n"/>
      <c r="I721" s="33" t="n"/>
      <c r="J721" s="33">
        <f>IF(I721="", "", I721*$F721)</f>
        <v/>
      </c>
      <c r="K721" s="33" t="n"/>
      <c r="L721" s="33">
        <f>IF(K721="", "", K721*$F721)</f>
        <v/>
      </c>
      <c r="M721" s="30">
        <f>IF(OR(H721="",H721=0),"",IF(K721="",IF(J721="","",J721/H721),L721/H721))</f>
        <v/>
      </c>
    </row>
    <row r="722" ht="13.35" customHeight="1" s="162">
      <c r="B722" s="307" t="n"/>
      <c r="C722" s="307" t="n"/>
      <c r="E722" s="307" t="n"/>
      <c r="F722" s="32" t="n"/>
      <c r="G722" s="33">
        <f>IF(F722="", "", H722/F722)</f>
        <v/>
      </c>
      <c r="H722" s="33" t="n"/>
      <c r="I722" s="33" t="n"/>
      <c r="J722" s="33">
        <f>IF(I722="", "", I722*$F722)</f>
        <v/>
      </c>
      <c r="K722" s="33" t="n"/>
      <c r="L722" s="33">
        <f>IF(K722="", "", K722*$F722)</f>
        <v/>
      </c>
      <c r="M722" s="30">
        <f>IF(OR(H722="",H722=0),"",IF(K722="",IF(J722="","",J722/H722),L722/H722))</f>
        <v/>
      </c>
    </row>
    <row r="723" ht="13.35" customHeight="1" s="162">
      <c r="B723" s="307" t="n"/>
      <c r="C723" s="307" t="n"/>
      <c r="E723" s="307" t="n"/>
      <c r="F723" s="32" t="n"/>
      <c r="G723" s="33">
        <f>IF(F723="", "", H723/F723)</f>
        <v/>
      </c>
      <c r="H723" s="33" t="n"/>
      <c r="I723" s="33" t="n"/>
      <c r="J723" s="33">
        <f>IF(I723="", "", I723*$F723)</f>
        <v/>
      </c>
      <c r="K723" s="33" t="n"/>
      <c r="L723" s="33">
        <f>IF(K723="", "", K723*$F723)</f>
        <v/>
      </c>
      <c r="M723" s="30">
        <f>IF(OR(H723="",H723=0),"",IF(K723="",IF(J723="","",J723/H723),L723/H723))</f>
        <v/>
      </c>
    </row>
    <row r="724" ht="13.35" customHeight="1" s="162">
      <c r="B724" s="307" t="n"/>
      <c r="C724" s="307" t="n"/>
      <c r="E724" s="307" t="n"/>
      <c r="F724" s="32" t="n"/>
      <c r="G724" s="33">
        <f>IF(F724="", "", H724/F724)</f>
        <v/>
      </c>
      <c r="H724" s="33" t="n"/>
      <c r="I724" s="33" t="n"/>
      <c r="J724" s="33">
        <f>IF(I724="", "", I724*$F724)</f>
        <v/>
      </c>
      <c r="K724" s="33" t="n"/>
      <c r="L724" s="33">
        <f>IF(K724="", "", K724*$F724)</f>
        <v/>
      </c>
      <c r="M724" s="30">
        <f>IF(OR(H724="",H724=0),"",IF(K724="",IF(J724="","",J724/H724),L724/H724))</f>
        <v/>
      </c>
    </row>
    <row r="725" ht="13.35" customHeight="1" s="162">
      <c r="B725" s="42" t="n"/>
      <c r="C725" s="231" t="inlineStr">
        <is>
          <t>Total</t>
        </is>
      </c>
      <c r="D725" s="159" t="n"/>
      <c r="E725" s="42" t="n"/>
      <c r="F725" s="42" t="n"/>
      <c r="G725" s="43" t="n"/>
      <c r="H725" s="43">
        <f>IF(SUM(H719:H724)=0,"",SUM(H719:H724))</f>
        <v/>
      </c>
      <c r="I725" s="43" t="n"/>
      <c r="J725" s="43">
        <f>IF(SUM(J719:J724)=0,"",SUM(J719:J724))</f>
        <v/>
      </c>
      <c r="K725" s="43" t="n"/>
      <c r="L725" s="43">
        <f>IF(SUM(L719:L724)=0,"",SUM(L719:L724))</f>
        <v/>
      </c>
      <c r="M725" s="35">
        <f>IF(OR(H725="",H725=0),"",IF(L725="",IF(J725="","",J725/H725),L725/H725))</f>
        <v/>
      </c>
    </row>
    <row r="726" ht="13.35" customHeight="1" s="162">
      <c r="B726" s="188" t="inlineStr">
        <is>
          <t>Remarks</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Entry}'!B178="","",'{Equipment Data Entry}'!B178)</f>
        <v/>
      </c>
      <c r="E732" s="418" t="n"/>
      <c r="F732" s="403" t="n"/>
      <c r="G732" s="200" t="inlineStr">
        <is>
          <t>Service</t>
        </is>
      </c>
      <c r="H732" s="403" t="n"/>
      <c r="I732" s="210">
        <f>IF('{Equipment Data Entry}'!C178="","",'{Equipment Data Entry}'!C178)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199" t="inlineStr">
        <is>
          <t>Terminal Type</t>
        </is>
      </c>
      <c r="C734" s="401" t="n"/>
      <c r="D734" s="204">
        <f>IF('{Equipment Data Entry}'!H178="","",'{Equipment Data Entry}'!H178)</f>
        <v/>
      </c>
      <c r="E734" s="400" t="n"/>
      <c r="F734" s="400" t="n"/>
      <c r="G734" s="401" t="n"/>
      <c r="I734" s="199" t="inlineStr">
        <is>
          <t>Instrument</t>
        </is>
      </c>
      <c r="J734" s="400" t="n"/>
      <c r="K734" s="401" t="n"/>
      <c r="L734" s="199" t="n"/>
      <c r="M734" s="401" t="n"/>
    </row>
    <row r="735" ht="13.35" customHeight="1" s="162">
      <c r="B735" s="200" t="inlineStr">
        <is>
          <t>Unit Data</t>
        </is>
      </c>
      <c r="C735" s="400" t="n"/>
      <c r="D735" s="400" t="n"/>
      <c r="E735" s="400" t="n"/>
      <c r="F735" s="400" t="n"/>
      <c r="G735" s="401" t="n"/>
      <c r="I735" s="200" t="inlineStr">
        <is>
          <t>Design and Performance Data</t>
        </is>
      </c>
      <c r="J735" s="400" t="n"/>
      <c r="K735" s="400" t="n"/>
      <c r="L735" s="400" t="n"/>
      <c r="M735" s="401" t="n"/>
    </row>
    <row r="736" ht="13.35" customHeight="1" s="162">
      <c r="B736" s="199" t="inlineStr">
        <is>
          <t>Manufacturer</t>
        </is>
      </c>
      <c r="C736" s="401" t="n"/>
      <c r="D736" s="204">
        <f>IF('{Equipment Data Entry}'!E178="","",'{Equipment Data Entry}'!E178)</f>
        <v/>
      </c>
      <c r="E736" s="400" t="n"/>
      <c r="F736" s="400" t="n"/>
      <c r="G736" s="401" t="n"/>
      <c r="I736" s="199" t="inlineStr">
        <is>
          <t>Design Criteria</t>
        </is>
      </c>
      <c r="J736" s="400" t="n"/>
      <c r="K736" s="401" t="n"/>
      <c r="L736" s="199" t="inlineStr">
        <is>
          <t>Design</t>
        </is>
      </c>
      <c r="M736" s="199" t="inlineStr">
        <is>
          <t>Actual</t>
        </is>
      </c>
    </row>
    <row r="737" ht="13.35" customHeight="1" s="162">
      <c r="B737" s="199" t="inlineStr">
        <is>
          <t>Model Number</t>
        </is>
      </c>
      <c r="C737" s="401" t="n"/>
      <c r="D737" s="204">
        <f>IF('{Equipment Data Entry}'!F178="","",'{Equipment Data Entry}'!F178)</f>
        <v/>
      </c>
      <c r="E737" s="400" t="n"/>
      <c r="F737" s="400" t="n"/>
      <c r="G737" s="401" t="n"/>
      <c r="I737" s="199" t="inlineStr">
        <is>
          <t>Maximum CFM</t>
        </is>
      </c>
      <c r="J737" s="400" t="n"/>
      <c r="K737" s="401" t="n"/>
      <c r="L737" s="24">
        <f>IF('{Equipment Data Entry}'!I178="","",'{Equipment Data Entry}'!I178)</f>
        <v/>
      </c>
      <c r="M737" s="24">
        <f>L751</f>
        <v/>
      </c>
    </row>
    <row r="738" ht="13.35" customHeight="1" s="162">
      <c r="B738" s="199" t="inlineStr">
        <is>
          <t>Serial Number</t>
        </is>
      </c>
      <c r="C738" s="401" t="n"/>
      <c r="D738" s="204" t="n"/>
      <c r="E738" s="400" t="n"/>
      <c r="F738" s="400" t="n"/>
      <c r="G738" s="401" t="n"/>
      <c r="I738" s="199" t="inlineStr">
        <is>
          <t>Minimum CFM</t>
        </is>
      </c>
      <c r="J738" s="400" t="n"/>
      <c r="K738" s="401" t="n"/>
      <c r="L738" s="24">
        <f>IF('{Equipment Data Entry}'!J178="","",'{Equipment Data Entry}'!J178)</f>
        <v/>
      </c>
      <c r="M738" s="24" t="n"/>
    </row>
    <row r="739" ht="13.35" customHeight="1" s="162">
      <c r="B739" s="199" t="inlineStr">
        <is>
          <t>Area Served</t>
        </is>
      </c>
      <c r="C739" s="401" t="n"/>
      <c r="D739" s="204">
        <f>IF('{Equipment Data Entry}'!C178="","",'{Equipment Data Entry}'!C178)</f>
        <v/>
      </c>
      <c r="E739" s="400" t="n"/>
      <c r="F739" s="400" t="n"/>
      <c r="G739" s="401" t="n"/>
      <c r="I739" s="199" t="inlineStr">
        <is>
          <t>Fan CFM</t>
        </is>
      </c>
      <c r="J739" s="400" t="n"/>
      <c r="K739" s="401" t="n"/>
      <c r="L739" s="24">
        <f>IF('{Equipment Data Entry}'!L178="","",'{Equipment Data Entry}'!L178)</f>
        <v/>
      </c>
      <c r="M739" s="24" t="n"/>
    </row>
    <row r="740" ht="13.35" customHeight="1" s="162">
      <c r="B740" s="199" t="inlineStr">
        <is>
          <t>Location</t>
        </is>
      </c>
      <c r="C740" s="401" t="n"/>
      <c r="D740" s="204">
        <f>IF('{Equipment Data Entry}'!D178="","",'{Equipment Data Entry}'!D178)</f>
        <v/>
      </c>
      <c r="E740" s="400" t="n"/>
      <c r="F740" s="400" t="n"/>
      <c r="G740" s="401" t="n"/>
      <c r="I740" s="199" t="inlineStr">
        <is>
          <t>DDC Address</t>
        </is>
      </c>
      <c r="J740" s="400" t="n"/>
      <c r="K740" s="401" t="n"/>
      <c r="L740" s="208">
        <f>IF('{Equipment Data Entry}'!M178="","",'{Equipment Data Entry}'!M178)</f>
        <v/>
      </c>
      <c r="M740" s="401" t="n"/>
    </row>
    <row r="741" ht="13.35" customHeight="1" s="162">
      <c r="B741" s="199" t="inlineStr">
        <is>
          <t>Inlet Size</t>
        </is>
      </c>
      <c r="C741" s="401" t="n"/>
      <c r="D741" s="204">
        <f>IF('{Equipment Data Entry}'!G178="","",'{Equipment Data Entry}'!G178)</f>
        <v/>
      </c>
      <c r="E741" s="400" t="n"/>
      <c r="F741" s="400" t="n"/>
      <c r="G741" s="401" t="n"/>
      <c r="I741" s="199" t="inlineStr">
        <is>
          <t>Calibration Factor</t>
        </is>
      </c>
      <c r="J741" s="400" t="n"/>
      <c r="K741" s="401" t="n"/>
      <c r="L741" s="27" t="n"/>
      <c r="M741" s="401" t="n"/>
    </row>
    <row r="742" ht="13.35" customHeight="1" s="162">
      <c r="B742" s="199" t="inlineStr">
        <is>
          <t>DDC Max / Min</t>
        </is>
      </c>
      <c r="C742" s="401" t="n"/>
      <c r="D742" s="204" t="n"/>
      <c r="E742" s="400" t="n"/>
      <c r="F742" s="400" t="n"/>
      <c r="G742" s="401" t="n"/>
      <c r="I742" s="199" t="inlineStr">
        <is>
          <t>Heating CFM</t>
        </is>
      </c>
      <c r="J742" s="400" t="n"/>
      <c r="K742" s="401" t="n"/>
      <c r="L742" s="27">
        <f>IF('{Equipment Data Entry}'!K178="","",'{Equipment Data Entry}'!K178)</f>
        <v/>
      </c>
      <c r="M742" s="401" t="n"/>
    </row>
    <row r="743" ht="13.35" customHeight="1" s="162">
      <c r="B743" s="188" t="inlineStr">
        <is>
          <t>Register / Grille / Diffuser Airflow</t>
        </is>
      </c>
      <c r="C743" s="174" t="n"/>
      <c r="D743" s="174" t="n"/>
      <c r="E743" s="174" t="n"/>
      <c r="F743" s="173" t="n"/>
      <c r="G743" s="233" t="inlineStr">
        <is>
          <t>Design VEL</t>
        </is>
      </c>
      <c r="H743" s="194" t="inlineStr">
        <is>
          <t>Design CFM</t>
        </is>
      </c>
      <c r="I743" s="188" t="inlineStr">
        <is>
          <t>Initial</t>
        </is>
      </c>
      <c r="J743" s="173" t="n"/>
      <c r="K743" s="188" t="inlineStr">
        <is>
          <t>Final</t>
        </is>
      </c>
      <c r="L743" s="173" t="n"/>
      <c r="M743" s="188" t="inlineStr">
        <is>
          <t>%</t>
        </is>
      </c>
    </row>
    <row r="744" ht="13.35" customHeight="1" s="162">
      <c r="B744" s="153" t="inlineStr">
        <is>
          <t>No.</t>
        </is>
      </c>
      <c r="C744" s="188" t="inlineStr">
        <is>
          <t>Area Served</t>
        </is>
      </c>
      <c r="D744" s="188" t="inlineStr">
        <is>
          <t>Type</t>
        </is>
      </c>
      <c r="E744" s="188" t="inlineStr">
        <is>
          <t>Size</t>
        </is>
      </c>
      <c r="F744" s="188" t="inlineStr">
        <is>
          <t>Ak</t>
        </is>
      </c>
      <c r="G744" s="440" t="n"/>
      <c r="H744" s="440" t="n"/>
      <c r="I744" s="188" t="inlineStr">
        <is>
          <t>VEL</t>
        </is>
      </c>
      <c r="J744" s="188" t="inlineStr">
        <is>
          <t>CFM</t>
        </is>
      </c>
      <c r="K744" s="188" t="inlineStr">
        <is>
          <t>VEL</t>
        </is>
      </c>
      <c r="L744" s="188" t="inlineStr">
        <is>
          <t>CFM</t>
        </is>
      </c>
      <c r="M744" s="440" t="n"/>
    </row>
    <row r="745" ht="13.35" customHeight="1" s="162">
      <c r="B745" s="307" t="n"/>
      <c r="C745" s="307" t="n"/>
      <c r="E745" s="307" t="n"/>
      <c r="F745" s="32" t="n"/>
      <c r="G745" s="33">
        <f>IF(F745="", "", H745/F745)</f>
        <v/>
      </c>
      <c r="H745" s="33" t="n"/>
      <c r="I745" s="33" t="n"/>
      <c r="J745" s="33">
        <f>IF(I745="", "", I745*$F745)</f>
        <v/>
      </c>
      <c r="K745" s="33" t="n"/>
      <c r="L745" s="33">
        <f>IF(K745="", "", K745*$F745)</f>
        <v/>
      </c>
      <c r="M745" s="30">
        <f>IF(OR(H745="",H745=0),"",IF(K745="",IF(J745="","",J745/H745),L745/H745))</f>
        <v/>
      </c>
    </row>
    <row r="746" ht="13.35" customHeight="1" s="162">
      <c r="B746" s="307" t="n"/>
      <c r="C746" s="307" t="n"/>
      <c r="E746" s="307" t="n"/>
      <c r="F746" s="32" t="n"/>
      <c r="G746" s="33">
        <f>IF(F746="", "", H746/F746)</f>
        <v/>
      </c>
      <c r="H746" s="33" t="n"/>
      <c r="I746" s="33" t="n"/>
      <c r="J746" s="33">
        <f>IF(I746="", "", I746*$F746)</f>
        <v/>
      </c>
      <c r="K746" s="33" t="n"/>
      <c r="L746" s="33">
        <f>IF(K746="", "", K746*$F746)</f>
        <v/>
      </c>
      <c r="M746" s="30">
        <f>IF(OR(H746="",H746=0),"",IF(K746="",IF(J746="","",J746/H746),L746/H746))</f>
        <v/>
      </c>
    </row>
    <row r="747" ht="13.35" customHeight="1" s="162">
      <c r="B747" s="307" t="n"/>
      <c r="C747" s="307" t="n"/>
      <c r="E747" s="307" t="n"/>
      <c r="F747" s="32" t="n"/>
      <c r="G747" s="33">
        <f>IF(F747="", "", H747/F747)</f>
        <v/>
      </c>
      <c r="H747" s="33" t="n"/>
      <c r="I747" s="33" t="n"/>
      <c r="J747" s="33">
        <f>IF(I747="", "", I747*$F747)</f>
        <v/>
      </c>
      <c r="K747" s="33" t="n"/>
      <c r="L747" s="33">
        <f>IF(K747="", "", K747*$F747)</f>
        <v/>
      </c>
      <c r="M747" s="30">
        <f>IF(OR(H747="",H747=0),"",IF(K747="",IF(J747="","",J747/H747),L747/H747))</f>
        <v/>
      </c>
    </row>
    <row r="748" ht="13.35" customHeight="1" s="162">
      <c r="B748" s="307" t="n"/>
      <c r="C748" s="307" t="n"/>
      <c r="E748" s="307" t="n"/>
      <c r="F748" s="32" t="n"/>
      <c r="G748" s="33">
        <f>IF(F748="", "", H748/F748)</f>
        <v/>
      </c>
      <c r="H748" s="33" t="n"/>
      <c r="I748" s="33" t="n"/>
      <c r="J748" s="33">
        <f>IF(I748="", "", I748*$F748)</f>
        <v/>
      </c>
      <c r="K748" s="33" t="n"/>
      <c r="L748" s="33">
        <f>IF(K748="", "", K748*$F748)</f>
        <v/>
      </c>
      <c r="M748" s="30">
        <f>IF(OR(H748="",H748=0),"",IF(K748="",IF(J748="","",J748/H748),L748/H748))</f>
        <v/>
      </c>
    </row>
    <row r="749" ht="13.35" customHeight="1" s="162">
      <c r="B749" s="307" t="n"/>
      <c r="C749" s="307" t="n"/>
      <c r="E749" s="307" t="n"/>
      <c r="F749" s="32" t="n"/>
      <c r="G749" s="33">
        <f>IF(F749="", "", H749/F749)</f>
        <v/>
      </c>
      <c r="H749" s="33" t="n"/>
      <c r="I749" s="33" t="n"/>
      <c r="J749" s="33">
        <f>IF(I749="", "", I749*$F749)</f>
        <v/>
      </c>
      <c r="K749" s="33" t="n"/>
      <c r="L749" s="33">
        <f>IF(K749="", "", K749*$F749)</f>
        <v/>
      </c>
      <c r="M749" s="30">
        <f>IF(OR(H749="",H749=0),"",IF(K749="",IF(J749="","",J749/H749),L749/H749))</f>
        <v/>
      </c>
    </row>
    <row r="750" ht="13.35" customHeight="1" s="162">
      <c r="B750" s="307" t="n"/>
      <c r="C750" s="307" t="n"/>
      <c r="E750" s="307" t="n"/>
      <c r="F750" s="32" t="n"/>
      <c r="G750" s="33">
        <f>IF(F750="", "", H750/F750)</f>
        <v/>
      </c>
      <c r="H750" s="33" t="n"/>
      <c r="I750" s="33" t="n"/>
      <c r="J750" s="33">
        <f>IF(I750="", "", I750*$F750)</f>
        <v/>
      </c>
      <c r="K750" s="33" t="n"/>
      <c r="L750" s="33">
        <f>IF(K750="", "", K750*$F750)</f>
        <v/>
      </c>
      <c r="M750" s="30">
        <f>IF(OR(H750="",H750=0),"",IF(K750="",IF(J750="","",J750/H750),L750/H750))</f>
        <v/>
      </c>
    </row>
    <row r="751" ht="13.35" customHeight="1" s="162">
      <c r="B751" s="42" t="n"/>
      <c r="C751" s="231" t="inlineStr">
        <is>
          <t>Total</t>
        </is>
      </c>
      <c r="D751" s="159" t="n"/>
      <c r="E751" s="42" t="n"/>
      <c r="F751" s="42" t="n"/>
      <c r="G751" s="43" t="n"/>
      <c r="H751" s="43">
        <f>IF(SUM(H745:H750)=0,"",SUM(H745:H750))</f>
        <v/>
      </c>
      <c r="I751" s="43" t="n"/>
      <c r="J751" s="43">
        <f>IF(SUM(J745:J750)=0,"",SUM(J745:J750))</f>
        <v/>
      </c>
      <c r="K751" s="43" t="n"/>
      <c r="L751" s="43">
        <f>IF(SUM(L745:L750)=0,"",SUM(L745:L750))</f>
        <v/>
      </c>
      <c r="M751" s="35">
        <f>IF(OR(H751="",H751=0),"",IF(L751="",IF(J751="","",J751/H751),L751/H751))</f>
        <v/>
      </c>
    </row>
    <row r="752" ht="13.35" customHeight="1" s="162">
      <c r="B752" s="188" t="inlineStr">
        <is>
          <t>Remarks</t>
        </is>
      </c>
      <c r="C752" s="173" t="n"/>
      <c r="D752" s="154" t="n"/>
      <c r="E752" s="174" t="n"/>
      <c r="F752" s="174" t="n"/>
      <c r="G752" s="174" t="n"/>
      <c r="H752" s="174" t="n"/>
      <c r="I752" s="174" t="n"/>
      <c r="J752" s="174" t="n"/>
      <c r="K752" s="174" t="n"/>
      <c r="L752" s="174" t="n"/>
      <c r="M752" s="173" t="n"/>
    </row>
    <row r="753" ht="13.35" customHeight="1" s="162">
      <c r="B753" s="154" t="n"/>
      <c r="C753" s="174" t="n"/>
      <c r="D753" s="174" t="n"/>
      <c r="E753" s="174" t="n"/>
      <c r="F753" s="174" t="n"/>
      <c r="G753" s="174" t="n"/>
      <c r="H753" s="174" t="n"/>
      <c r="I753" s="174" t="n"/>
      <c r="J753" s="174" t="n"/>
      <c r="K753" s="174" t="n"/>
      <c r="L753" s="174" t="n"/>
      <c r="M753" s="173" t="n"/>
    </row>
    <row r="754" ht="13.35" customHeight="1" s="162"/>
    <row r="755" ht="13.35" customHeight="1" s="162"/>
    <row r="756" ht="13.35" customHeight="1" s="162"/>
    <row r="757" ht="13.35" customHeight="1" s="162"/>
    <row r="758" ht="13.35" customHeight="1" s="162">
      <c r="B758" s="200" t="inlineStr">
        <is>
          <t>System</t>
        </is>
      </c>
      <c r="C758" s="403" t="n"/>
      <c r="D758" s="209">
        <f>IF('{Equipment Data Entry}'!B179="","",'{Equipment Data Entry}'!B179)</f>
        <v/>
      </c>
      <c r="E758" s="418" t="n"/>
      <c r="F758" s="403" t="n"/>
      <c r="G758" s="200" t="inlineStr">
        <is>
          <t>Service</t>
        </is>
      </c>
      <c r="H758" s="403" t="n"/>
      <c r="I758" s="210">
        <f>IF('{Equipment Data Entry}'!C179="","",'{Equipment Data Entry}'!C179)</f>
        <v/>
      </c>
      <c r="J758" s="418" t="n"/>
      <c r="K758" s="418" t="n"/>
      <c r="L758" s="418" t="n"/>
      <c r="M758" s="403" t="n"/>
    </row>
    <row r="759" ht="13.35" customHeight="1" s="162">
      <c r="B759" s="422" t="n"/>
      <c r="C759" s="423" t="n"/>
      <c r="D759" s="422" t="n"/>
      <c r="E759" s="424" t="n"/>
      <c r="F759" s="423" t="n"/>
      <c r="G759" s="422" t="n"/>
      <c r="H759" s="423" t="n"/>
      <c r="I759" s="422" t="n"/>
      <c r="J759" s="424" t="n"/>
      <c r="K759" s="424" t="n"/>
      <c r="L759" s="424" t="n"/>
      <c r="M759" s="423" t="n"/>
    </row>
    <row r="760" ht="13.35" customHeight="1" s="162">
      <c r="B760" s="199" t="inlineStr">
        <is>
          <t>Terminal Type</t>
        </is>
      </c>
      <c r="C760" s="401" t="n"/>
      <c r="D760" s="204">
        <f>IF('{Equipment Data Entry}'!H179="","",'{Equipment Data Entry}'!H179)</f>
        <v/>
      </c>
      <c r="E760" s="400" t="n"/>
      <c r="F760" s="400" t="n"/>
      <c r="G760" s="401" t="n"/>
      <c r="I760" s="199" t="inlineStr">
        <is>
          <t>Instrument</t>
        </is>
      </c>
      <c r="J760" s="400" t="n"/>
      <c r="K760" s="401" t="n"/>
      <c r="L760" s="199" t="n"/>
      <c r="M760" s="401" t="n"/>
    </row>
    <row r="761" ht="13.35" customHeight="1" s="162">
      <c r="B761" s="200" t="inlineStr">
        <is>
          <t>Unit Data</t>
        </is>
      </c>
      <c r="C761" s="400" t="n"/>
      <c r="D761" s="400" t="n"/>
      <c r="E761" s="400" t="n"/>
      <c r="F761" s="400" t="n"/>
      <c r="G761" s="401" t="n"/>
      <c r="I761" s="200" t="inlineStr">
        <is>
          <t>Design and Performance Data</t>
        </is>
      </c>
      <c r="J761" s="400" t="n"/>
      <c r="K761" s="400" t="n"/>
      <c r="L761" s="400" t="n"/>
      <c r="M761" s="401" t="n"/>
    </row>
    <row r="762" ht="13.35" customHeight="1" s="162">
      <c r="B762" s="199" t="inlineStr">
        <is>
          <t>Manufacturer</t>
        </is>
      </c>
      <c r="C762" s="401" t="n"/>
      <c r="D762" s="204">
        <f>IF('{Equipment Data Entry}'!E179="","",'{Equipment Data Entry}'!E179)</f>
        <v/>
      </c>
      <c r="E762" s="400" t="n"/>
      <c r="F762" s="400" t="n"/>
      <c r="G762" s="401" t="n"/>
      <c r="I762" s="199" t="inlineStr">
        <is>
          <t>Design Criteria</t>
        </is>
      </c>
      <c r="J762" s="400" t="n"/>
      <c r="K762" s="401" t="n"/>
      <c r="L762" s="199" t="inlineStr">
        <is>
          <t>Design</t>
        </is>
      </c>
      <c r="M762" s="199" t="inlineStr">
        <is>
          <t>Actual</t>
        </is>
      </c>
    </row>
    <row r="763" ht="13.35" customHeight="1" s="162">
      <c r="B763" s="199" t="inlineStr">
        <is>
          <t>Model Number</t>
        </is>
      </c>
      <c r="C763" s="401" t="n"/>
      <c r="D763" s="204">
        <f>IF('{Equipment Data Entry}'!F179="","",'{Equipment Data Entry}'!F179)</f>
        <v/>
      </c>
      <c r="E763" s="400" t="n"/>
      <c r="F763" s="400" t="n"/>
      <c r="G763" s="401" t="n"/>
      <c r="I763" s="199" t="inlineStr">
        <is>
          <t>Maximum CFM</t>
        </is>
      </c>
      <c r="J763" s="400" t="n"/>
      <c r="K763" s="401" t="n"/>
      <c r="L763" s="24">
        <f>IF('{Equipment Data Entry}'!I179="","",'{Equipment Data Entry}'!I179)</f>
        <v/>
      </c>
      <c r="M763" s="24">
        <f>L777</f>
        <v/>
      </c>
    </row>
    <row r="764" ht="13.35" customHeight="1" s="162">
      <c r="B764" s="199" t="inlineStr">
        <is>
          <t>Serial Number</t>
        </is>
      </c>
      <c r="C764" s="401" t="n"/>
      <c r="D764" s="204" t="n"/>
      <c r="E764" s="400" t="n"/>
      <c r="F764" s="400" t="n"/>
      <c r="G764" s="401" t="n"/>
      <c r="I764" s="199" t="inlineStr">
        <is>
          <t>Minimum CFM</t>
        </is>
      </c>
      <c r="J764" s="400" t="n"/>
      <c r="K764" s="401" t="n"/>
      <c r="L764" s="24">
        <f>IF('{Equipment Data Entry}'!J179="","",'{Equipment Data Entry}'!J179)</f>
        <v/>
      </c>
      <c r="M764" s="24" t="n"/>
    </row>
    <row r="765" ht="13.35" customHeight="1" s="162">
      <c r="B765" s="199" t="inlineStr">
        <is>
          <t>Area Served</t>
        </is>
      </c>
      <c r="C765" s="401" t="n"/>
      <c r="D765" s="204">
        <f>IF('{Equipment Data Entry}'!C179="","",'{Equipment Data Entry}'!C179)</f>
        <v/>
      </c>
      <c r="E765" s="400" t="n"/>
      <c r="F765" s="400" t="n"/>
      <c r="G765" s="401" t="n"/>
      <c r="I765" s="199" t="inlineStr">
        <is>
          <t>Fan CFM</t>
        </is>
      </c>
      <c r="J765" s="400" t="n"/>
      <c r="K765" s="401" t="n"/>
      <c r="L765" s="24">
        <f>IF('{Equipment Data Entry}'!L179="","",'{Equipment Data Entry}'!L179)</f>
        <v/>
      </c>
      <c r="M765" s="24" t="n"/>
    </row>
    <row r="766" ht="13.35" customHeight="1" s="162">
      <c r="B766" s="199" t="inlineStr">
        <is>
          <t>Location</t>
        </is>
      </c>
      <c r="C766" s="401" t="n"/>
      <c r="D766" s="204">
        <f>IF('{Equipment Data Entry}'!D179="","",'{Equipment Data Entry}'!D179)</f>
        <v/>
      </c>
      <c r="E766" s="400" t="n"/>
      <c r="F766" s="400" t="n"/>
      <c r="G766" s="401" t="n"/>
      <c r="I766" s="199" t="inlineStr">
        <is>
          <t>DDC Address</t>
        </is>
      </c>
      <c r="J766" s="400" t="n"/>
      <c r="K766" s="401" t="n"/>
      <c r="L766" s="208">
        <f>IF('{Equipment Data Entry}'!M179="","",'{Equipment Data Entry}'!M179)</f>
        <v/>
      </c>
      <c r="M766" s="401" t="n"/>
    </row>
    <row r="767" ht="13.35" customHeight="1" s="162">
      <c r="B767" s="199" t="inlineStr">
        <is>
          <t>Inlet Size</t>
        </is>
      </c>
      <c r="C767" s="401" t="n"/>
      <c r="D767" s="204">
        <f>IF('{Equipment Data Entry}'!G179="","",'{Equipment Data Entry}'!G179)</f>
        <v/>
      </c>
      <c r="E767" s="400" t="n"/>
      <c r="F767" s="400" t="n"/>
      <c r="G767" s="401" t="n"/>
      <c r="I767" s="199" t="inlineStr">
        <is>
          <t>Calibration Factor</t>
        </is>
      </c>
      <c r="J767" s="400" t="n"/>
      <c r="K767" s="401" t="n"/>
      <c r="L767" s="27" t="n"/>
      <c r="M767" s="401" t="n"/>
    </row>
    <row r="768" ht="13.35" customHeight="1" s="162">
      <c r="B768" s="199" t="inlineStr">
        <is>
          <t>DDC Max / Min</t>
        </is>
      </c>
      <c r="C768" s="401" t="n"/>
      <c r="D768" s="204" t="n"/>
      <c r="E768" s="400" t="n"/>
      <c r="F768" s="400" t="n"/>
      <c r="G768" s="401" t="n"/>
      <c r="I768" s="199" t="inlineStr">
        <is>
          <t>Heating CFM</t>
        </is>
      </c>
      <c r="J768" s="400" t="n"/>
      <c r="K768" s="401" t="n"/>
      <c r="L768" s="27">
        <f>IF('{Equipment Data Entry}'!K179="","",'{Equipment Data Entry}'!K179)</f>
        <v/>
      </c>
      <c r="M768" s="401" t="n"/>
    </row>
    <row r="769" ht="13.35" customHeight="1" s="162">
      <c r="B769" s="188" t="inlineStr">
        <is>
          <t>Register / Grille / Diffuser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H771/F771)</f>
        <v/>
      </c>
      <c r="H771" s="33" t="n"/>
      <c r="I771" s="33" t="n"/>
      <c r="J771" s="33">
        <f>IF(I771="", "", I771*$F771)</f>
        <v/>
      </c>
      <c r="K771" s="33" t="n"/>
      <c r="L771" s="33">
        <f>IF(K771="", "", K771*$F771)</f>
        <v/>
      </c>
      <c r="M771" s="30">
        <f>IF(OR(H771="",H771=0),"",IF(K771="",IF(J771="","",J771/H771),L771/H771))</f>
        <v/>
      </c>
    </row>
    <row r="772" ht="13.35" customHeight="1" s="162">
      <c r="B772" s="307" t="n"/>
      <c r="C772" s="307" t="n"/>
      <c r="E772" s="307" t="n"/>
      <c r="F772" s="32" t="n"/>
      <c r="G772" s="33">
        <f>IF(F772="", "", H772/F772)</f>
        <v/>
      </c>
      <c r="H772" s="33" t="n"/>
      <c r="I772" s="33" t="n"/>
      <c r="J772" s="33">
        <f>IF(I772="", "", I772*$F772)</f>
        <v/>
      </c>
      <c r="K772" s="33" t="n"/>
      <c r="L772" s="33">
        <f>IF(K772="", "", K772*$F772)</f>
        <v/>
      </c>
      <c r="M772" s="30">
        <f>IF(OR(H772="",H772=0),"",IF(K772="",IF(J772="","",J772/H772),L772/H772))</f>
        <v/>
      </c>
    </row>
    <row r="773" ht="13.35" customHeight="1" s="162">
      <c r="B773" s="307" t="n"/>
      <c r="C773" s="307" t="n"/>
      <c r="E773" s="307" t="n"/>
      <c r="F773" s="32" t="n"/>
      <c r="G773" s="33">
        <f>IF(F773="", "", H773/F773)</f>
        <v/>
      </c>
      <c r="H773" s="33" t="n"/>
      <c r="I773" s="33" t="n"/>
      <c r="J773" s="33">
        <f>IF(I773="", "", I773*$F773)</f>
        <v/>
      </c>
      <c r="K773" s="33" t="n"/>
      <c r="L773" s="33">
        <f>IF(K773="", "", K773*$F773)</f>
        <v/>
      </c>
      <c r="M773" s="30">
        <f>IF(OR(H773="",H773=0),"",IF(K773="",IF(J773="","",J773/H773),L773/H773))</f>
        <v/>
      </c>
    </row>
    <row r="774" ht="13.35" customHeight="1" s="162">
      <c r="B774" s="307" t="n"/>
      <c r="C774" s="307" t="n"/>
      <c r="E774" s="307" t="n"/>
      <c r="F774" s="32" t="n"/>
      <c r="G774" s="33">
        <f>IF(F774="", "", H774/F774)</f>
        <v/>
      </c>
      <c r="H774" s="33" t="n"/>
      <c r="I774" s="33" t="n"/>
      <c r="J774" s="33">
        <f>IF(I774="", "", I774*$F774)</f>
        <v/>
      </c>
      <c r="K774" s="33" t="n"/>
      <c r="L774" s="33">
        <f>IF(K774="", "", K774*$F774)</f>
        <v/>
      </c>
      <c r="M774" s="30">
        <f>IF(OR(H774="",H774=0),"",IF(K774="",IF(J774="","",J774/H774),L774/H774))</f>
        <v/>
      </c>
    </row>
    <row r="775" ht="13.35" customHeight="1" s="162">
      <c r="B775" s="307" t="n"/>
      <c r="C775" s="307" t="n"/>
      <c r="E775" s="307" t="n"/>
      <c r="F775" s="32" t="n"/>
      <c r="G775" s="33">
        <f>IF(F775="", "", H775/F775)</f>
        <v/>
      </c>
      <c r="H775" s="33" t="n"/>
      <c r="I775" s="33" t="n"/>
      <c r="J775" s="33">
        <f>IF(I775="", "", I775*$F775)</f>
        <v/>
      </c>
      <c r="K775" s="33" t="n"/>
      <c r="L775" s="33">
        <f>IF(K775="", "", K775*$F775)</f>
        <v/>
      </c>
      <c r="M775" s="30">
        <f>IF(OR(H775="",H775=0),"",IF(K775="",IF(J775="","",J775/H775),L775/H775))</f>
        <v/>
      </c>
    </row>
    <row r="776" ht="13.35" customHeight="1" s="162">
      <c r="B776" s="307" t="n"/>
      <c r="C776" s="307" t="n"/>
      <c r="E776" s="307" t="n"/>
      <c r="F776" s="32" t="n"/>
      <c r="G776" s="33">
        <f>IF(F776="", "", H776/F776)</f>
        <v/>
      </c>
      <c r="H776" s="33" t="n"/>
      <c r="I776" s="33" t="n"/>
      <c r="J776" s="33">
        <f>IF(I776="", "", I776*$F776)</f>
        <v/>
      </c>
      <c r="K776" s="33" t="n"/>
      <c r="L776" s="33">
        <f>IF(K776="", "", K776*$F776)</f>
        <v/>
      </c>
      <c r="M776" s="30">
        <f>IF(OR(H776="",H776=0),"",IF(K776="",IF(J776="","",J776/H776),L776/H776))</f>
        <v/>
      </c>
    </row>
    <row r="777" ht="13.35" customHeight="1" s="162">
      <c r="B777" s="42" t="n"/>
      <c r="C777" s="231" t="inlineStr">
        <is>
          <t>Total</t>
        </is>
      </c>
      <c r="D777" s="159" t="n"/>
      <c r="E777" s="42" t="n"/>
      <c r="F777" s="42" t="n"/>
      <c r="G777" s="43" t="n"/>
      <c r="H777" s="43">
        <f>IF(SUM(H771:H776)=0,"",SUM(H771:H776))</f>
        <v/>
      </c>
      <c r="I777" s="43" t="n"/>
      <c r="J777" s="43">
        <f>IF(SUM(J771:J776)=0,"",SUM(J771:J776))</f>
        <v/>
      </c>
      <c r="K777" s="43" t="n"/>
      <c r="L777" s="43">
        <f>IF(SUM(L771:L776)=0,"",SUM(L771:L776))</f>
        <v/>
      </c>
      <c r="M777" s="35">
        <f>IF(OR(H777="",H777=0),"",IF(L777="",IF(J777="","",J777/H777),L777/H777))</f>
        <v/>
      </c>
    </row>
    <row r="778" ht="13.35" customHeight="1" s="162">
      <c r="B778" s="188" t="inlineStr">
        <is>
          <t>Remarks</t>
        </is>
      </c>
      <c r="C778" s="173" t="n"/>
      <c r="D778" s="154" t="n"/>
      <c r="E778" s="174" t="n"/>
      <c r="F778" s="174" t="n"/>
      <c r="G778" s="174" t="n"/>
      <c r="H778" s="174" t="n"/>
      <c r="I778" s="174" t="n"/>
      <c r="J778" s="174" t="n"/>
      <c r="K778" s="174" t="n"/>
      <c r="L778" s="174" t="n"/>
      <c r="M778" s="173" t="n"/>
    </row>
    <row r="779" ht="13.35" customHeight="1" s="162">
      <c r="B779" s="154" t="n"/>
      <c r="C779" s="174" t="n"/>
      <c r="D779" s="174" t="n"/>
      <c r="E779" s="174" t="n"/>
      <c r="F779" s="174" t="n"/>
      <c r="G779" s="174" t="n"/>
      <c r="H779" s="174" t="n"/>
      <c r="I779" s="174" t="n"/>
      <c r="J779" s="174" t="n"/>
      <c r="K779" s="174" t="n"/>
      <c r="L779" s="174" t="n"/>
      <c r="M779" s="173" t="n"/>
    </row>
    <row r="780" ht="13.35" customHeight="1" s="162"/>
    <row r="781" ht="13.35" customHeight="1" s="162"/>
    <row r="782" ht="13.35" customHeight="1" s="162"/>
    <row r="783" ht="13.35" customHeight="1" s="162"/>
    <row r="784" ht="13.35" customHeight="1" s="162">
      <c r="B784" s="200" t="inlineStr">
        <is>
          <t>System</t>
        </is>
      </c>
      <c r="C784" s="403" t="n"/>
      <c r="D784" s="209">
        <f>IF('{Equipment Data Entry}'!B180="","",'{Equipment Data Entry}'!B180)</f>
        <v/>
      </c>
      <c r="E784" s="418" t="n"/>
      <c r="F784" s="403" t="n"/>
      <c r="G784" s="200" t="inlineStr">
        <is>
          <t>Service</t>
        </is>
      </c>
      <c r="H784" s="403" t="n"/>
      <c r="I784" s="210">
        <f>IF('{Equipment Data Entry}'!C180="","",'{Equipment Data Entry}'!C180)</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99" t="inlineStr">
        <is>
          <t>Terminal Type</t>
        </is>
      </c>
      <c r="C786" s="401" t="n"/>
      <c r="D786" s="204">
        <f>IF('{Equipment Data Entry}'!H180="","",'{Equipment Data Entry}'!H180)</f>
        <v/>
      </c>
      <c r="E786" s="400" t="n"/>
      <c r="F786" s="400" t="n"/>
      <c r="G786" s="401" t="n"/>
      <c r="I786" s="199" t="inlineStr">
        <is>
          <t>Instrument</t>
        </is>
      </c>
      <c r="J786" s="400" t="n"/>
      <c r="K786" s="401" t="n"/>
      <c r="L786" s="199" t="n"/>
      <c r="M786" s="401" t="n"/>
    </row>
    <row r="787" ht="13.35" customHeight="1" s="162">
      <c r="B787" s="200" t="inlineStr">
        <is>
          <t>Unit Data</t>
        </is>
      </c>
      <c r="C787" s="400" t="n"/>
      <c r="D787" s="400" t="n"/>
      <c r="E787" s="400" t="n"/>
      <c r="F787" s="400" t="n"/>
      <c r="G787" s="401" t="n"/>
      <c r="I787" s="200" t="inlineStr">
        <is>
          <t>Design and Performance Data</t>
        </is>
      </c>
      <c r="J787" s="400" t="n"/>
      <c r="K787" s="400" t="n"/>
      <c r="L787" s="400" t="n"/>
      <c r="M787" s="401" t="n"/>
    </row>
    <row r="788" ht="13.35" customHeight="1" s="162">
      <c r="B788" s="199" t="inlineStr">
        <is>
          <t>Manufacturer</t>
        </is>
      </c>
      <c r="C788" s="401" t="n"/>
      <c r="D788" s="204">
        <f>IF('{Equipment Data Entry}'!E180="","",'{Equipment Data Entry}'!E180)</f>
        <v/>
      </c>
      <c r="E788" s="400" t="n"/>
      <c r="F788" s="400" t="n"/>
      <c r="G788" s="401" t="n"/>
      <c r="I788" s="199" t="inlineStr">
        <is>
          <t>Design Criteria</t>
        </is>
      </c>
      <c r="J788" s="400" t="n"/>
      <c r="K788" s="401" t="n"/>
      <c r="L788" s="199" t="inlineStr">
        <is>
          <t>Design</t>
        </is>
      </c>
      <c r="M788" s="199" t="inlineStr">
        <is>
          <t>Actual</t>
        </is>
      </c>
    </row>
    <row r="789" ht="13.35" customHeight="1" s="162">
      <c r="B789" s="199" t="inlineStr">
        <is>
          <t>Model Number</t>
        </is>
      </c>
      <c r="C789" s="401" t="n"/>
      <c r="D789" s="204">
        <f>IF('{Equipment Data Entry}'!F180="","",'{Equipment Data Entry}'!F180)</f>
        <v/>
      </c>
      <c r="E789" s="400" t="n"/>
      <c r="F789" s="400" t="n"/>
      <c r="G789" s="401" t="n"/>
      <c r="I789" s="199" t="inlineStr">
        <is>
          <t>Maximum CFM</t>
        </is>
      </c>
      <c r="J789" s="400" t="n"/>
      <c r="K789" s="401" t="n"/>
      <c r="L789" s="24">
        <f>IF('{Equipment Data Entry}'!I180="","",'{Equipment Data Entry}'!I180)</f>
        <v/>
      </c>
      <c r="M789" s="24">
        <f>L803</f>
        <v/>
      </c>
    </row>
    <row r="790" ht="13.35" customHeight="1" s="162">
      <c r="B790" s="199" t="inlineStr">
        <is>
          <t>Serial Number</t>
        </is>
      </c>
      <c r="C790" s="401" t="n"/>
      <c r="D790" s="204" t="n"/>
      <c r="E790" s="400" t="n"/>
      <c r="F790" s="400" t="n"/>
      <c r="G790" s="401" t="n"/>
      <c r="I790" s="199" t="inlineStr">
        <is>
          <t>Minimum CFM</t>
        </is>
      </c>
      <c r="J790" s="400" t="n"/>
      <c r="K790" s="401" t="n"/>
      <c r="L790" s="24">
        <f>IF('{Equipment Data Entry}'!J180="","",'{Equipment Data Entry}'!J180)</f>
        <v/>
      </c>
      <c r="M790" s="24" t="n"/>
    </row>
    <row r="791" ht="13.35" customHeight="1" s="162">
      <c r="B791" s="199" t="inlineStr">
        <is>
          <t>Area Served</t>
        </is>
      </c>
      <c r="C791" s="401" t="n"/>
      <c r="D791" s="204">
        <f>IF('{Equipment Data Entry}'!C180="","",'{Equipment Data Entry}'!C180)</f>
        <v/>
      </c>
      <c r="E791" s="400" t="n"/>
      <c r="F791" s="400" t="n"/>
      <c r="G791" s="401" t="n"/>
      <c r="I791" s="199" t="inlineStr">
        <is>
          <t>Fan CFM</t>
        </is>
      </c>
      <c r="J791" s="400" t="n"/>
      <c r="K791" s="401" t="n"/>
      <c r="L791" s="24">
        <f>IF('{Equipment Data Entry}'!L180="","",'{Equipment Data Entry}'!L180)</f>
        <v/>
      </c>
      <c r="M791" s="24" t="n"/>
    </row>
    <row r="792" ht="13.35" customHeight="1" s="162">
      <c r="B792" s="199" t="inlineStr">
        <is>
          <t>Location</t>
        </is>
      </c>
      <c r="C792" s="401" t="n"/>
      <c r="D792" s="204">
        <f>IF('{Equipment Data Entry}'!D180="","",'{Equipment Data Entry}'!D180)</f>
        <v/>
      </c>
      <c r="E792" s="400" t="n"/>
      <c r="F792" s="400" t="n"/>
      <c r="G792" s="401" t="n"/>
      <c r="I792" s="199" t="inlineStr">
        <is>
          <t>DDC Address</t>
        </is>
      </c>
      <c r="J792" s="400" t="n"/>
      <c r="K792" s="401" t="n"/>
      <c r="L792" s="208">
        <f>IF('{Equipment Data Entry}'!M180="","",'{Equipment Data Entry}'!M180)</f>
        <v/>
      </c>
      <c r="M792" s="401" t="n"/>
    </row>
    <row r="793" ht="13.35" customHeight="1" s="162">
      <c r="B793" s="199" t="inlineStr">
        <is>
          <t>Inlet Size</t>
        </is>
      </c>
      <c r="C793" s="401" t="n"/>
      <c r="D793" s="204">
        <f>IF('{Equipment Data Entry}'!G180="","",'{Equipment Data Entry}'!G180)</f>
        <v/>
      </c>
      <c r="E793" s="400" t="n"/>
      <c r="F793" s="400" t="n"/>
      <c r="G793" s="401" t="n"/>
      <c r="I793" s="199" t="inlineStr">
        <is>
          <t>Calibration Factor</t>
        </is>
      </c>
      <c r="J793" s="400" t="n"/>
      <c r="K793" s="401" t="n"/>
      <c r="L793" s="27" t="n"/>
      <c r="M793" s="401" t="n"/>
    </row>
    <row r="794" ht="13.35" customHeight="1" s="162">
      <c r="B794" s="199" t="inlineStr">
        <is>
          <t>DDC Max / Min</t>
        </is>
      </c>
      <c r="C794" s="401" t="n"/>
      <c r="D794" s="204" t="n"/>
      <c r="E794" s="400" t="n"/>
      <c r="F794" s="400" t="n"/>
      <c r="G794" s="401" t="n"/>
      <c r="I794" s="199" t="inlineStr">
        <is>
          <t>Heating CFM</t>
        </is>
      </c>
      <c r="J794" s="400" t="n"/>
      <c r="K794" s="401" t="n"/>
      <c r="L794" s="27">
        <f>IF('{Equipment Data Entry}'!K180="","",'{Equipment Data Entry}'!K180)</f>
        <v/>
      </c>
      <c r="M794" s="401" t="n"/>
    </row>
    <row r="795" ht="13.35" customHeight="1" s="162">
      <c r="B795" s="188" t="inlineStr">
        <is>
          <t>Register / Grille / Diffuser Airflow</t>
        </is>
      </c>
      <c r="C795" s="174" t="n"/>
      <c r="D795" s="174" t="n"/>
      <c r="E795" s="174" t="n"/>
      <c r="F795" s="173" t="n"/>
      <c r="G795" s="233" t="inlineStr">
        <is>
          <t>Design VEL</t>
        </is>
      </c>
      <c r="H795" s="194" t="inlineStr">
        <is>
          <t>Design CFM</t>
        </is>
      </c>
      <c r="I795" s="188" t="inlineStr">
        <is>
          <t>Initial</t>
        </is>
      </c>
      <c r="J795" s="173" t="n"/>
      <c r="K795" s="188" t="inlineStr">
        <is>
          <t>Final</t>
        </is>
      </c>
      <c r="L795" s="173" t="n"/>
      <c r="M795" s="188" t="inlineStr">
        <is>
          <t>%</t>
        </is>
      </c>
    </row>
    <row r="796" ht="13.35" customHeight="1" s="162">
      <c r="B796" s="153" t="inlineStr">
        <is>
          <t>No.</t>
        </is>
      </c>
      <c r="C796" s="188" t="inlineStr">
        <is>
          <t>Area Served</t>
        </is>
      </c>
      <c r="D796" s="188" t="inlineStr">
        <is>
          <t>Type</t>
        </is>
      </c>
      <c r="E796" s="188" t="inlineStr">
        <is>
          <t>Size</t>
        </is>
      </c>
      <c r="F796" s="188" t="inlineStr">
        <is>
          <t>Ak</t>
        </is>
      </c>
      <c r="G796" s="440" t="n"/>
      <c r="H796" s="440" t="n"/>
      <c r="I796" s="188" t="inlineStr">
        <is>
          <t>VEL</t>
        </is>
      </c>
      <c r="J796" s="188" t="inlineStr">
        <is>
          <t>CFM</t>
        </is>
      </c>
      <c r="K796" s="188" t="inlineStr">
        <is>
          <t>VEL</t>
        </is>
      </c>
      <c r="L796" s="188" t="inlineStr">
        <is>
          <t>CFM</t>
        </is>
      </c>
      <c r="M796" s="440" t="n"/>
    </row>
    <row r="797" ht="13.35" customHeight="1" s="162">
      <c r="B797" s="307" t="n"/>
      <c r="C797" s="307" t="n"/>
      <c r="E797" s="307" t="n"/>
      <c r="F797" s="32" t="n"/>
      <c r="G797" s="33">
        <f>IF(F797="", "", H797/F797)</f>
        <v/>
      </c>
      <c r="H797" s="33" t="n"/>
      <c r="I797" s="33" t="n"/>
      <c r="J797" s="33">
        <f>IF(I797="", "", I797*$F797)</f>
        <v/>
      </c>
      <c r="K797" s="33" t="n"/>
      <c r="L797" s="33">
        <f>IF(K797="", "", K797*$F797)</f>
        <v/>
      </c>
      <c r="M797" s="30">
        <f>IF(OR(H797="",H797=0),"",IF(K797="",IF(J797="","",J797/H797),L797/H797))</f>
        <v/>
      </c>
    </row>
    <row r="798" ht="13.35" customHeight="1" s="162">
      <c r="B798" s="307" t="n"/>
      <c r="C798" s="307" t="n"/>
      <c r="E798" s="307" t="n"/>
      <c r="F798" s="32" t="n"/>
      <c r="G798" s="33">
        <f>IF(F798="", "", H798/F798)</f>
        <v/>
      </c>
      <c r="H798" s="33" t="n"/>
      <c r="I798" s="33" t="n"/>
      <c r="J798" s="33">
        <f>IF(I798="", "", I798*$F798)</f>
        <v/>
      </c>
      <c r="K798" s="33" t="n"/>
      <c r="L798" s="33">
        <f>IF(K798="", "", K798*$F798)</f>
        <v/>
      </c>
      <c r="M798" s="30">
        <f>IF(OR(H798="",H798=0),"",IF(K798="",IF(J798="","",J798/H798),L798/H798))</f>
        <v/>
      </c>
    </row>
    <row r="799" ht="13.35" customHeight="1" s="162">
      <c r="B799" s="307" t="n"/>
      <c r="C799" s="307" t="n"/>
      <c r="E799" s="307" t="n"/>
      <c r="F799" s="32" t="n"/>
      <c r="G799" s="33">
        <f>IF(F799="", "", H799/F799)</f>
        <v/>
      </c>
      <c r="H799" s="33" t="n"/>
      <c r="I799" s="33" t="n"/>
      <c r="J799" s="33">
        <f>IF(I799="", "", I799*$F799)</f>
        <v/>
      </c>
      <c r="K799" s="33" t="n"/>
      <c r="L799" s="33">
        <f>IF(K799="", "", K799*$F799)</f>
        <v/>
      </c>
      <c r="M799" s="30">
        <f>IF(OR(H799="",H799=0),"",IF(K799="",IF(J799="","",J799/H799),L799/H799))</f>
        <v/>
      </c>
    </row>
    <row r="800" ht="13.35" customHeight="1" s="162">
      <c r="B800" s="307" t="n"/>
      <c r="C800" s="307" t="n"/>
      <c r="E800" s="307" t="n"/>
      <c r="F800" s="32" t="n"/>
      <c r="G800" s="33">
        <f>IF(F800="", "", H800/F800)</f>
        <v/>
      </c>
      <c r="H800" s="33" t="n"/>
      <c r="I800" s="33" t="n"/>
      <c r="J800" s="33">
        <f>IF(I800="", "", I800*$F800)</f>
        <v/>
      </c>
      <c r="K800" s="33" t="n"/>
      <c r="L800" s="33">
        <f>IF(K800="", "", K800*$F800)</f>
        <v/>
      </c>
      <c r="M800" s="30">
        <f>IF(OR(H800="",H800=0),"",IF(K800="",IF(J800="","",J800/H800),L800/H800))</f>
        <v/>
      </c>
    </row>
    <row r="801" ht="13.35" customHeight="1" s="162">
      <c r="B801" s="307" t="n"/>
      <c r="C801" s="307" t="n"/>
      <c r="E801" s="307" t="n"/>
      <c r="F801" s="32" t="n"/>
      <c r="G801" s="33">
        <f>IF(F801="", "", H801/F801)</f>
        <v/>
      </c>
      <c r="H801" s="33" t="n"/>
      <c r="I801" s="33" t="n"/>
      <c r="J801" s="33">
        <f>IF(I801="", "", I801*$F801)</f>
        <v/>
      </c>
      <c r="K801" s="33" t="n"/>
      <c r="L801" s="33">
        <f>IF(K801="", "", K801*$F801)</f>
        <v/>
      </c>
      <c r="M801" s="30">
        <f>IF(OR(H801="",H801=0),"",IF(K801="",IF(J801="","",J801/H801),L801/H801))</f>
        <v/>
      </c>
    </row>
    <row r="802" ht="13.35" customHeight="1" s="162">
      <c r="B802" s="307" t="n"/>
      <c r="C802" s="307" t="n"/>
      <c r="E802" s="307" t="n"/>
      <c r="F802" s="32" t="n"/>
      <c r="G802" s="33">
        <f>IF(F802="", "", H802/F802)</f>
        <v/>
      </c>
      <c r="H802" s="33" t="n"/>
      <c r="I802" s="33" t="n"/>
      <c r="J802" s="33">
        <f>IF(I802="", "", I802*$F802)</f>
        <v/>
      </c>
      <c r="K802" s="33" t="n"/>
      <c r="L802" s="33">
        <f>IF(K802="", "", K802*$F802)</f>
        <v/>
      </c>
      <c r="M802" s="30">
        <f>IF(OR(H802="",H802=0),"",IF(K802="",IF(J802="","",J802/H802),L802/H802))</f>
        <v/>
      </c>
    </row>
    <row r="803" ht="13.35" customHeight="1" s="162">
      <c r="B803" s="42" t="n"/>
      <c r="C803" s="231" t="inlineStr">
        <is>
          <t>Total</t>
        </is>
      </c>
      <c r="D803" s="159" t="n"/>
      <c r="E803" s="42" t="n"/>
      <c r="F803" s="42" t="n"/>
      <c r="G803" s="43" t="n"/>
      <c r="H803" s="43">
        <f>IF(SUM(H797:H802)=0,"",SUM(H797:H802))</f>
        <v/>
      </c>
      <c r="I803" s="43" t="n"/>
      <c r="J803" s="43">
        <f>IF(SUM(J797:J802)=0,"",SUM(J797:J802))</f>
        <v/>
      </c>
      <c r="K803" s="43" t="n"/>
      <c r="L803" s="43">
        <f>IF(SUM(L797:L802)=0,"",SUM(L797:L802))</f>
        <v/>
      </c>
      <c r="M803" s="35">
        <f>IF(OR(H803="",H803=0),"",IF(L803="",IF(J803="","",J803/H803),L803/H803))</f>
        <v/>
      </c>
    </row>
    <row r="804" ht="13.35" customHeight="1" s="162">
      <c r="B804" s="188" t="inlineStr">
        <is>
          <t>Remarks</t>
        </is>
      </c>
      <c r="C804" s="173" t="n"/>
      <c r="D804" s="154" t="n"/>
      <c r="E804" s="174" t="n"/>
      <c r="F804" s="174" t="n"/>
      <c r="G804" s="174" t="n"/>
      <c r="H804" s="174" t="n"/>
      <c r="I804" s="174" t="n"/>
      <c r="J804" s="174" t="n"/>
      <c r="K804" s="174" t="n"/>
      <c r="L804" s="174" t="n"/>
      <c r="M804" s="173" t="n"/>
    </row>
    <row r="805" ht="13.35" customHeight="1" s="162">
      <c r="B805" s="154" t="n"/>
      <c r="C805" s="174" t="n"/>
      <c r="D805" s="174" t="n"/>
      <c r="E805" s="174" t="n"/>
      <c r="F805" s="174" t="n"/>
      <c r="G805" s="174" t="n"/>
      <c r="H805" s="174" t="n"/>
      <c r="I805" s="174" t="n"/>
      <c r="J805" s="174" t="n"/>
      <c r="K805" s="174" t="n"/>
      <c r="L805" s="174" t="n"/>
      <c r="M805" s="173" t="n"/>
    </row>
    <row r="806" ht="13.35" customHeight="1" s="162"/>
    <row r="807" ht="13.35" customHeight="1" s="162"/>
    <row r="808" ht="13.35" customHeight="1" s="162"/>
    <row r="809" ht="13.35" customHeight="1" s="162"/>
    <row r="810" ht="13.35" customHeight="1" s="162">
      <c r="B810" s="200" t="inlineStr">
        <is>
          <t>System</t>
        </is>
      </c>
      <c r="C810" s="403" t="n"/>
      <c r="D810" s="209">
        <f>IF('{Equipment Data Entry}'!B181="","",'{Equipment Data Entry}'!B181)</f>
        <v/>
      </c>
      <c r="E810" s="418" t="n"/>
      <c r="F810" s="403" t="n"/>
      <c r="G810" s="200" t="inlineStr">
        <is>
          <t>Service</t>
        </is>
      </c>
      <c r="H810" s="403" t="n"/>
      <c r="I810" s="210">
        <f>IF('{Equipment Data Entry}'!C181="","",'{Equipment Data Entry}'!C181)</f>
        <v/>
      </c>
      <c r="J810" s="418" t="n"/>
      <c r="K810" s="418" t="n"/>
      <c r="L810" s="418" t="n"/>
      <c r="M810" s="403" t="n"/>
    </row>
    <row r="811" ht="13.35" customHeight="1" s="162">
      <c r="B811" s="422" t="n"/>
      <c r="C811" s="423" t="n"/>
      <c r="D811" s="422" t="n"/>
      <c r="E811" s="424" t="n"/>
      <c r="F811" s="423" t="n"/>
      <c r="G811" s="422" t="n"/>
      <c r="H811" s="423" t="n"/>
      <c r="I811" s="422" t="n"/>
      <c r="J811" s="424" t="n"/>
      <c r="K811" s="424" t="n"/>
      <c r="L811" s="424" t="n"/>
      <c r="M811" s="423" t="n"/>
    </row>
    <row r="812" ht="13.35" customHeight="1" s="162">
      <c r="B812" s="199" t="inlineStr">
        <is>
          <t>Terminal Type</t>
        </is>
      </c>
      <c r="C812" s="401" t="n"/>
      <c r="D812" s="204">
        <f>IF('{Equipment Data Entry}'!H181="","",'{Equipment Data Entry}'!H181)</f>
        <v/>
      </c>
      <c r="E812" s="400" t="n"/>
      <c r="F812" s="400" t="n"/>
      <c r="G812" s="401" t="n"/>
      <c r="I812" s="199" t="inlineStr">
        <is>
          <t>Instrument</t>
        </is>
      </c>
      <c r="J812" s="400" t="n"/>
      <c r="K812" s="401" t="n"/>
      <c r="L812" s="199" t="n"/>
      <c r="M812" s="401" t="n"/>
    </row>
    <row r="813" ht="13.35" customHeight="1" s="162">
      <c r="B813" s="200" t="inlineStr">
        <is>
          <t>Unit Data</t>
        </is>
      </c>
      <c r="C813" s="400" t="n"/>
      <c r="D813" s="400" t="n"/>
      <c r="E813" s="400" t="n"/>
      <c r="F813" s="400" t="n"/>
      <c r="G813" s="401" t="n"/>
      <c r="I813" s="200" t="inlineStr">
        <is>
          <t>Design and Performance Data</t>
        </is>
      </c>
      <c r="J813" s="400" t="n"/>
      <c r="K813" s="400" t="n"/>
      <c r="L813" s="400" t="n"/>
      <c r="M813" s="401" t="n"/>
    </row>
    <row r="814" ht="13.35" customHeight="1" s="162">
      <c r="B814" s="199" t="inlineStr">
        <is>
          <t>Manufacturer</t>
        </is>
      </c>
      <c r="C814" s="401" t="n"/>
      <c r="D814" s="204">
        <f>IF('{Equipment Data Entry}'!E181="","",'{Equipment Data Entry}'!E181)</f>
        <v/>
      </c>
      <c r="E814" s="400" t="n"/>
      <c r="F814" s="400" t="n"/>
      <c r="G814" s="401" t="n"/>
      <c r="I814" s="199" t="inlineStr">
        <is>
          <t>Design Criteria</t>
        </is>
      </c>
      <c r="J814" s="400" t="n"/>
      <c r="K814" s="401" t="n"/>
      <c r="L814" s="199" t="inlineStr">
        <is>
          <t>Design</t>
        </is>
      </c>
      <c r="M814" s="199" t="inlineStr">
        <is>
          <t>Actual</t>
        </is>
      </c>
    </row>
    <row r="815" ht="13.35" customHeight="1" s="162">
      <c r="B815" s="199" t="inlineStr">
        <is>
          <t>Model Number</t>
        </is>
      </c>
      <c r="C815" s="401" t="n"/>
      <c r="D815" s="204">
        <f>IF('{Equipment Data Entry}'!F181="","",'{Equipment Data Entry}'!F181)</f>
        <v/>
      </c>
      <c r="E815" s="400" t="n"/>
      <c r="F815" s="400" t="n"/>
      <c r="G815" s="401" t="n"/>
      <c r="I815" s="199" t="inlineStr">
        <is>
          <t>Maximum CFM</t>
        </is>
      </c>
      <c r="J815" s="400" t="n"/>
      <c r="K815" s="401" t="n"/>
      <c r="L815" s="24">
        <f>IF('{Equipment Data Entry}'!I181="","",'{Equipment Data Entry}'!I181)</f>
        <v/>
      </c>
      <c r="M815" s="24">
        <f>L829</f>
        <v/>
      </c>
    </row>
    <row r="816" ht="13.35" customHeight="1" s="162">
      <c r="B816" s="199" t="inlineStr">
        <is>
          <t>Serial Number</t>
        </is>
      </c>
      <c r="C816" s="401" t="n"/>
      <c r="D816" s="204" t="n"/>
      <c r="E816" s="400" t="n"/>
      <c r="F816" s="400" t="n"/>
      <c r="G816" s="401" t="n"/>
      <c r="I816" s="199" t="inlineStr">
        <is>
          <t>Minimum CFM</t>
        </is>
      </c>
      <c r="J816" s="400" t="n"/>
      <c r="K816" s="401" t="n"/>
      <c r="L816" s="24">
        <f>IF('{Equipment Data Entry}'!J181="","",'{Equipment Data Entry}'!J181)</f>
        <v/>
      </c>
      <c r="M816" s="24" t="n"/>
    </row>
    <row r="817" ht="13.35" customHeight="1" s="162">
      <c r="B817" s="199" t="inlineStr">
        <is>
          <t>Area Served</t>
        </is>
      </c>
      <c r="C817" s="401" t="n"/>
      <c r="D817" s="204">
        <f>IF('{Equipment Data Entry}'!C181="","",'{Equipment Data Entry}'!C181)</f>
        <v/>
      </c>
      <c r="E817" s="400" t="n"/>
      <c r="F817" s="400" t="n"/>
      <c r="G817" s="401" t="n"/>
      <c r="I817" s="199" t="inlineStr">
        <is>
          <t>Fan CFM</t>
        </is>
      </c>
      <c r="J817" s="400" t="n"/>
      <c r="K817" s="401" t="n"/>
      <c r="L817" s="24">
        <f>IF('{Equipment Data Entry}'!L181="","",'{Equipment Data Entry}'!L181)</f>
        <v/>
      </c>
      <c r="M817" s="24" t="n"/>
    </row>
    <row r="818" ht="13.35" customHeight="1" s="162">
      <c r="B818" s="199" t="inlineStr">
        <is>
          <t>Location</t>
        </is>
      </c>
      <c r="C818" s="401" t="n"/>
      <c r="D818" s="204">
        <f>IF('{Equipment Data Entry}'!D181="","",'{Equipment Data Entry}'!D181)</f>
        <v/>
      </c>
      <c r="E818" s="400" t="n"/>
      <c r="F818" s="400" t="n"/>
      <c r="G818" s="401" t="n"/>
      <c r="I818" s="199" t="inlineStr">
        <is>
          <t>DDC Address</t>
        </is>
      </c>
      <c r="J818" s="400" t="n"/>
      <c r="K818" s="401" t="n"/>
      <c r="L818" s="208">
        <f>IF('{Equipment Data Entry}'!M181="","",'{Equipment Data Entry}'!M181)</f>
        <v/>
      </c>
      <c r="M818" s="401" t="n"/>
    </row>
    <row r="819" ht="13.35" customHeight="1" s="162">
      <c r="B819" s="199" t="inlineStr">
        <is>
          <t>Inlet Size</t>
        </is>
      </c>
      <c r="C819" s="401" t="n"/>
      <c r="D819" s="204">
        <f>IF('{Equipment Data Entry}'!G181="","",'{Equipment Data Entry}'!G181)</f>
        <v/>
      </c>
      <c r="E819" s="400" t="n"/>
      <c r="F819" s="400" t="n"/>
      <c r="G819" s="401" t="n"/>
      <c r="I819" s="199" t="inlineStr">
        <is>
          <t>Calibration Factor</t>
        </is>
      </c>
      <c r="J819" s="400" t="n"/>
      <c r="K819" s="401" t="n"/>
      <c r="L819" s="27" t="n"/>
      <c r="M819" s="401" t="n"/>
    </row>
    <row r="820" ht="13.35" customHeight="1" s="162">
      <c r="B820" s="199" t="inlineStr">
        <is>
          <t>DDC Max / Min</t>
        </is>
      </c>
      <c r="C820" s="401" t="n"/>
      <c r="D820" s="204" t="n"/>
      <c r="E820" s="400" t="n"/>
      <c r="F820" s="400" t="n"/>
      <c r="G820" s="401" t="n"/>
      <c r="I820" s="199" t="inlineStr">
        <is>
          <t>Heating CFM</t>
        </is>
      </c>
      <c r="J820" s="400" t="n"/>
      <c r="K820" s="401" t="n"/>
      <c r="L820" s="27">
        <f>IF('{Equipment Data Entry}'!K181="","",'{Equipment Data Entry}'!K181)</f>
        <v/>
      </c>
      <c r="M820" s="401" t="n"/>
    </row>
    <row r="821" ht="13.35" customHeight="1" s="162">
      <c r="B821" s="188" t="inlineStr">
        <is>
          <t>Register / Grille / Diffuser Airflow</t>
        </is>
      </c>
      <c r="C821" s="174" t="n"/>
      <c r="D821" s="174" t="n"/>
      <c r="E821" s="174" t="n"/>
      <c r="F821" s="173" t="n"/>
      <c r="G821" s="233" t="inlineStr">
        <is>
          <t>Design VEL</t>
        </is>
      </c>
      <c r="H821" s="194" t="inlineStr">
        <is>
          <t>Design CFM</t>
        </is>
      </c>
      <c r="I821" s="188" t="inlineStr">
        <is>
          <t>Initial</t>
        </is>
      </c>
      <c r="J821" s="173" t="n"/>
      <c r="K821" s="188" t="inlineStr">
        <is>
          <t>Final</t>
        </is>
      </c>
      <c r="L821" s="173" t="n"/>
      <c r="M821" s="188" t="inlineStr">
        <is>
          <t>%</t>
        </is>
      </c>
    </row>
    <row r="822" ht="13.35" customHeight="1" s="162">
      <c r="B822" s="153" t="inlineStr">
        <is>
          <t>No.</t>
        </is>
      </c>
      <c r="C822" s="188" t="inlineStr">
        <is>
          <t>Area Served</t>
        </is>
      </c>
      <c r="D822" s="188" t="inlineStr">
        <is>
          <t>Type</t>
        </is>
      </c>
      <c r="E822" s="188" t="inlineStr">
        <is>
          <t>Size</t>
        </is>
      </c>
      <c r="F822" s="188" t="inlineStr">
        <is>
          <t>Ak</t>
        </is>
      </c>
      <c r="G822" s="440" t="n"/>
      <c r="H822" s="440" t="n"/>
      <c r="I822" s="188" t="inlineStr">
        <is>
          <t>VEL</t>
        </is>
      </c>
      <c r="J822" s="188" t="inlineStr">
        <is>
          <t>CFM</t>
        </is>
      </c>
      <c r="K822" s="188" t="inlineStr">
        <is>
          <t>VEL</t>
        </is>
      </c>
      <c r="L822" s="188" t="inlineStr">
        <is>
          <t>CFM</t>
        </is>
      </c>
      <c r="M822" s="440" t="n"/>
    </row>
    <row r="823" ht="13.35" customHeight="1" s="162">
      <c r="B823" s="307" t="n"/>
      <c r="C823" s="307" t="n"/>
      <c r="E823" s="307" t="n"/>
      <c r="F823" s="32" t="n"/>
      <c r="G823" s="33">
        <f>IF(F823="", "", H823/F823)</f>
        <v/>
      </c>
      <c r="H823" s="33" t="n"/>
      <c r="I823" s="33" t="n"/>
      <c r="J823" s="33">
        <f>IF(I823="", "", I823*$F823)</f>
        <v/>
      </c>
      <c r="K823" s="33" t="n"/>
      <c r="L823" s="33">
        <f>IF(K823="", "", K823*$F823)</f>
        <v/>
      </c>
      <c r="M823" s="30">
        <f>IF(OR(H823="",H823=0),"",IF(K823="",IF(J823="","",J823/H823),L823/H823))</f>
        <v/>
      </c>
    </row>
    <row r="824" ht="13.35" customHeight="1" s="162">
      <c r="B824" s="307" t="n"/>
      <c r="C824" s="307" t="n"/>
      <c r="E824" s="307" t="n"/>
      <c r="F824" s="32" t="n"/>
      <c r="G824" s="33">
        <f>IF(F824="", "", H824/F824)</f>
        <v/>
      </c>
      <c r="H824" s="33" t="n"/>
      <c r="I824" s="33" t="n"/>
      <c r="J824" s="33">
        <f>IF(I824="", "", I824*$F824)</f>
        <v/>
      </c>
      <c r="K824" s="33" t="n"/>
      <c r="L824" s="33">
        <f>IF(K824="", "", K824*$F824)</f>
        <v/>
      </c>
      <c r="M824" s="30">
        <f>IF(OR(H824="",H824=0),"",IF(K824="",IF(J824="","",J824/H824),L824/H824))</f>
        <v/>
      </c>
    </row>
    <row r="825" ht="13.35" customHeight="1" s="162">
      <c r="B825" s="307" t="n"/>
      <c r="C825" s="307" t="n"/>
      <c r="E825" s="307" t="n"/>
      <c r="F825" s="32" t="n"/>
      <c r="G825" s="33">
        <f>IF(F825="", "", H825/F825)</f>
        <v/>
      </c>
      <c r="H825" s="33" t="n"/>
      <c r="I825" s="33" t="n"/>
      <c r="J825" s="33">
        <f>IF(I825="", "", I825*$F825)</f>
        <v/>
      </c>
      <c r="K825" s="33" t="n"/>
      <c r="L825" s="33">
        <f>IF(K825="", "", K825*$F825)</f>
        <v/>
      </c>
      <c r="M825" s="30">
        <f>IF(OR(H825="",H825=0),"",IF(K825="",IF(J825="","",J825/H825),L825/H825))</f>
        <v/>
      </c>
    </row>
    <row r="826" ht="13.35" customHeight="1" s="162">
      <c r="B826" s="307" t="n"/>
      <c r="C826" s="307" t="n"/>
      <c r="E826" s="307" t="n"/>
      <c r="F826" s="32" t="n"/>
      <c r="G826" s="33">
        <f>IF(F826="", "", H826/F826)</f>
        <v/>
      </c>
      <c r="H826" s="33" t="n"/>
      <c r="I826" s="33" t="n"/>
      <c r="J826" s="33">
        <f>IF(I826="", "", I826*$F826)</f>
        <v/>
      </c>
      <c r="K826" s="33" t="n"/>
      <c r="L826" s="33">
        <f>IF(K826="", "", K826*$F826)</f>
        <v/>
      </c>
      <c r="M826" s="30">
        <f>IF(OR(H826="",H826=0),"",IF(K826="",IF(J826="","",J826/H826),L826/H826))</f>
        <v/>
      </c>
    </row>
    <row r="827" ht="13.35" customHeight="1" s="162">
      <c r="B827" s="307" t="n"/>
      <c r="C827" s="307" t="n"/>
      <c r="E827" s="307" t="n"/>
      <c r="F827" s="32" t="n"/>
      <c r="G827" s="33">
        <f>IF(F827="", "", H827/F827)</f>
        <v/>
      </c>
      <c r="H827" s="33" t="n"/>
      <c r="I827" s="33" t="n"/>
      <c r="J827" s="33">
        <f>IF(I827="", "", I827*$F827)</f>
        <v/>
      </c>
      <c r="K827" s="33" t="n"/>
      <c r="L827" s="33">
        <f>IF(K827="", "", K827*$F827)</f>
        <v/>
      </c>
      <c r="M827" s="30">
        <f>IF(OR(H827="",H827=0),"",IF(K827="",IF(J827="","",J827/H827),L827/H827))</f>
        <v/>
      </c>
    </row>
    <row r="828" ht="13.35" customHeight="1" s="162">
      <c r="B828" s="307" t="n"/>
      <c r="C828" s="307" t="n"/>
      <c r="E828" s="307" t="n"/>
      <c r="F828" s="32" t="n"/>
      <c r="G828" s="33">
        <f>IF(F828="", "", H828/F828)</f>
        <v/>
      </c>
      <c r="H828" s="33" t="n"/>
      <c r="I828" s="33" t="n"/>
      <c r="J828" s="33">
        <f>IF(I828="", "", I828*$F828)</f>
        <v/>
      </c>
      <c r="K828" s="33" t="n"/>
      <c r="L828" s="33">
        <f>IF(K828="", "", K828*$F828)</f>
        <v/>
      </c>
      <c r="M828" s="30">
        <f>IF(OR(H828="",H828=0),"",IF(K828="",IF(J828="","",J828/H828),L828/H828))</f>
        <v/>
      </c>
    </row>
    <row r="829" ht="13.35" customHeight="1" s="162">
      <c r="B829" s="42" t="n"/>
      <c r="C829" s="231" t="inlineStr">
        <is>
          <t>Total</t>
        </is>
      </c>
      <c r="D829" s="159" t="n"/>
      <c r="E829" s="42" t="n"/>
      <c r="F829" s="42" t="n"/>
      <c r="G829" s="43" t="n"/>
      <c r="H829" s="43">
        <f>IF(SUM(H823:H828)=0,"",SUM(H823:H828))</f>
        <v/>
      </c>
      <c r="I829" s="43" t="n"/>
      <c r="J829" s="43">
        <f>IF(SUM(J823:J828)=0,"",SUM(J823:J828))</f>
        <v/>
      </c>
      <c r="K829" s="43" t="n"/>
      <c r="L829" s="43">
        <f>IF(SUM(L823:L828)=0,"",SUM(L823:L828))</f>
        <v/>
      </c>
      <c r="M829" s="35">
        <f>IF(OR(H829="",H829=0),"",IF(L829="",IF(J829="","",J829/H829),L829/H829))</f>
        <v/>
      </c>
    </row>
    <row r="830" ht="13.35" customHeight="1" s="162">
      <c r="B830" s="188" t="inlineStr">
        <is>
          <t>Remarks</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Entry}'!B182="","",'{Equipment Data Entry}'!B182)</f>
        <v/>
      </c>
      <c r="E836" s="418" t="n"/>
      <c r="F836" s="403" t="n"/>
      <c r="G836" s="200" t="inlineStr">
        <is>
          <t>Service</t>
        </is>
      </c>
      <c r="H836" s="403" t="n"/>
      <c r="I836" s="210">
        <f>IF('{Equipment Data Entry}'!C182="","",'{Equipment Data Entry}'!C182)</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199" t="inlineStr">
        <is>
          <t>Terminal Type</t>
        </is>
      </c>
      <c r="C838" s="401" t="n"/>
      <c r="D838" s="204">
        <f>IF('{Equipment Data Entry}'!H182="","",'{Equipment Data Entry}'!H182)</f>
        <v/>
      </c>
      <c r="E838" s="400" t="n"/>
      <c r="F838" s="400" t="n"/>
      <c r="G838" s="401" t="n"/>
      <c r="I838" s="199" t="inlineStr">
        <is>
          <t>Instrument</t>
        </is>
      </c>
      <c r="J838" s="400" t="n"/>
      <c r="K838" s="401" t="n"/>
      <c r="L838" s="199" t="n"/>
      <c r="M838" s="401" t="n"/>
    </row>
    <row r="839" ht="13.35" customHeight="1" s="162">
      <c r="B839" s="200" t="inlineStr">
        <is>
          <t>Unit Data</t>
        </is>
      </c>
      <c r="C839" s="400" t="n"/>
      <c r="D839" s="400" t="n"/>
      <c r="E839" s="400" t="n"/>
      <c r="F839" s="400" t="n"/>
      <c r="G839" s="401" t="n"/>
      <c r="I839" s="200" t="inlineStr">
        <is>
          <t>Design and Performance Data</t>
        </is>
      </c>
      <c r="J839" s="400" t="n"/>
      <c r="K839" s="400" t="n"/>
      <c r="L839" s="400" t="n"/>
      <c r="M839" s="401" t="n"/>
    </row>
    <row r="840" ht="13.35" customHeight="1" s="162">
      <c r="B840" s="199" t="inlineStr">
        <is>
          <t>Manufacturer</t>
        </is>
      </c>
      <c r="C840" s="401" t="n"/>
      <c r="D840" s="204">
        <f>IF('{Equipment Data Entry}'!E182="","",'{Equipment Data Entry}'!E182)</f>
        <v/>
      </c>
      <c r="E840" s="400" t="n"/>
      <c r="F840" s="400" t="n"/>
      <c r="G840" s="401" t="n"/>
      <c r="I840" s="199" t="inlineStr">
        <is>
          <t>Design Criteria</t>
        </is>
      </c>
      <c r="J840" s="400" t="n"/>
      <c r="K840" s="401" t="n"/>
      <c r="L840" s="199" t="inlineStr">
        <is>
          <t>Design</t>
        </is>
      </c>
      <c r="M840" s="199" t="inlineStr">
        <is>
          <t>Actual</t>
        </is>
      </c>
    </row>
    <row r="841" ht="13.35" customHeight="1" s="162">
      <c r="B841" s="199" t="inlineStr">
        <is>
          <t>Model Number</t>
        </is>
      </c>
      <c r="C841" s="401" t="n"/>
      <c r="D841" s="204">
        <f>IF('{Equipment Data Entry}'!F182="","",'{Equipment Data Entry}'!F182)</f>
        <v/>
      </c>
      <c r="E841" s="400" t="n"/>
      <c r="F841" s="400" t="n"/>
      <c r="G841" s="401" t="n"/>
      <c r="I841" s="199" t="inlineStr">
        <is>
          <t>Maximum CFM</t>
        </is>
      </c>
      <c r="J841" s="400" t="n"/>
      <c r="K841" s="401" t="n"/>
      <c r="L841" s="24">
        <f>IF('{Equipment Data Entry}'!I182="","",'{Equipment Data Entry}'!I182)</f>
        <v/>
      </c>
      <c r="M841" s="24">
        <f>L855</f>
        <v/>
      </c>
    </row>
    <row r="842" ht="13.35" customHeight="1" s="162">
      <c r="B842" s="199" t="inlineStr">
        <is>
          <t>Serial Number</t>
        </is>
      </c>
      <c r="C842" s="401" t="n"/>
      <c r="D842" s="204" t="n"/>
      <c r="E842" s="400" t="n"/>
      <c r="F842" s="400" t="n"/>
      <c r="G842" s="401" t="n"/>
      <c r="I842" s="199" t="inlineStr">
        <is>
          <t>Minimum CFM</t>
        </is>
      </c>
      <c r="J842" s="400" t="n"/>
      <c r="K842" s="401" t="n"/>
      <c r="L842" s="24">
        <f>IF('{Equipment Data Entry}'!J182="","",'{Equipment Data Entry}'!J182)</f>
        <v/>
      </c>
      <c r="M842" s="24" t="n"/>
    </row>
    <row r="843" ht="13.35" customHeight="1" s="162">
      <c r="B843" s="199" t="inlineStr">
        <is>
          <t>Area Served</t>
        </is>
      </c>
      <c r="C843" s="401" t="n"/>
      <c r="D843" s="204">
        <f>IF('{Equipment Data Entry}'!C182="","",'{Equipment Data Entry}'!C182)</f>
        <v/>
      </c>
      <c r="E843" s="400" t="n"/>
      <c r="F843" s="400" t="n"/>
      <c r="G843" s="401" t="n"/>
      <c r="I843" s="199" t="inlineStr">
        <is>
          <t>Fan CFM</t>
        </is>
      </c>
      <c r="J843" s="400" t="n"/>
      <c r="K843" s="401" t="n"/>
      <c r="L843" s="24">
        <f>IF('{Equipment Data Entry}'!L182="","",'{Equipment Data Entry}'!L182)</f>
        <v/>
      </c>
      <c r="M843" s="24" t="n"/>
    </row>
    <row r="844" ht="13.35" customHeight="1" s="162">
      <c r="B844" s="199" t="inlineStr">
        <is>
          <t>Location</t>
        </is>
      </c>
      <c r="C844" s="401" t="n"/>
      <c r="D844" s="204">
        <f>IF('{Equipment Data Entry}'!D182="","",'{Equipment Data Entry}'!D182)</f>
        <v/>
      </c>
      <c r="E844" s="400" t="n"/>
      <c r="F844" s="400" t="n"/>
      <c r="G844" s="401" t="n"/>
      <c r="I844" s="199" t="inlineStr">
        <is>
          <t>DDC Address</t>
        </is>
      </c>
      <c r="J844" s="400" t="n"/>
      <c r="K844" s="401" t="n"/>
      <c r="L844" s="208">
        <f>IF('{Equipment Data Entry}'!M182="","",'{Equipment Data Entry}'!M182)</f>
        <v/>
      </c>
      <c r="M844" s="401" t="n"/>
    </row>
    <row r="845" ht="13.35" customHeight="1" s="162">
      <c r="B845" s="199" t="inlineStr">
        <is>
          <t>Inlet Size</t>
        </is>
      </c>
      <c r="C845" s="401" t="n"/>
      <c r="D845" s="204">
        <f>IF('{Equipment Data Entry}'!G182="","",'{Equipment Data Entry}'!G182)</f>
        <v/>
      </c>
      <c r="E845" s="400" t="n"/>
      <c r="F845" s="400" t="n"/>
      <c r="G845" s="401" t="n"/>
      <c r="I845" s="199" t="inlineStr">
        <is>
          <t>Calibration Factor</t>
        </is>
      </c>
      <c r="J845" s="400" t="n"/>
      <c r="K845" s="401" t="n"/>
      <c r="L845" s="27" t="n"/>
      <c r="M845" s="401" t="n"/>
    </row>
    <row r="846" ht="13.35" customHeight="1" s="162">
      <c r="B846" s="199" t="inlineStr">
        <is>
          <t>DDC Max / Min</t>
        </is>
      </c>
      <c r="C846" s="401" t="n"/>
      <c r="D846" s="204" t="n"/>
      <c r="E846" s="400" t="n"/>
      <c r="F846" s="400" t="n"/>
      <c r="G846" s="401" t="n"/>
      <c r="I846" s="199" t="inlineStr">
        <is>
          <t>Heating CFM</t>
        </is>
      </c>
      <c r="J846" s="400" t="n"/>
      <c r="K846" s="401" t="n"/>
      <c r="L846" s="27">
        <f>IF('{Equipment Data Entry}'!K182="","",'{Equipment Data Entry}'!K182)</f>
        <v/>
      </c>
      <c r="M846" s="401" t="n"/>
    </row>
    <row r="847" ht="13.35" customHeight="1" s="162">
      <c r="B847" s="188" t="inlineStr">
        <is>
          <t>Register / Grille / Diffuser Airflow</t>
        </is>
      </c>
      <c r="C847" s="174" t="n"/>
      <c r="D847" s="174" t="n"/>
      <c r="E847" s="174" t="n"/>
      <c r="F847" s="173" t="n"/>
      <c r="G847" s="233" t="inlineStr">
        <is>
          <t>Design VEL</t>
        </is>
      </c>
      <c r="H847" s="194" t="inlineStr">
        <is>
          <t>Design CFM</t>
        </is>
      </c>
      <c r="I847" s="188" t="inlineStr">
        <is>
          <t>Initial</t>
        </is>
      </c>
      <c r="J847" s="173" t="n"/>
      <c r="K847" s="188" t="inlineStr">
        <is>
          <t>Final</t>
        </is>
      </c>
      <c r="L847" s="173" t="n"/>
      <c r="M847" s="188" t="inlineStr">
        <is>
          <t>%</t>
        </is>
      </c>
    </row>
    <row r="848" ht="13.35" customHeight="1" s="162">
      <c r="B848" s="153" t="inlineStr">
        <is>
          <t>No.</t>
        </is>
      </c>
      <c r="C848" s="188" t="inlineStr">
        <is>
          <t>Area Served</t>
        </is>
      </c>
      <c r="D848" s="188" t="inlineStr">
        <is>
          <t>Type</t>
        </is>
      </c>
      <c r="E848" s="188" t="inlineStr">
        <is>
          <t>Size</t>
        </is>
      </c>
      <c r="F848" s="188" t="inlineStr">
        <is>
          <t>Ak</t>
        </is>
      </c>
      <c r="G848" s="440" t="n"/>
      <c r="H848" s="440" t="n"/>
      <c r="I848" s="188" t="inlineStr">
        <is>
          <t>VEL</t>
        </is>
      </c>
      <c r="J848" s="188" t="inlineStr">
        <is>
          <t>CFM</t>
        </is>
      </c>
      <c r="K848" s="188" t="inlineStr">
        <is>
          <t>VEL</t>
        </is>
      </c>
      <c r="L848" s="188" t="inlineStr">
        <is>
          <t>CFM</t>
        </is>
      </c>
      <c r="M848" s="440" t="n"/>
    </row>
    <row r="849" ht="13.35" customHeight="1" s="162">
      <c r="B849" s="307" t="n"/>
      <c r="C849" s="307" t="n"/>
      <c r="E849" s="307" t="n"/>
      <c r="F849" s="32" t="n"/>
      <c r="G849" s="33">
        <f>IF(F849="", "", H849/F849)</f>
        <v/>
      </c>
      <c r="H849" s="33" t="n"/>
      <c r="I849" s="33" t="n"/>
      <c r="J849" s="33">
        <f>IF(I849="", "", I849*$F849)</f>
        <v/>
      </c>
      <c r="K849" s="33" t="n"/>
      <c r="L849" s="33">
        <f>IF(K849="", "", K849*$F849)</f>
        <v/>
      </c>
      <c r="M849" s="30">
        <f>IF(OR(H849="",H849=0),"",IF(K849="",IF(J849="","",J849/H849),L849/H849))</f>
        <v/>
      </c>
    </row>
    <row r="850" ht="13.35" customHeight="1" s="162">
      <c r="B850" s="307" t="n"/>
      <c r="C850" s="307" t="n"/>
      <c r="E850" s="307" t="n"/>
      <c r="F850" s="32" t="n"/>
      <c r="G850" s="33">
        <f>IF(F850="", "", H850/F850)</f>
        <v/>
      </c>
      <c r="H850" s="33" t="n"/>
      <c r="I850" s="33" t="n"/>
      <c r="J850" s="33">
        <f>IF(I850="", "", I850*$F850)</f>
        <v/>
      </c>
      <c r="K850" s="33" t="n"/>
      <c r="L850" s="33">
        <f>IF(K850="", "", K850*$F850)</f>
        <v/>
      </c>
      <c r="M850" s="30">
        <f>IF(OR(H850="",H850=0),"",IF(K850="",IF(J850="","",J850/H850),L850/H850))</f>
        <v/>
      </c>
    </row>
    <row r="851" ht="13.35" customHeight="1" s="162">
      <c r="B851" s="307" t="n"/>
      <c r="C851" s="307" t="n"/>
      <c r="E851" s="307" t="n"/>
      <c r="F851" s="32" t="n"/>
      <c r="G851" s="33">
        <f>IF(F851="", "", H851/F851)</f>
        <v/>
      </c>
      <c r="H851" s="33" t="n"/>
      <c r="I851" s="33" t="n"/>
      <c r="J851" s="33">
        <f>IF(I851="", "", I851*$F851)</f>
        <v/>
      </c>
      <c r="K851" s="33" t="n"/>
      <c r="L851" s="33">
        <f>IF(K851="", "", K851*$F851)</f>
        <v/>
      </c>
      <c r="M851" s="30">
        <f>IF(OR(H851="",H851=0),"",IF(K851="",IF(J851="","",J851/H851),L851/H851))</f>
        <v/>
      </c>
    </row>
    <row r="852" ht="13.35" customHeight="1" s="162">
      <c r="B852" s="307" t="n"/>
      <c r="C852" s="307" t="n"/>
      <c r="E852" s="307" t="n"/>
      <c r="F852" s="32" t="n"/>
      <c r="G852" s="33">
        <f>IF(F852="", "", H852/F852)</f>
        <v/>
      </c>
      <c r="H852" s="33" t="n"/>
      <c r="I852" s="33" t="n"/>
      <c r="J852" s="33">
        <f>IF(I852="", "", I852*$F852)</f>
        <v/>
      </c>
      <c r="K852" s="33" t="n"/>
      <c r="L852" s="33">
        <f>IF(K852="", "", K852*$F852)</f>
        <v/>
      </c>
      <c r="M852" s="30">
        <f>IF(OR(H852="",H852=0),"",IF(K852="",IF(J852="","",J852/H852),L852/H852))</f>
        <v/>
      </c>
    </row>
    <row r="853" ht="13.35" customHeight="1" s="162">
      <c r="B853" s="307" t="n"/>
      <c r="C853" s="307" t="n"/>
      <c r="E853" s="307" t="n"/>
      <c r="F853" s="32" t="n"/>
      <c r="G853" s="33">
        <f>IF(F853="", "", H853/F853)</f>
        <v/>
      </c>
      <c r="H853" s="33" t="n"/>
      <c r="I853" s="33" t="n"/>
      <c r="J853" s="33">
        <f>IF(I853="", "", I853*$F853)</f>
        <v/>
      </c>
      <c r="K853" s="33" t="n"/>
      <c r="L853" s="33">
        <f>IF(K853="", "", K853*$F853)</f>
        <v/>
      </c>
      <c r="M853" s="30">
        <f>IF(OR(H853="",H853=0),"",IF(K853="",IF(J853="","",J853/H853),L853/H853))</f>
        <v/>
      </c>
    </row>
    <row r="854" ht="13.35" customHeight="1" s="162">
      <c r="B854" s="307" t="n"/>
      <c r="C854" s="307" t="n"/>
      <c r="E854" s="307" t="n"/>
      <c r="F854" s="32" t="n"/>
      <c r="G854" s="33">
        <f>IF(F854="", "", H854/F854)</f>
        <v/>
      </c>
      <c r="H854" s="33" t="n"/>
      <c r="I854" s="33" t="n"/>
      <c r="J854" s="33">
        <f>IF(I854="", "", I854*$F854)</f>
        <v/>
      </c>
      <c r="K854" s="33" t="n"/>
      <c r="L854" s="33">
        <f>IF(K854="", "", K854*$F854)</f>
        <v/>
      </c>
      <c r="M854" s="30">
        <f>IF(OR(H854="",H854=0),"",IF(K854="",IF(J854="","",J854/H854),L854/H854))</f>
        <v/>
      </c>
    </row>
    <row r="855" ht="13.35" customHeight="1" s="162">
      <c r="B855" s="42" t="n"/>
      <c r="C855" s="231" t="inlineStr">
        <is>
          <t>Total</t>
        </is>
      </c>
      <c r="D855" s="159" t="n"/>
      <c r="E855" s="42" t="n"/>
      <c r="F855" s="42" t="n"/>
      <c r="G855" s="43" t="n"/>
      <c r="H855" s="43">
        <f>IF(SUM(H849:H854)=0,"",SUM(H849:H854))</f>
        <v/>
      </c>
      <c r="I855" s="43" t="n"/>
      <c r="J855" s="43">
        <f>IF(SUM(J849:J854)=0,"",SUM(J849:J854))</f>
        <v/>
      </c>
      <c r="K855" s="43" t="n"/>
      <c r="L855" s="43">
        <f>IF(SUM(L849:L854)=0,"",SUM(L849:L854))</f>
        <v/>
      </c>
      <c r="M855" s="35">
        <f>IF(OR(H855="",H855=0),"",IF(L855="",IF(J855="","",J855/H855),L855/H855))</f>
        <v/>
      </c>
    </row>
    <row r="856" ht="13.35" customHeight="1" s="162">
      <c r="B856" s="188" t="inlineStr">
        <is>
          <t>Remarks</t>
        </is>
      </c>
      <c r="C856" s="173" t="n"/>
      <c r="D856" s="154" t="n"/>
      <c r="E856" s="174" t="n"/>
      <c r="F856" s="174" t="n"/>
      <c r="G856" s="174" t="n"/>
      <c r="H856" s="174" t="n"/>
      <c r="I856" s="174" t="n"/>
      <c r="J856" s="174" t="n"/>
      <c r="K856" s="174" t="n"/>
      <c r="L856" s="174" t="n"/>
      <c r="M856" s="173" t="n"/>
    </row>
    <row r="857" ht="13.35" customHeight="1" s="162">
      <c r="B857" s="154" t="n"/>
      <c r="C857" s="174" t="n"/>
      <c r="D857" s="174" t="n"/>
      <c r="E857" s="174" t="n"/>
      <c r="F857" s="174" t="n"/>
      <c r="G857" s="174" t="n"/>
      <c r="H857" s="174" t="n"/>
      <c r="I857" s="174" t="n"/>
      <c r="J857" s="174" t="n"/>
      <c r="K857" s="174" t="n"/>
      <c r="L857" s="174" t="n"/>
      <c r="M857" s="173" t="n"/>
    </row>
    <row r="858" ht="13.35" customHeight="1" s="162"/>
    <row r="859" ht="13.35" customHeight="1" s="162"/>
    <row r="860" ht="13.35" customHeight="1" s="162"/>
    <row r="861" ht="13.35" customHeight="1" s="162"/>
    <row r="862" ht="13.35" customHeight="1" s="162">
      <c r="B862" s="200" t="inlineStr">
        <is>
          <t>System</t>
        </is>
      </c>
      <c r="C862" s="403" t="n"/>
      <c r="D862" s="209">
        <f>IF('{Equipment Data Entry}'!B183="","",'{Equipment Data Entry}'!B183)</f>
        <v/>
      </c>
      <c r="E862" s="418" t="n"/>
      <c r="F862" s="403" t="n"/>
      <c r="G862" s="200" t="inlineStr">
        <is>
          <t>Service</t>
        </is>
      </c>
      <c r="H862" s="403" t="n"/>
      <c r="I862" s="210">
        <f>IF('{Equipment Data Entry}'!C183="","",'{Equipment Data Entry}'!C183)</f>
        <v/>
      </c>
      <c r="J862" s="418" t="n"/>
      <c r="K862" s="418" t="n"/>
      <c r="L862" s="418" t="n"/>
      <c r="M862" s="403" t="n"/>
    </row>
    <row r="863" ht="13.35" customHeight="1" s="162">
      <c r="B863" s="422" t="n"/>
      <c r="C863" s="423" t="n"/>
      <c r="D863" s="422" t="n"/>
      <c r="E863" s="424" t="n"/>
      <c r="F863" s="423" t="n"/>
      <c r="G863" s="422" t="n"/>
      <c r="H863" s="423" t="n"/>
      <c r="I863" s="422" t="n"/>
      <c r="J863" s="424" t="n"/>
      <c r="K863" s="424" t="n"/>
      <c r="L863" s="424" t="n"/>
      <c r="M863" s="423" t="n"/>
    </row>
    <row r="864" ht="13.35" customHeight="1" s="162">
      <c r="B864" s="199" t="inlineStr">
        <is>
          <t>Terminal Type</t>
        </is>
      </c>
      <c r="C864" s="401" t="n"/>
      <c r="D864" s="204">
        <f>IF('{Equipment Data Entry}'!H183="","",'{Equipment Data Entry}'!H183)</f>
        <v/>
      </c>
      <c r="E864" s="400" t="n"/>
      <c r="F864" s="400" t="n"/>
      <c r="G864" s="401" t="n"/>
      <c r="I864" s="199" t="inlineStr">
        <is>
          <t>Instrument</t>
        </is>
      </c>
      <c r="J864" s="400" t="n"/>
      <c r="K864" s="401" t="n"/>
      <c r="L864" s="199" t="n"/>
      <c r="M864" s="401" t="n"/>
    </row>
    <row r="865" ht="13.35" customHeight="1" s="162">
      <c r="B865" s="200" t="inlineStr">
        <is>
          <t>Unit Data</t>
        </is>
      </c>
      <c r="C865" s="400" t="n"/>
      <c r="D865" s="400" t="n"/>
      <c r="E865" s="400" t="n"/>
      <c r="F865" s="400" t="n"/>
      <c r="G865" s="401" t="n"/>
      <c r="I865" s="200" t="inlineStr">
        <is>
          <t>Design and Performance Data</t>
        </is>
      </c>
      <c r="J865" s="400" t="n"/>
      <c r="K865" s="400" t="n"/>
      <c r="L865" s="400" t="n"/>
      <c r="M865" s="401" t="n"/>
    </row>
    <row r="866" ht="13.35" customHeight="1" s="162">
      <c r="B866" s="199" t="inlineStr">
        <is>
          <t>Manufacturer</t>
        </is>
      </c>
      <c r="C866" s="401" t="n"/>
      <c r="D866" s="204">
        <f>IF('{Equipment Data Entry}'!E183="","",'{Equipment Data Entry}'!E183)</f>
        <v/>
      </c>
      <c r="E866" s="400" t="n"/>
      <c r="F866" s="400" t="n"/>
      <c r="G866" s="401" t="n"/>
      <c r="I866" s="199" t="inlineStr">
        <is>
          <t>Design Criteria</t>
        </is>
      </c>
      <c r="J866" s="400" t="n"/>
      <c r="K866" s="401" t="n"/>
      <c r="L866" s="199" t="inlineStr">
        <is>
          <t>Design</t>
        </is>
      </c>
      <c r="M866" s="199" t="inlineStr">
        <is>
          <t>Actual</t>
        </is>
      </c>
    </row>
    <row r="867" ht="13.35" customHeight="1" s="162">
      <c r="B867" s="199" t="inlineStr">
        <is>
          <t>Model Number</t>
        </is>
      </c>
      <c r="C867" s="401" t="n"/>
      <c r="D867" s="204">
        <f>IF('{Equipment Data Entry}'!F183="","",'{Equipment Data Entry}'!F183)</f>
        <v/>
      </c>
      <c r="E867" s="400" t="n"/>
      <c r="F867" s="400" t="n"/>
      <c r="G867" s="401" t="n"/>
      <c r="I867" s="199" t="inlineStr">
        <is>
          <t>Maximum CFM</t>
        </is>
      </c>
      <c r="J867" s="400" t="n"/>
      <c r="K867" s="401" t="n"/>
      <c r="L867" s="24">
        <f>IF('{Equipment Data Entry}'!I183="","",'{Equipment Data Entry}'!I183)</f>
        <v/>
      </c>
      <c r="M867" s="24">
        <f>L881</f>
        <v/>
      </c>
    </row>
    <row r="868" ht="13.35" customHeight="1" s="162">
      <c r="B868" s="199" t="inlineStr">
        <is>
          <t>Serial Number</t>
        </is>
      </c>
      <c r="C868" s="401" t="n"/>
      <c r="D868" s="204" t="n"/>
      <c r="E868" s="400" t="n"/>
      <c r="F868" s="400" t="n"/>
      <c r="G868" s="401" t="n"/>
      <c r="I868" s="199" t="inlineStr">
        <is>
          <t>Minimum CFM</t>
        </is>
      </c>
      <c r="J868" s="400" t="n"/>
      <c r="K868" s="401" t="n"/>
      <c r="L868" s="24">
        <f>IF('{Equipment Data Entry}'!J183="","",'{Equipment Data Entry}'!J183)</f>
        <v/>
      </c>
      <c r="M868" s="24" t="n"/>
    </row>
    <row r="869" ht="13.35" customHeight="1" s="162">
      <c r="B869" s="199" t="inlineStr">
        <is>
          <t>Area Served</t>
        </is>
      </c>
      <c r="C869" s="401" t="n"/>
      <c r="D869" s="204">
        <f>IF('{Equipment Data Entry}'!C183="","",'{Equipment Data Entry}'!C183)</f>
        <v/>
      </c>
      <c r="E869" s="400" t="n"/>
      <c r="F869" s="400" t="n"/>
      <c r="G869" s="401" t="n"/>
      <c r="I869" s="199" t="inlineStr">
        <is>
          <t>Fan CFM</t>
        </is>
      </c>
      <c r="J869" s="400" t="n"/>
      <c r="K869" s="401" t="n"/>
      <c r="L869" s="24">
        <f>IF('{Equipment Data Entry}'!L183="","",'{Equipment Data Entry}'!L183)</f>
        <v/>
      </c>
      <c r="M869" s="24" t="n"/>
    </row>
    <row r="870" ht="13.35" customHeight="1" s="162">
      <c r="B870" s="199" t="inlineStr">
        <is>
          <t>Location</t>
        </is>
      </c>
      <c r="C870" s="401" t="n"/>
      <c r="D870" s="204">
        <f>IF('{Equipment Data Entry}'!D183="","",'{Equipment Data Entry}'!D183)</f>
        <v/>
      </c>
      <c r="E870" s="400" t="n"/>
      <c r="F870" s="400" t="n"/>
      <c r="G870" s="401" t="n"/>
      <c r="I870" s="199" t="inlineStr">
        <is>
          <t>DDC Address</t>
        </is>
      </c>
      <c r="J870" s="400" t="n"/>
      <c r="K870" s="401" t="n"/>
      <c r="L870" s="208">
        <f>IF('{Equipment Data Entry}'!M183="","",'{Equipment Data Entry}'!M183)</f>
        <v/>
      </c>
      <c r="M870" s="401" t="n"/>
    </row>
    <row r="871" ht="13.35" customHeight="1" s="162">
      <c r="B871" s="199" t="inlineStr">
        <is>
          <t>Inlet Size</t>
        </is>
      </c>
      <c r="C871" s="401" t="n"/>
      <c r="D871" s="204">
        <f>IF('{Equipment Data Entry}'!G183="","",'{Equipment Data Entry}'!G183)</f>
        <v/>
      </c>
      <c r="E871" s="400" t="n"/>
      <c r="F871" s="400" t="n"/>
      <c r="G871" s="401" t="n"/>
      <c r="I871" s="199" t="inlineStr">
        <is>
          <t>Calibration Factor</t>
        </is>
      </c>
      <c r="J871" s="400" t="n"/>
      <c r="K871" s="401" t="n"/>
      <c r="L871" s="27" t="n"/>
      <c r="M871" s="401" t="n"/>
    </row>
    <row r="872" ht="13.35" customHeight="1" s="162">
      <c r="B872" s="199" t="inlineStr">
        <is>
          <t>DDC Max / Min</t>
        </is>
      </c>
      <c r="C872" s="401" t="n"/>
      <c r="D872" s="204" t="n"/>
      <c r="E872" s="400" t="n"/>
      <c r="F872" s="400" t="n"/>
      <c r="G872" s="401" t="n"/>
      <c r="I872" s="199" t="inlineStr">
        <is>
          <t>Heating CFM</t>
        </is>
      </c>
      <c r="J872" s="400" t="n"/>
      <c r="K872" s="401" t="n"/>
      <c r="L872" s="27">
        <f>IF('{Equipment Data Entry}'!K183="","",'{Equipment Data Entry}'!K183)</f>
        <v/>
      </c>
      <c r="M872" s="401" t="n"/>
    </row>
    <row r="873" ht="13.35" customHeight="1" s="162">
      <c r="B873" s="188" t="inlineStr">
        <is>
          <t>Register / Grille / Diffuser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H875/F875)</f>
        <v/>
      </c>
      <c r="H875" s="33" t="n"/>
      <c r="I875" s="33" t="n"/>
      <c r="J875" s="33">
        <f>IF(I875="", "", I875*$F875)</f>
        <v/>
      </c>
      <c r="K875" s="33" t="n"/>
      <c r="L875" s="33">
        <f>IF(K875="", "", K875*$F875)</f>
        <v/>
      </c>
      <c r="M875" s="30">
        <f>IF(OR(H875="",H875=0),"",IF(K875="",IF(J875="","",J875/H875),L875/H875))</f>
        <v/>
      </c>
    </row>
    <row r="876" ht="13.35" customHeight="1" s="162">
      <c r="B876" s="307" t="n"/>
      <c r="C876" s="307" t="n"/>
      <c r="E876" s="307" t="n"/>
      <c r="F876" s="32" t="n"/>
      <c r="G876" s="33">
        <f>IF(F876="", "", H876/F876)</f>
        <v/>
      </c>
      <c r="H876" s="33" t="n"/>
      <c r="I876" s="33" t="n"/>
      <c r="J876" s="33">
        <f>IF(I876="", "", I876*$F876)</f>
        <v/>
      </c>
      <c r="K876" s="33" t="n"/>
      <c r="L876" s="33">
        <f>IF(K876="", "", K876*$F876)</f>
        <v/>
      </c>
      <c r="M876" s="30">
        <f>IF(OR(H876="",H876=0),"",IF(K876="",IF(J876="","",J876/H876),L876/H876))</f>
        <v/>
      </c>
    </row>
    <row r="877" ht="13.35" customHeight="1" s="162">
      <c r="B877" s="307" t="n"/>
      <c r="C877" s="307" t="n"/>
      <c r="E877" s="307" t="n"/>
      <c r="F877" s="32" t="n"/>
      <c r="G877" s="33">
        <f>IF(F877="", "", H877/F877)</f>
        <v/>
      </c>
      <c r="H877" s="33" t="n"/>
      <c r="I877" s="33" t="n"/>
      <c r="J877" s="33">
        <f>IF(I877="", "", I877*$F877)</f>
        <v/>
      </c>
      <c r="K877" s="33" t="n"/>
      <c r="L877" s="33">
        <f>IF(K877="", "", K877*$F877)</f>
        <v/>
      </c>
      <c r="M877" s="30">
        <f>IF(OR(H877="",H877=0),"",IF(K877="",IF(J877="","",J877/H877),L877/H877))</f>
        <v/>
      </c>
    </row>
    <row r="878" ht="13.35" customHeight="1" s="162">
      <c r="B878" s="307" t="n"/>
      <c r="C878" s="307" t="n"/>
      <c r="E878" s="307" t="n"/>
      <c r="F878" s="32" t="n"/>
      <c r="G878" s="33">
        <f>IF(F878="", "", H878/F878)</f>
        <v/>
      </c>
      <c r="H878" s="33" t="n"/>
      <c r="I878" s="33" t="n"/>
      <c r="J878" s="33">
        <f>IF(I878="", "", I878*$F878)</f>
        <v/>
      </c>
      <c r="K878" s="33" t="n"/>
      <c r="L878" s="33">
        <f>IF(K878="", "", K878*$F878)</f>
        <v/>
      </c>
      <c r="M878" s="30">
        <f>IF(OR(H878="",H878=0),"",IF(K878="",IF(J878="","",J878/H878),L878/H878))</f>
        <v/>
      </c>
    </row>
    <row r="879" ht="13.35" customHeight="1" s="162">
      <c r="B879" s="307" t="n"/>
      <c r="C879" s="307" t="n"/>
      <c r="E879" s="307" t="n"/>
      <c r="F879" s="32" t="n"/>
      <c r="G879" s="33">
        <f>IF(F879="", "", H879/F879)</f>
        <v/>
      </c>
      <c r="H879" s="33" t="n"/>
      <c r="I879" s="33" t="n"/>
      <c r="J879" s="33">
        <f>IF(I879="", "", I879*$F879)</f>
        <v/>
      </c>
      <c r="K879" s="33" t="n"/>
      <c r="L879" s="33">
        <f>IF(K879="", "", K879*$F879)</f>
        <v/>
      </c>
      <c r="M879" s="30">
        <f>IF(OR(H879="",H879=0),"",IF(K879="",IF(J879="","",J879/H879),L879/H879))</f>
        <v/>
      </c>
    </row>
    <row r="880" ht="13.35" customHeight="1" s="162">
      <c r="B880" s="307" t="n"/>
      <c r="C880" s="307" t="n"/>
      <c r="E880" s="307" t="n"/>
      <c r="F880" s="32" t="n"/>
      <c r="G880" s="33">
        <f>IF(F880="", "", H880/F880)</f>
        <v/>
      </c>
      <c r="H880" s="33" t="n"/>
      <c r="I880" s="33" t="n"/>
      <c r="J880" s="33">
        <f>IF(I880="", "", I880*$F880)</f>
        <v/>
      </c>
      <c r="K880" s="33" t="n"/>
      <c r="L880" s="33">
        <f>IF(K880="", "", K880*$F880)</f>
        <v/>
      </c>
      <c r="M880" s="30">
        <f>IF(OR(H880="",H880=0),"",IF(K880="",IF(J880="","",J880/H880),L880/H880))</f>
        <v/>
      </c>
    </row>
    <row r="881" ht="13.35" customHeight="1" s="162">
      <c r="B881" s="42" t="n"/>
      <c r="C881" s="231" t="inlineStr">
        <is>
          <t>Total</t>
        </is>
      </c>
      <c r="D881" s="159" t="n"/>
      <c r="E881" s="42" t="n"/>
      <c r="F881" s="42" t="n"/>
      <c r="G881" s="43" t="n"/>
      <c r="H881" s="43">
        <f>IF(SUM(H875:H880)=0,"",SUM(H875:H880))</f>
        <v/>
      </c>
      <c r="I881" s="43" t="n"/>
      <c r="J881" s="43">
        <f>IF(SUM(J875:J880)=0,"",SUM(J875:J880))</f>
        <v/>
      </c>
      <c r="K881" s="43" t="n"/>
      <c r="L881" s="43">
        <f>IF(SUM(L875:L880)=0,"",SUM(L875:L880))</f>
        <v/>
      </c>
      <c r="M881" s="35">
        <f>IF(OR(H881="",H881=0),"",IF(L881="",IF(J881="","",J881/H881),L881/H881))</f>
        <v/>
      </c>
    </row>
    <row r="882" ht="13.35" customHeight="1" s="162">
      <c r="B882" s="188" t="inlineStr">
        <is>
          <t>Remarks</t>
        </is>
      </c>
      <c r="C882" s="173" t="n"/>
      <c r="D882" s="154" t="n"/>
      <c r="E882" s="174" t="n"/>
      <c r="F882" s="174" t="n"/>
      <c r="G882" s="174" t="n"/>
      <c r="H882" s="174" t="n"/>
      <c r="I882" s="174" t="n"/>
      <c r="J882" s="174" t="n"/>
      <c r="K882" s="174" t="n"/>
      <c r="L882" s="174" t="n"/>
      <c r="M882" s="173" t="n"/>
    </row>
    <row r="883" ht="13.35" customHeight="1" s="162">
      <c r="B883" s="154" t="n"/>
      <c r="C883" s="174" t="n"/>
      <c r="D883" s="174" t="n"/>
      <c r="E883" s="174" t="n"/>
      <c r="F883" s="174" t="n"/>
      <c r="G883" s="174" t="n"/>
      <c r="H883" s="174" t="n"/>
      <c r="I883" s="174" t="n"/>
      <c r="J883" s="174" t="n"/>
      <c r="K883" s="174" t="n"/>
      <c r="L883" s="174" t="n"/>
      <c r="M883" s="173" t="n"/>
    </row>
    <row r="884" ht="13.35" customHeight="1" s="162"/>
    <row r="885" ht="13.35" customHeight="1" s="162"/>
    <row r="886" ht="13.35" customHeight="1" s="162"/>
    <row r="887" ht="13.35" customHeight="1" s="162"/>
    <row r="888" ht="13.35" customHeight="1" s="162">
      <c r="B888" s="200" t="inlineStr">
        <is>
          <t>System</t>
        </is>
      </c>
      <c r="C888" s="403" t="n"/>
      <c r="D888" s="209">
        <f>IF('{Equipment Data Entry}'!B184="","",'{Equipment Data Entry}'!B184)</f>
        <v/>
      </c>
      <c r="E888" s="418" t="n"/>
      <c r="F888" s="403" t="n"/>
      <c r="G888" s="200" t="inlineStr">
        <is>
          <t>Service</t>
        </is>
      </c>
      <c r="H888" s="403" t="n"/>
      <c r="I888" s="210">
        <f>IF('{Equipment Data Entry}'!C184="","",'{Equipment Data Entry}'!C184)</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99" t="inlineStr">
        <is>
          <t>Terminal Type</t>
        </is>
      </c>
      <c r="C890" s="401" t="n"/>
      <c r="D890" s="204">
        <f>IF('{Equipment Data Entry}'!H184="","",'{Equipment Data Entry}'!H184)</f>
        <v/>
      </c>
      <c r="E890" s="400" t="n"/>
      <c r="F890" s="400" t="n"/>
      <c r="G890" s="401" t="n"/>
      <c r="I890" s="199" t="inlineStr">
        <is>
          <t>Instrument</t>
        </is>
      </c>
      <c r="J890" s="400" t="n"/>
      <c r="K890" s="401" t="n"/>
      <c r="L890" s="199" t="n"/>
      <c r="M890" s="401" t="n"/>
    </row>
    <row r="891" ht="13.35" customHeight="1" s="162">
      <c r="B891" s="200" t="inlineStr">
        <is>
          <t>Unit Data</t>
        </is>
      </c>
      <c r="C891" s="400" t="n"/>
      <c r="D891" s="400" t="n"/>
      <c r="E891" s="400" t="n"/>
      <c r="F891" s="400" t="n"/>
      <c r="G891" s="401" t="n"/>
      <c r="I891" s="200" t="inlineStr">
        <is>
          <t>Design and Performance Data</t>
        </is>
      </c>
      <c r="J891" s="400" t="n"/>
      <c r="K891" s="400" t="n"/>
      <c r="L891" s="400" t="n"/>
      <c r="M891" s="401" t="n"/>
    </row>
    <row r="892" ht="13.35" customHeight="1" s="162">
      <c r="B892" s="199" t="inlineStr">
        <is>
          <t>Manufacturer</t>
        </is>
      </c>
      <c r="C892" s="401" t="n"/>
      <c r="D892" s="204">
        <f>IF('{Equipment Data Entry}'!E184="","",'{Equipment Data Entry}'!E184)</f>
        <v/>
      </c>
      <c r="E892" s="400" t="n"/>
      <c r="F892" s="400" t="n"/>
      <c r="G892" s="401" t="n"/>
      <c r="I892" s="199" t="inlineStr">
        <is>
          <t>Design Criteria</t>
        </is>
      </c>
      <c r="J892" s="400" t="n"/>
      <c r="K892" s="401" t="n"/>
      <c r="L892" s="199" t="inlineStr">
        <is>
          <t>Design</t>
        </is>
      </c>
      <c r="M892" s="199" t="inlineStr">
        <is>
          <t>Actual</t>
        </is>
      </c>
    </row>
    <row r="893" ht="13.35" customHeight="1" s="162">
      <c r="B893" s="199" t="inlineStr">
        <is>
          <t>Model Number</t>
        </is>
      </c>
      <c r="C893" s="401" t="n"/>
      <c r="D893" s="204">
        <f>IF('{Equipment Data Entry}'!F184="","",'{Equipment Data Entry}'!F184)</f>
        <v/>
      </c>
      <c r="E893" s="400" t="n"/>
      <c r="F893" s="400" t="n"/>
      <c r="G893" s="401" t="n"/>
      <c r="I893" s="199" t="inlineStr">
        <is>
          <t>Maximum CFM</t>
        </is>
      </c>
      <c r="J893" s="400" t="n"/>
      <c r="K893" s="401" t="n"/>
      <c r="L893" s="24">
        <f>IF('{Equipment Data Entry}'!I184="","",'{Equipment Data Entry}'!I184)</f>
        <v/>
      </c>
      <c r="M893" s="24">
        <f>L907</f>
        <v/>
      </c>
    </row>
    <row r="894" ht="13.35" customHeight="1" s="162">
      <c r="B894" s="199" t="inlineStr">
        <is>
          <t>Serial Number</t>
        </is>
      </c>
      <c r="C894" s="401" t="n"/>
      <c r="D894" s="204" t="n"/>
      <c r="E894" s="400" t="n"/>
      <c r="F894" s="400" t="n"/>
      <c r="G894" s="401" t="n"/>
      <c r="I894" s="199" t="inlineStr">
        <is>
          <t>Minimum CFM</t>
        </is>
      </c>
      <c r="J894" s="400" t="n"/>
      <c r="K894" s="401" t="n"/>
      <c r="L894" s="24">
        <f>IF('{Equipment Data Entry}'!J184="","",'{Equipment Data Entry}'!J184)</f>
        <v/>
      </c>
      <c r="M894" s="24" t="n"/>
    </row>
    <row r="895" ht="13.35" customHeight="1" s="162">
      <c r="B895" s="199" t="inlineStr">
        <is>
          <t>Area Served</t>
        </is>
      </c>
      <c r="C895" s="401" t="n"/>
      <c r="D895" s="204">
        <f>IF('{Equipment Data Entry}'!C184="","",'{Equipment Data Entry}'!C184)</f>
        <v/>
      </c>
      <c r="E895" s="400" t="n"/>
      <c r="F895" s="400" t="n"/>
      <c r="G895" s="401" t="n"/>
      <c r="I895" s="199" t="inlineStr">
        <is>
          <t>Fan CFM</t>
        </is>
      </c>
      <c r="J895" s="400" t="n"/>
      <c r="K895" s="401" t="n"/>
      <c r="L895" s="24">
        <f>IF('{Equipment Data Entry}'!L184="","",'{Equipment Data Entry}'!L184)</f>
        <v/>
      </c>
      <c r="M895" s="24" t="n"/>
    </row>
    <row r="896" ht="13.35" customHeight="1" s="162">
      <c r="B896" s="199" t="inlineStr">
        <is>
          <t>Location</t>
        </is>
      </c>
      <c r="C896" s="401" t="n"/>
      <c r="D896" s="204">
        <f>IF('{Equipment Data Entry}'!D184="","",'{Equipment Data Entry}'!D184)</f>
        <v/>
      </c>
      <c r="E896" s="400" t="n"/>
      <c r="F896" s="400" t="n"/>
      <c r="G896" s="401" t="n"/>
      <c r="I896" s="199" t="inlineStr">
        <is>
          <t>DDC Address</t>
        </is>
      </c>
      <c r="J896" s="400" t="n"/>
      <c r="K896" s="401" t="n"/>
      <c r="L896" s="208">
        <f>IF('{Equipment Data Entry}'!M184="","",'{Equipment Data Entry}'!M184)</f>
        <v/>
      </c>
      <c r="M896" s="401" t="n"/>
    </row>
    <row r="897" ht="13.35" customHeight="1" s="162">
      <c r="B897" s="199" t="inlineStr">
        <is>
          <t>Inlet Size</t>
        </is>
      </c>
      <c r="C897" s="401" t="n"/>
      <c r="D897" s="204">
        <f>IF('{Equipment Data Entry}'!G184="","",'{Equipment Data Entry}'!G184)</f>
        <v/>
      </c>
      <c r="E897" s="400" t="n"/>
      <c r="F897" s="400" t="n"/>
      <c r="G897" s="401" t="n"/>
      <c r="I897" s="199" t="inlineStr">
        <is>
          <t>Calibration Factor</t>
        </is>
      </c>
      <c r="J897" s="400" t="n"/>
      <c r="K897" s="401" t="n"/>
      <c r="L897" s="27" t="n"/>
      <c r="M897" s="401" t="n"/>
    </row>
    <row r="898" ht="13.35" customHeight="1" s="162">
      <c r="B898" s="199" t="inlineStr">
        <is>
          <t>DDC Max / Min</t>
        </is>
      </c>
      <c r="C898" s="401" t="n"/>
      <c r="D898" s="204" t="n"/>
      <c r="E898" s="400" t="n"/>
      <c r="F898" s="400" t="n"/>
      <c r="G898" s="401" t="n"/>
      <c r="I898" s="199" t="inlineStr">
        <is>
          <t>Heating CFM</t>
        </is>
      </c>
      <c r="J898" s="400" t="n"/>
      <c r="K898" s="401" t="n"/>
      <c r="L898" s="27">
        <f>IF('{Equipment Data Entry}'!K184="","",'{Equipment Data Entry}'!K184)</f>
        <v/>
      </c>
      <c r="M898" s="401" t="n"/>
    </row>
    <row r="899" ht="13.35" customHeight="1" s="162">
      <c r="B899" s="188" t="inlineStr">
        <is>
          <t>Register / Grille / Diffuser Airflow</t>
        </is>
      </c>
      <c r="C899" s="174" t="n"/>
      <c r="D899" s="174" t="n"/>
      <c r="E899" s="174" t="n"/>
      <c r="F899" s="173" t="n"/>
      <c r="G899" s="233" t="inlineStr">
        <is>
          <t>Design VEL</t>
        </is>
      </c>
      <c r="H899" s="194" t="inlineStr">
        <is>
          <t>Design CFM</t>
        </is>
      </c>
      <c r="I899" s="188" t="inlineStr">
        <is>
          <t>Initial</t>
        </is>
      </c>
      <c r="J899" s="173" t="n"/>
      <c r="K899" s="188" t="inlineStr">
        <is>
          <t>Final</t>
        </is>
      </c>
      <c r="L899" s="173" t="n"/>
      <c r="M899" s="188" t="inlineStr">
        <is>
          <t>%</t>
        </is>
      </c>
    </row>
    <row r="900" ht="13.35" customHeight="1" s="162">
      <c r="B900" s="153" t="inlineStr">
        <is>
          <t>No.</t>
        </is>
      </c>
      <c r="C900" s="188" t="inlineStr">
        <is>
          <t>Area Served</t>
        </is>
      </c>
      <c r="D900" s="188" t="inlineStr">
        <is>
          <t>Type</t>
        </is>
      </c>
      <c r="E900" s="188" t="inlineStr">
        <is>
          <t>Size</t>
        </is>
      </c>
      <c r="F900" s="188" t="inlineStr">
        <is>
          <t>Ak</t>
        </is>
      </c>
      <c r="G900" s="440" t="n"/>
      <c r="H900" s="440" t="n"/>
      <c r="I900" s="188" t="inlineStr">
        <is>
          <t>VEL</t>
        </is>
      </c>
      <c r="J900" s="188" t="inlineStr">
        <is>
          <t>CFM</t>
        </is>
      </c>
      <c r="K900" s="188" t="inlineStr">
        <is>
          <t>VEL</t>
        </is>
      </c>
      <c r="L900" s="188" t="inlineStr">
        <is>
          <t>CFM</t>
        </is>
      </c>
      <c r="M900" s="440" t="n"/>
    </row>
    <row r="901" ht="13.35" customHeight="1" s="162">
      <c r="B901" s="307" t="n"/>
      <c r="C901" s="307" t="n"/>
      <c r="E901" s="307" t="n"/>
      <c r="F901" s="32" t="n"/>
      <c r="G901" s="33">
        <f>IF(F901="", "", H901/F901)</f>
        <v/>
      </c>
      <c r="H901" s="33" t="n"/>
      <c r="I901" s="33" t="n"/>
      <c r="J901" s="33">
        <f>IF(I901="", "", I901*$F901)</f>
        <v/>
      </c>
      <c r="K901" s="33" t="n"/>
      <c r="L901" s="33">
        <f>IF(K901="", "", K901*$F901)</f>
        <v/>
      </c>
      <c r="M901" s="30">
        <f>IF(OR(H901="",H901=0),"",IF(K901="",IF(J901="","",J901/H901),L901/H901))</f>
        <v/>
      </c>
    </row>
    <row r="902" ht="13.35" customHeight="1" s="162">
      <c r="B902" s="307" t="n"/>
      <c r="C902" s="307" t="n"/>
      <c r="E902" s="307" t="n"/>
      <c r="F902" s="32" t="n"/>
      <c r="G902" s="33">
        <f>IF(F902="", "", H902/F902)</f>
        <v/>
      </c>
      <c r="H902" s="33" t="n"/>
      <c r="I902" s="33" t="n"/>
      <c r="J902" s="33">
        <f>IF(I902="", "", I902*$F902)</f>
        <v/>
      </c>
      <c r="K902" s="33" t="n"/>
      <c r="L902" s="33">
        <f>IF(K902="", "", K902*$F902)</f>
        <v/>
      </c>
      <c r="M902" s="30">
        <f>IF(OR(H902="",H902=0),"",IF(K902="",IF(J902="","",J902/H902),L902/H902))</f>
        <v/>
      </c>
    </row>
    <row r="903" ht="13.35" customHeight="1" s="162">
      <c r="B903" s="307" t="n"/>
      <c r="C903" s="307" t="n"/>
      <c r="E903" s="307" t="n"/>
      <c r="F903" s="32" t="n"/>
      <c r="G903" s="33">
        <f>IF(F903="", "", H903/F903)</f>
        <v/>
      </c>
      <c r="H903" s="33" t="n"/>
      <c r="I903" s="33" t="n"/>
      <c r="J903" s="33">
        <f>IF(I903="", "", I903*$F903)</f>
        <v/>
      </c>
      <c r="K903" s="33" t="n"/>
      <c r="L903" s="33">
        <f>IF(K903="", "", K903*$F903)</f>
        <v/>
      </c>
      <c r="M903" s="30">
        <f>IF(OR(H903="",H903=0),"",IF(K903="",IF(J903="","",J903/H903),L903/H903))</f>
        <v/>
      </c>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row>
    <row r="905" ht="13.35" customHeight="1" s="162">
      <c r="B905" s="307" t="n"/>
      <c r="C905" s="307" t="n"/>
      <c r="E905" s="307" t="n"/>
      <c r="F905" s="32" t="n"/>
      <c r="G905" s="33">
        <f>IF(F905="", "", H905/F905)</f>
        <v/>
      </c>
      <c r="H905" s="33" t="n"/>
      <c r="I905" s="33" t="n"/>
      <c r="J905" s="33">
        <f>IF(I905="", "", I905*$F905)</f>
        <v/>
      </c>
      <c r="K905" s="33" t="n"/>
      <c r="L905" s="33">
        <f>IF(K905="", "", K905*$F905)</f>
        <v/>
      </c>
      <c r="M905" s="30">
        <f>IF(OR(H905="",H905=0),"",IF(K905="",IF(J905="","",J905/H905),L905/H905))</f>
        <v/>
      </c>
    </row>
    <row r="906" ht="13.35" customHeight="1" s="162">
      <c r="B906" s="307" t="n"/>
      <c r="C906" s="307" t="n"/>
      <c r="E906" s="307" t="n"/>
      <c r="F906" s="32" t="n"/>
      <c r="G906" s="33">
        <f>IF(F906="", "", H906/F906)</f>
        <v/>
      </c>
      <c r="H906" s="33" t="n"/>
      <c r="I906" s="33" t="n"/>
      <c r="J906" s="33">
        <f>IF(I906="", "", I906*$F906)</f>
        <v/>
      </c>
      <c r="K906" s="33" t="n"/>
      <c r="L906" s="33">
        <f>IF(K906="", "", K906*$F906)</f>
        <v/>
      </c>
      <c r="M906" s="30">
        <f>IF(OR(H906="",H906=0),"",IF(K906="",IF(J906="","",J906/H906),L906/H906))</f>
        <v/>
      </c>
    </row>
    <row r="907" ht="13.35" customHeight="1" s="162">
      <c r="B907" s="42" t="n"/>
      <c r="C907" s="231" t="inlineStr">
        <is>
          <t>Total</t>
        </is>
      </c>
      <c r="D907" s="159" t="n"/>
      <c r="E907" s="42" t="n"/>
      <c r="F907" s="42" t="n"/>
      <c r="G907" s="43" t="n"/>
      <c r="H907" s="43">
        <f>IF(SUM(H901:H906)=0,"",SUM(H901:H906))</f>
        <v/>
      </c>
      <c r="I907" s="43" t="n"/>
      <c r="J907" s="43">
        <f>IF(SUM(J901:J906)=0,"",SUM(J901:J906))</f>
        <v/>
      </c>
      <c r="K907" s="43" t="n"/>
      <c r="L907" s="43">
        <f>IF(SUM(L901:L906)=0,"",SUM(L901:L906))</f>
        <v/>
      </c>
      <c r="M907" s="35">
        <f>IF(OR(H907="",H907=0),"",IF(L907="",IF(J907="","",J907/H907),L907/H907))</f>
        <v/>
      </c>
    </row>
    <row r="908" ht="13.35" customHeight="1" s="162">
      <c r="B908" s="188" t="inlineStr">
        <is>
          <t>Remarks</t>
        </is>
      </c>
      <c r="C908" s="173" t="n"/>
      <c r="D908" s="154" t="n"/>
      <c r="E908" s="174" t="n"/>
      <c r="F908" s="174" t="n"/>
      <c r="G908" s="174" t="n"/>
      <c r="H908" s="174" t="n"/>
      <c r="I908" s="174" t="n"/>
      <c r="J908" s="174" t="n"/>
      <c r="K908" s="174" t="n"/>
      <c r="L908" s="174" t="n"/>
      <c r="M908" s="173" t="n"/>
    </row>
    <row r="909" ht="13.35" customHeight="1" s="162">
      <c r="B909" s="154" t="n"/>
      <c r="C909" s="174" t="n"/>
      <c r="D909" s="174" t="n"/>
      <c r="E909" s="174" t="n"/>
      <c r="F909" s="174" t="n"/>
      <c r="G909" s="174" t="n"/>
      <c r="H909" s="174" t="n"/>
      <c r="I909" s="174" t="n"/>
      <c r="J909" s="174" t="n"/>
      <c r="K909" s="174" t="n"/>
      <c r="L909" s="174" t="n"/>
      <c r="M909" s="173" t="n"/>
    </row>
    <row r="910" ht="13.35" customHeight="1" s="162"/>
    <row r="911" ht="13.35" customHeight="1" s="162"/>
    <row r="912" ht="13.35" customHeight="1" s="162"/>
    <row r="913" ht="13.35" customHeight="1" s="162"/>
    <row r="914" ht="13.35" customHeight="1" s="162">
      <c r="B914" s="200" t="inlineStr">
        <is>
          <t>System</t>
        </is>
      </c>
      <c r="C914" s="403" t="n"/>
      <c r="D914" s="209">
        <f>IF('{Equipment Data Entry}'!B185="","",'{Equipment Data Entry}'!B185)</f>
        <v/>
      </c>
      <c r="E914" s="418" t="n"/>
      <c r="F914" s="403" t="n"/>
      <c r="G914" s="200" t="inlineStr">
        <is>
          <t>Service</t>
        </is>
      </c>
      <c r="H914" s="403" t="n"/>
      <c r="I914" s="210">
        <f>IF('{Equipment Data Entry}'!C185="","",'{Equipment Data Entry}'!C185)</f>
        <v/>
      </c>
      <c r="J914" s="418" t="n"/>
      <c r="K914" s="418" t="n"/>
      <c r="L914" s="418" t="n"/>
      <c r="M914" s="403" t="n"/>
    </row>
    <row r="915" ht="13.35" customHeight="1" s="162">
      <c r="B915" s="422" t="n"/>
      <c r="C915" s="423" t="n"/>
      <c r="D915" s="422" t="n"/>
      <c r="E915" s="424" t="n"/>
      <c r="F915" s="423" t="n"/>
      <c r="G915" s="422" t="n"/>
      <c r="H915" s="423" t="n"/>
      <c r="I915" s="422" t="n"/>
      <c r="J915" s="424" t="n"/>
      <c r="K915" s="424" t="n"/>
      <c r="L915" s="424" t="n"/>
      <c r="M915" s="423" t="n"/>
    </row>
    <row r="916" ht="13.35" customHeight="1" s="162">
      <c r="B916" s="199" t="inlineStr">
        <is>
          <t>Terminal Type</t>
        </is>
      </c>
      <c r="C916" s="401" t="n"/>
      <c r="D916" s="204">
        <f>IF('{Equipment Data Entry}'!H185="","",'{Equipment Data Entry}'!H185)</f>
        <v/>
      </c>
      <c r="E916" s="400" t="n"/>
      <c r="F916" s="400" t="n"/>
      <c r="G916" s="401" t="n"/>
      <c r="I916" s="199" t="inlineStr">
        <is>
          <t>Instrument</t>
        </is>
      </c>
      <c r="J916" s="400" t="n"/>
      <c r="K916" s="401" t="n"/>
      <c r="L916" s="199" t="n"/>
      <c r="M916" s="401" t="n"/>
    </row>
    <row r="917" ht="13.35" customHeight="1" s="162">
      <c r="B917" s="200" t="inlineStr">
        <is>
          <t>Unit Data</t>
        </is>
      </c>
      <c r="C917" s="400" t="n"/>
      <c r="D917" s="400" t="n"/>
      <c r="E917" s="400" t="n"/>
      <c r="F917" s="400" t="n"/>
      <c r="G917" s="401" t="n"/>
      <c r="I917" s="200" t="inlineStr">
        <is>
          <t>Design and Performance Data</t>
        </is>
      </c>
      <c r="J917" s="400" t="n"/>
      <c r="K917" s="400" t="n"/>
      <c r="L917" s="400" t="n"/>
      <c r="M917" s="401" t="n"/>
    </row>
    <row r="918" ht="13.35" customHeight="1" s="162">
      <c r="B918" s="199" t="inlineStr">
        <is>
          <t>Manufacturer</t>
        </is>
      </c>
      <c r="C918" s="401" t="n"/>
      <c r="D918" s="204">
        <f>IF('{Equipment Data Entry}'!E185="","",'{Equipment Data Entry}'!E185)</f>
        <v/>
      </c>
      <c r="E918" s="400" t="n"/>
      <c r="F918" s="400" t="n"/>
      <c r="G918" s="401" t="n"/>
      <c r="I918" s="199" t="inlineStr">
        <is>
          <t>Design Criteria</t>
        </is>
      </c>
      <c r="J918" s="400" t="n"/>
      <c r="K918" s="401" t="n"/>
      <c r="L918" s="199" t="inlineStr">
        <is>
          <t>Design</t>
        </is>
      </c>
      <c r="M918" s="199" t="inlineStr">
        <is>
          <t>Actual</t>
        </is>
      </c>
    </row>
    <row r="919" ht="13.35" customHeight="1" s="162">
      <c r="B919" s="199" t="inlineStr">
        <is>
          <t>Model Number</t>
        </is>
      </c>
      <c r="C919" s="401" t="n"/>
      <c r="D919" s="204">
        <f>IF('{Equipment Data Entry}'!F185="","",'{Equipment Data Entry}'!F185)</f>
        <v/>
      </c>
      <c r="E919" s="400" t="n"/>
      <c r="F919" s="400" t="n"/>
      <c r="G919" s="401" t="n"/>
      <c r="I919" s="199" t="inlineStr">
        <is>
          <t>Maximum CFM</t>
        </is>
      </c>
      <c r="J919" s="400" t="n"/>
      <c r="K919" s="401" t="n"/>
      <c r="L919" s="24">
        <f>IF('{Equipment Data Entry}'!I185="","",'{Equipment Data Entry}'!I185)</f>
        <v/>
      </c>
      <c r="M919" s="24">
        <f>L933</f>
        <v/>
      </c>
    </row>
    <row r="920" ht="13.35" customHeight="1" s="162">
      <c r="B920" s="199" t="inlineStr">
        <is>
          <t>Serial Number</t>
        </is>
      </c>
      <c r="C920" s="401" t="n"/>
      <c r="D920" s="204" t="n"/>
      <c r="E920" s="400" t="n"/>
      <c r="F920" s="400" t="n"/>
      <c r="G920" s="401" t="n"/>
      <c r="I920" s="199" t="inlineStr">
        <is>
          <t>Minimum CFM</t>
        </is>
      </c>
      <c r="J920" s="400" t="n"/>
      <c r="K920" s="401" t="n"/>
      <c r="L920" s="24">
        <f>IF('{Equipment Data Entry}'!J185="","",'{Equipment Data Entry}'!J185)</f>
        <v/>
      </c>
      <c r="M920" s="24" t="n"/>
    </row>
    <row r="921" ht="13.35" customHeight="1" s="162">
      <c r="B921" s="199" t="inlineStr">
        <is>
          <t>Area Served</t>
        </is>
      </c>
      <c r="C921" s="401" t="n"/>
      <c r="D921" s="204">
        <f>IF('{Equipment Data Entry}'!C185="","",'{Equipment Data Entry}'!C185)</f>
        <v/>
      </c>
      <c r="E921" s="400" t="n"/>
      <c r="F921" s="400" t="n"/>
      <c r="G921" s="401" t="n"/>
      <c r="I921" s="199" t="inlineStr">
        <is>
          <t>Fan CFM</t>
        </is>
      </c>
      <c r="J921" s="400" t="n"/>
      <c r="K921" s="401" t="n"/>
      <c r="L921" s="24">
        <f>IF('{Equipment Data Entry}'!L185="","",'{Equipment Data Entry}'!L185)</f>
        <v/>
      </c>
      <c r="M921" s="24" t="n"/>
    </row>
    <row r="922" ht="13.35" customHeight="1" s="162">
      <c r="B922" s="199" t="inlineStr">
        <is>
          <t>Location</t>
        </is>
      </c>
      <c r="C922" s="401" t="n"/>
      <c r="D922" s="204">
        <f>IF('{Equipment Data Entry}'!D185="","",'{Equipment Data Entry}'!D185)</f>
        <v/>
      </c>
      <c r="E922" s="400" t="n"/>
      <c r="F922" s="400" t="n"/>
      <c r="G922" s="401" t="n"/>
      <c r="I922" s="199" t="inlineStr">
        <is>
          <t>DDC Address</t>
        </is>
      </c>
      <c r="J922" s="400" t="n"/>
      <c r="K922" s="401" t="n"/>
      <c r="L922" s="208">
        <f>IF('{Equipment Data Entry}'!M185="","",'{Equipment Data Entry}'!M185)</f>
        <v/>
      </c>
      <c r="M922" s="401" t="n"/>
    </row>
    <row r="923" ht="13.35" customHeight="1" s="162">
      <c r="B923" s="199" t="inlineStr">
        <is>
          <t>Inlet Size</t>
        </is>
      </c>
      <c r="C923" s="401" t="n"/>
      <c r="D923" s="204">
        <f>IF('{Equipment Data Entry}'!G185="","",'{Equipment Data Entry}'!G185)</f>
        <v/>
      </c>
      <c r="E923" s="400" t="n"/>
      <c r="F923" s="400" t="n"/>
      <c r="G923" s="401" t="n"/>
      <c r="I923" s="199" t="inlineStr">
        <is>
          <t>Calibration Factor</t>
        </is>
      </c>
      <c r="J923" s="400" t="n"/>
      <c r="K923" s="401" t="n"/>
      <c r="L923" s="27" t="n"/>
      <c r="M923" s="401" t="n"/>
    </row>
    <row r="924" ht="13.35" customHeight="1" s="162">
      <c r="B924" s="199" t="inlineStr">
        <is>
          <t>DDC Max / Min</t>
        </is>
      </c>
      <c r="C924" s="401" t="n"/>
      <c r="D924" s="204" t="n"/>
      <c r="E924" s="400" t="n"/>
      <c r="F924" s="400" t="n"/>
      <c r="G924" s="401" t="n"/>
      <c r="I924" s="199" t="inlineStr">
        <is>
          <t>Heating CFM</t>
        </is>
      </c>
      <c r="J924" s="400" t="n"/>
      <c r="K924" s="401" t="n"/>
      <c r="L924" s="27">
        <f>IF('{Equipment Data Entry}'!K185="","",'{Equipment Data Entry}'!K185)</f>
        <v/>
      </c>
      <c r="M924" s="401" t="n"/>
    </row>
    <row r="925" ht="13.35" customHeight="1" s="162">
      <c r="B925" s="188" t="inlineStr">
        <is>
          <t>Register / Grille / Diffuser Airflow</t>
        </is>
      </c>
      <c r="C925" s="174" t="n"/>
      <c r="D925" s="174" t="n"/>
      <c r="E925" s="174" t="n"/>
      <c r="F925" s="173" t="n"/>
      <c r="G925" s="233" t="inlineStr">
        <is>
          <t>Design VEL</t>
        </is>
      </c>
      <c r="H925" s="194" t="inlineStr">
        <is>
          <t>Design CFM</t>
        </is>
      </c>
      <c r="I925" s="188" t="inlineStr">
        <is>
          <t>Initial</t>
        </is>
      </c>
      <c r="J925" s="173" t="n"/>
      <c r="K925" s="188" t="inlineStr">
        <is>
          <t>Final</t>
        </is>
      </c>
      <c r="L925" s="173" t="n"/>
      <c r="M925" s="188" t="inlineStr">
        <is>
          <t>%</t>
        </is>
      </c>
    </row>
    <row r="926" ht="13.35" customHeight="1" s="162">
      <c r="B926" s="153" t="inlineStr">
        <is>
          <t>No.</t>
        </is>
      </c>
      <c r="C926" s="188" t="inlineStr">
        <is>
          <t>Area Served</t>
        </is>
      </c>
      <c r="D926" s="188" t="inlineStr">
        <is>
          <t>Type</t>
        </is>
      </c>
      <c r="E926" s="188" t="inlineStr">
        <is>
          <t>Size</t>
        </is>
      </c>
      <c r="F926" s="188" t="inlineStr">
        <is>
          <t>Ak</t>
        </is>
      </c>
      <c r="G926" s="440" t="n"/>
      <c r="H926" s="440" t="n"/>
      <c r="I926" s="188" t="inlineStr">
        <is>
          <t>VEL</t>
        </is>
      </c>
      <c r="J926" s="188" t="inlineStr">
        <is>
          <t>CFM</t>
        </is>
      </c>
      <c r="K926" s="188" t="inlineStr">
        <is>
          <t>VEL</t>
        </is>
      </c>
      <c r="L926" s="188" t="inlineStr">
        <is>
          <t>CFM</t>
        </is>
      </c>
      <c r="M926" s="440" t="n"/>
    </row>
    <row r="927" ht="13.35" customHeight="1" s="162">
      <c r="B927" s="307" t="n"/>
      <c r="C927" s="307" t="n"/>
      <c r="E927" s="307" t="n"/>
      <c r="F927" s="32" t="n"/>
      <c r="G927" s="33">
        <f>IF(F927="", "", H927/F927)</f>
        <v/>
      </c>
      <c r="H927" s="33" t="n"/>
      <c r="I927" s="33" t="n"/>
      <c r="J927" s="33">
        <f>IF(I927="", "", I927*$F927)</f>
        <v/>
      </c>
      <c r="K927" s="33" t="n"/>
      <c r="L927" s="33">
        <f>IF(K927="", "", K927*$F927)</f>
        <v/>
      </c>
      <c r="M927" s="30">
        <f>IF(OR(H927="",H927=0),"",IF(K927="",IF(J927="","",J927/H927),L927/H927))</f>
        <v/>
      </c>
    </row>
    <row r="928" ht="13.35" customHeight="1" s="162">
      <c r="B928" s="307" t="n"/>
      <c r="C928" s="307" t="n"/>
      <c r="E928" s="307" t="n"/>
      <c r="F928" s="32" t="n"/>
      <c r="G928" s="33">
        <f>IF(F928="", "", H928/F928)</f>
        <v/>
      </c>
      <c r="H928" s="33" t="n"/>
      <c r="I928" s="33" t="n"/>
      <c r="J928" s="33">
        <f>IF(I928="", "", I928*$F928)</f>
        <v/>
      </c>
      <c r="K928" s="33" t="n"/>
      <c r="L928" s="33">
        <f>IF(K928="", "", K928*$F928)</f>
        <v/>
      </c>
      <c r="M928" s="30">
        <f>IF(OR(H928="",H928=0),"",IF(K928="",IF(J928="","",J928/H928),L928/H928))</f>
        <v/>
      </c>
    </row>
    <row r="929" ht="13.35" customHeight="1" s="162">
      <c r="B929" s="307" t="n"/>
      <c r="C929" s="307" t="n"/>
      <c r="E929" s="307" t="n"/>
      <c r="F929" s="32" t="n"/>
      <c r="G929" s="33">
        <f>IF(F929="", "", H929/F929)</f>
        <v/>
      </c>
      <c r="H929" s="33" t="n"/>
      <c r="I929" s="33" t="n"/>
      <c r="J929" s="33">
        <f>IF(I929="", "", I929*$F929)</f>
        <v/>
      </c>
      <c r="K929" s="33" t="n"/>
      <c r="L929" s="33">
        <f>IF(K929="", "", K929*$F929)</f>
        <v/>
      </c>
      <c r="M929" s="30">
        <f>IF(OR(H929="",H929=0),"",IF(K929="",IF(J929="","",J929/H929),L929/H929))</f>
        <v/>
      </c>
    </row>
    <row r="930" ht="13.35" customHeight="1" s="162">
      <c r="B930" s="307" t="n"/>
      <c r="C930" s="307" t="n"/>
      <c r="E930" s="307" t="n"/>
      <c r="F930" s="32" t="n"/>
      <c r="G930" s="33">
        <f>IF(F930="", "", H930/F930)</f>
        <v/>
      </c>
      <c r="H930" s="33" t="n"/>
      <c r="I930" s="33" t="n"/>
      <c r="J930" s="33">
        <f>IF(I930="", "", I930*$F930)</f>
        <v/>
      </c>
      <c r="K930" s="33" t="n"/>
      <c r="L930" s="33">
        <f>IF(K930="", "", K930*$F930)</f>
        <v/>
      </c>
      <c r="M930" s="30">
        <f>IF(OR(H930="",H930=0),"",IF(K930="",IF(J930="","",J930/H930),L930/H930))</f>
        <v/>
      </c>
    </row>
    <row r="931" ht="13.35" customHeight="1" s="162">
      <c r="B931" s="307" t="n"/>
      <c r="C931" s="307" t="n"/>
      <c r="E931" s="307" t="n"/>
      <c r="F931" s="32" t="n"/>
      <c r="G931" s="33">
        <f>IF(F931="", "", H931/F931)</f>
        <v/>
      </c>
      <c r="H931" s="33" t="n"/>
      <c r="I931" s="33" t="n"/>
      <c r="J931" s="33">
        <f>IF(I931="", "", I931*$F931)</f>
        <v/>
      </c>
      <c r="K931" s="33" t="n"/>
      <c r="L931" s="33">
        <f>IF(K931="", "", K931*$F931)</f>
        <v/>
      </c>
      <c r="M931" s="30">
        <f>IF(OR(H931="",H931=0),"",IF(K931="",IF(J931="","",J931/H931),L931/H931))</f>
        <v/>
      </c>
    </row>
    <row r="932" ht="13.35" customHeight="1" s="162">
      <c r="B932" s="307" t="n"/>
      <c r="C932" s="307" t="n"/>
      <c r="E932" s="307" t="n"/>
      <c r="F932" s="32" t="n"/>
      <c r="G932" s="33">
        <f>IF(F932="", "", H932/F932)</f>
        <v/>
      </c>
      <c r="H932" s="33" t="n"/>
      <c r="I932" s="33" t="n"/>
      <c r="J932" s="33">
        <f>IF(I932="", "", I932*$F932)</f>
        <v/>
      </c>
      <c r="K932" s="33" t="n"/>
      <c r="L932" s="33">
        <f>IF(K932="", "", K932*$F932)</f>
        <v/>
      </c>
      <c r="M932" s="30">
        <f>IF(OR(H932="",H932=0),"",IF(K932="",IF(J932="","",J932/H932),L932/H932))</f>
        <v/>
      </c>
    </row>
    <row r="933" ht="13.35" customHeight="1" s="162">
      <c r="B933" s="42" t="n"/>
      <c r="C933" s="231" t="inlineStr">
        <is>
          <t>Total</t>
        </is>
      </c>
      <c r="D933" s="159" t="n"/>
      <c r="E933" s="42" t="n"/>
      <c r="F933" s="42" t="n"/>
      <c r="G933" s="43" t="n"/>
      <c r="H933" s="43">
        <f>IF(SUM(H927:H932)=0,"",SUM(H927:H932))</f>
        <v/>
      </c>
      <c r="I933" s="43" t="n"/>
      <c r="J933" s="43">
        <f>IF(SUM(J927:J932)=0,"",SUM(J927:J932))</f>
        <v/>
      </c>
      <c r="K933" s="43" t="n"/>
      <c r="L933" s="43">
        <f>IF(SUM(L927:L932)=0,"",SUM(L927:L932))</f>
        <v/>
      </c>
      <c r="M933" s="35">
        <f>IF(OR(H933="",H933=0),"",IF(L933="",IF(J933="","",J933/H933),L933/H933))</f>
        <v/>
      </c>
    </row>
    <row r="934" ht="13.35" customHeight="1" s="162">
      <c r="B934" s="188" t="inlineStr">
        <is>
          <t>Remarks</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Entry}'!B186="","",'{Equipment Data Entry}'!B186)</f>
        <v/>
      </c>
      <c r="E940" s="418" t="n"/>
      <c r="F940" s="403" t="n"/>
      <c r="G940" s="200" t="inlineStr">
        <is>
          <t>Service</t>
        </is>
      </c>
      <c r="H940" s="403" t="n"/>
      <c r="I940" s="210">
        <f>IF('{Equipment Data Entry}'!C186="","",'{Equipment Data Entry}'!C186)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199" t="inlineStr">
        <is>
          <t>Terminal Type</t>
        </is>
      </c>
      <c r="C942" s="401" t="n"/>
      <c r="D942" s="204">
        <f>IF('{Equipment Data Entry}'!H186="","",'{Equipment Data Entry}'!H186)</f>
        <v/>
      </c>
      <c r="E942" s="400" t="n"/>
      <c r="F942" s="400" t="n"/>
      <c r="G942" s="401" t="n"/>
      <c r="I942" s="199" t="inlineStr">
        <is>
          <t>Instrument</t>
        </is>
      </c>
      <c r="J942" s="400" t="n"/>
      <c r="K942" s="401" t="n"/>
      <c r="L942" s="199" t="n"/>
      <c r="M942" s="401" t="n"/>
    </row>
    <row r="943" ht="13.35" customHeight="1" s="162">
      <c r="B943" s="200" t="inlineStr">
        <is>
          <t>Unit Data</t>
        </is>
      </c>
      <c r="C943" s="400" t="n"/>
      <c r="D943" s="400" t="n"/>
      <c r="E943" s="400" t="n"/>
      <c r="F943" s="400" t="n"/>
      <c r="G943" s="401" t="n"/>
      <c r="I943" s="200" t="inlineStr">
        <is>
          <t>Design and Performance Data</t>
        </is>
      </c>
      <c r="J943" s="400" t="n"/>
      <c r="K943" s="400" t="n"/>
      <c r="L943" s="400" t="n"/>
      <c r="M943" s="401" t="n"/>
    </row>
    <row r="944" ht="13.35" customHeight="1" s="162">
      <c r="B944" s="199" t="inlineStr">
        <is>
          <t>Manufacturer</t>
        </is>
      </c>
      <c r="C944" s="401" t="n"/>
      <c r="D944" s="204">
        <f>IF('{Equipment Data Entry}'!E186="","",'{Equipment Data Entry}'!E186)</f>
        <v/>
      </c>
      <c r="E944" s="400" t="n"/>
      <c r="F944" s="400" t="n"/>
      <c r="G944" s="401" t="n"/>
      <c r="I944" s="199" t="inlineStr">
        <is>
          <t>Design Criteria</t>
        </is>
      </c>
      <c r="J944" s="400" t="n"/>
      <c r="K944" s="401" t="n"/>
      <c r="L944" s="199" t="inlineStr">
        <is>
          <t>Design</t>
        </is>
      </c>
      <c r="M944" s="199" t="inlineStr">
        <is>
          <t>Actual</t>
        </is>
      </c>
    </row>
    <row r="945" ht="13.35" customHeight="1" s="162">
      <c r="B945" s="199" t="inlineStr">
        <is>
          <t>Model Number</t>
        </is>
      </c>
      <c r="C945" s="401" t="n"/>
      <c r="D945" s="204">
        <f>IF('{Equipment Data Entry}'!F186="","",'{Equipment Data Entry}'!F186)</f>
        <v/>
      </c>
      <c r="E945" s="400" t="n"/>
      <c r="F945" s="400" t="n"/>
      <c r="G945" s="401" t="n"/>
      <c r="I945" s="199" t="inlineStr">
        <is>
          <t>Maximum CFM</t>
        </is>
      </c>
      <c r="J945" s="400" t="n"/>
      <c r="K945" s="401" t="n"/>
      <c r="L945" s="24">
        <f>IF('{Equipment Data Entry}'!I186="","",'{Equipment Data Entry}'!I186)</f>
        <v/>
      </c>
      <c r="M945" s="24">
        <f>L959</f>
        <v/>
      </c>
    </row>
    <row r="946" ht="13.35" customHeight="1" s="162">
      <c r="B946" s="199" t="inlineStr">
        <is>
          <t>Serial Number</t>
        </is>
      </c>
      <c r="C946" s="401" t="n"/>
      <c r="D946" s="204" t="n"/>
      <c r="E946" s="400" t="n"/>
      <c r="F946" s="400" t="n"/>
      <c r="G946" s="401" t="n"/>
      <c r="I946" s="199" t="inlineStr">
        <is>
          <t>Minimum CFM</t>
        </is>
      </c>
      <c r="J946" s="400" t="n"/>
      <c r="K946" s="401" t="n"/>
      <c r="L946" s="24">
        <f>IF('{Equipment Data Entry}'!J186="","",'{Equipment Data Entry}'!J186)</f>
        <v/>
      </c>
      <c r="M946" s="24" t="n"/>
    </row>
    <row r="947" ht="13.35" customHeight="1" s="162">
      <c r="B947" s="199" t="inlineStr">
        <is>
          <t>Area Served</t>
        </is>
      </c>
      <c r="C947" s="401" t="n"/>
      <c r="D947" s="204">
        <f>IF('{Equipment Data Entry}'!C186="","",'{Equipment Data Entry}'!C186)</f>
        <v/>
      </c>
      <c r="E947" s="400" t="n"/>
      <c r="F947" s="400" t="n"/>
      <c r="G947" s="401" t="n"/>
      <c r="I947" s="199" t="inlineStr">
        <is>
          <t>Fan CFM</t>
        </is>
      </c>
      <c r="J947" s="400" t="n"/>
      <c r="K947" s="401" t="n"/>
      <c r="L947" s="24">
        <f>IF('{Equipment Data Entry}'!L186="","",'{Equipment Data Entry}'!L186)</f>
        <v/>
      </c>
      <c r="M947" s="24" t="n"/>
    </row>
    <row r="948" ht="13.35" customHeight="1" s="162">
      <c r="B948" s="199" t="inlineStr">
        <is>
          <t>Location</t>
        </is>
      </c>
      <c r="C948" s="401" t="n"/>
      <c r="D948" s="204">
        <f>IF('{Equipment Data Entry}'!D186="","",'{Equipment Data Entry}'!D186)</f>
        <v/>
      </c>
      <c r="E948" s="400" t="n"/>
      <c r="F948" s="400" t="n"/>
      <c r="G948" s="401" t="n"/>
      <c r="I948" s="199" t="inlineStr">
        <is>
          <t>DDC Address</t>
        </is>
      </c>
      <c r="J948" s="400" t="n"/>
      <c r="K948" s="401" t="n"/>
      <c r="L948" s="208">
        <f>IF('{Equipment Data Entry}'!M186="","",'{Equipment Data Entry}'!M186)</f>
        <v/>
      </c>
      <c r="M948" s="401" t="n"/>
    </row>
    <row r="949" ht="13.35" customHeight="1" s="162">
      <c r="B949" s="199" t="inlineStr">
        <is>
          <t>Inlet Size</t>
        </is>
      </c>
      <c r="C949" s="401" t="n"/>
      <c r="D949" s="204">
        <f>IF('{Equipment Data Entry}'!G186="","",'{Equipment Data Entry}'!G186)</f>
        <v/>
      </c>
      <c r="E949" s="400" t="n"/>
      <c r="F949" s="400" t="n"/>
      <c r="G949" s="401" t="n"/>
      <c r="I949" s="199" t="inlineStr">
        <is>
          <t>Calibration Factor</t>
        </is>
      </c>
      <c r="J949" s="400" t="n"/>
      <c r="K949" s="401" t="n"/>
      <c r="L949" s="27" t="n"/>
      <c r="M949" s="401" t="n"/>
    </row>
    <row r="950" ht="13.35" customHeight="1" s="162">
      <c r="B950" s="199" t="inlineStr">
        <is>
          <t>DDC Max / Min</t>
        </is>
      </c>
      <c r="C950" s="401" t="n"/>
      <c r="D950" s="204" t="n"/>
      <c r="E950" s="400" t="n"/>
      <c r="F950" s="400" t="n"/>
      <c r="G950" s="401" t="n"/>
      <c r="I950" s="199" t="inlineStr">
        <is>
          <t>Heating CFM</t>
        </is>
      </c>
      <c r="J950" s="400" t="n"/>
      <c r="K950" s="401" t="n"/>
      <c r="L950" s="27">
        <f>IF('{Equipment Data Entry}'!K186="","",'{Equipment Data Entry}'!K186)</f>
        <v/>
      </c>
      <c r="M950" s="401" t="n"/>
    </row>
    <row r="951" ht="13.35" customHeight="1" s="162">
      <c r="B951" s="188" t="inlineStr">
        <is>
          <t>Register / Grille / Diffuser Airflow</t>
        </is>
      </c>
      <c r="C951" s="174" t="n"/>
      <c r="D951" s="174" t="n"/>
      <c r="E951" s="174" t="n"/>
      <c r="F951" s="173" t="n"/>
      <c r="G951" s="233" t="inlineStr">
        <is>
          <t>Design VEL</t>
        </is>
      </c>
      <c r="H951" s="194" t="inlineStr">
        <is>
          <t>Design CFM</t>
        </is>
      </c>
      <c r="I951" s="188" t="inlineStr">
        <is>
          <t>Initial</t>
        </is>
      </c>
      <c r="J951" s="173" t="n"/>
      <c r="K951" s="188" t="inlineStr">
        <is>
          <t>Final</t>
        </is>
      </c>
      <c r="L951" s="173" t="n"/>
      <c r="M951" s="188" t="inlineStr">
        <is>
          <t>%</t>
        </is>
      </c>
    </row>
    <row r="952" ht="13.35" customHeight="1" s="162">
      <c r="B952" s="153" t="inlineStr">
        <is>
          <t>No.</t>
        </is>
      </c>
      <c r="C952" s="188" t="inlineStr">
        <is>
          <t>Area Served</t>
        </is>
      </c>
      <c r="D952" s="188" t="inlineStr">
        <is>
          <t>Type</t>
        </is>
      </c>
      <c r="E952" s="188" t="inlineStr">
        <is>
          <t>Size</t>
        </is>
      </c>
      <c r="F952" s="188" t="inlineStr">
        <is>
          <t>Ak</t>
        </is>
      </c>
      <c r="G952" s="440" t="n"/>
      <c r="H952" s="440" t="n"/>
      <c r="I952" s="188" t="inlineStr">
        <is>
          <t>VEL</t>
        </is>
      </c>
      <c r="J952" s="188" t="inlineStr">
        <is>
          <t>CFM</t>
        </is>
      </c>
      <c r="K952" s="188" t="inlineStr">
        <is>
          <t>VEL</t>
        </is>
      </c>
      <c r="L952" s="188" t="inlineStr">
        <is>
          <t>CFM</t>
        </is>
      </c>
      <c r="M952" s="440" t="n"/>
    </row>
    <row r="953" ht="13.35" customHeight="1" s="162">
      <c r="B953" s="307" t="n"/>
      <c r="C953" s="307" t="n"/>
      <c r="E953" s="307" t="n"/>
      <c r="F953" s="32" t="n"/>
      <c r="G953" s="33">
        <f>IF(F953="", "", H953/F953)</f>
        <v/>
      </c>
      <c r="H953" s="33" t="n"/>
      <c r="I953" s="33" t="n"/>
      <c r="J953" s="33">
        <f>IF(I953="", "", I953*$F953)</f>
        <v/>
      </c>
      <c r="K953" s="33" t="n"/>
      <c r="L953" s="33">
        <f>IF(K953="", "", K953*$F953)</f>
        <v/>
      </c>
      <c r="M953" s="30">
        <f>IF(OR(H953="",H953=0),"",IF(K953="",IF(J953="","",J953/H953),L953/H953))</f>
        <v/>
      </c>
    </row>
    <row r="954" ht="13.35" customHeight="1" s="162">
      <c r="B954" s="307" t="n"/>
      <c r="C954" s="307" t="n"/>
      <c r="E954" s="307" t="n"/>
      <c r="F954" s="32" t="n"/>
      <c r="G954" s="33">
        <f>IF(F954="", "", H954/F954)</f>
        <v/>
      </c>
      <c r="H954" s="33" t="n"/>
      <c r="I954" s="33" t="n"/>
      <c r="J954" s="33">
        <f>IF(I954="", "", I954*$F954)</f>
        <v/>
      </c>
      <c r="K954" s="33" t="n"/>
      <c r="L954" s="33">
        <f>IF(K954="", "", K954*$F954)</f>
        <v/>
      </c>
      <c r="M954" s="30">
        <f>IF(OR(H954="",H954=0),"",IF(K954="",IF(J954="","",J954/H954),L954/H954))</f>
        <v/>
      </c>
    </row>
    <row r="955" ht="13.35" customHeight="1" s="162">
      <c r="B955" s="307" t="n"/>
      <c r="C955" s="307" t="n"/>
      <c r="E955" s="307" t="n"/>
      <c r="F955" s="32" t="n"/>
      <c r="G955" s="33">
        <f>IF(F955="", "", H955/F955)</f>
        <v/>
      </c>
      <c r="H955" s="33" t="n"/>
      <c r="I955" s="33" t="n"/>
      <c r="J955" s="33">
        <f>IF(I955="", "", I955*$F955)</f>
        <v/>
      </c>
      <c r="K955" s="33" t="n"/>
      <c r="L955" s="33">
        <f>IF(K955="", "", K955*$F955)</f>
        <v/>
      </c>
      <c r="M955" s="30">
        <f>IF(OR(H955="",H955=0),"",IF(K955="",IF(J955="","",J955/H955),L955/H955))</f>
        <v/>
      </c>
    </row>
    <row r="956" ht="13.35" customHeight="1" s="162">
      <c r="B956" s="307" t="n"/>
      <c r="C956" s="307" t="n"/>
      <c r="E956" s="307" t="n"/>
      <c r="F956" s="32" t="n"/>
      <c r="G956" s="33">
        <f>IF(F956="", "", H956/F956)</f>
        <v/>
      </c>
      <c r="H956" s="33" t="n"/>
      <c r="I956" s="33" t="n"/>
      <c r="J956" s="33">
        <f>IF(I956="", "", I956*$F956)</f>
        <v/>
      </c>
      <c r="K956" s="33" t="n"/>
      <c r="L956" s="33">
        <f>IF(K956="", "", K956*$F956)</f>
        <v/>
      </c>
      <c r="M956" s="30">
        <f>IF(OR(H956="",H956=0),"",IF(K956="",IF(J956="","",J956/H956),L956/H956))</f>
        <v/>
      </c>
    </row>
    <row r="957" ht="13.35" customHeight="1" s="162">
      <c r="B957" s="307" t="n"/>
      <c r="C957" s="307" t="n"/>
      <c r="E957" s="307" t="n"/>
      <c r="F957" s="32" t="n"/>
      <c r="G957" s="33">
        <f>IF(F957="", "", H957/F957)</f>
        <v/>
      </c>
      <c r="H957" s="33" t="n"/>
      <c r="I957" s="33" t="n"/>
      <c r="J957" s="33">
        <f>IF(I957="", "", I957*$F957)</f>
        <v/>
      </c>
      <c r="K957" s="33" t="n"/>
      <c r="L957" s="33">
        <f>IF(K957="", "", K957*$F957)</f>
        <v/>
      </c>
      <c r="M957" s="30">
        <f>IF(OR(H957="",H957=0),"",IF(K957="",IF(J957="","",J957/H957),L957/H957))</f>
        <v/>
      </c>
    </row>
    <row r="958" ht="13.35" customHeight="1" s="162">
      <c r="B958" s="307" t="n"/>
      <c r="C958" s="307" t="n"/>
      <c r="E958" s="307" t="n"/>
      <c r="F958" s="32" t="n"/>
      <c r="G958" s="33">
        <f>IF(F958="", "", H958/F958)</f>
        <v/>
      </c>
      <c r="H958" s="33" t="n"/>
      <c r="I958" s="33" t="n"/>
      <c r="J958" s="33">
        <f>IF(I958="", "", I958*$F958)</f>
        <v/>
      </c>
      <c r="K958" s="33" t="n"/>
      <c r="L958" s="33">
        <f>IF(K958="", "", K958*$F958)</f>
        <v/>
      </c>
      <c r="M958" s="30">
        <f>IF(OR(H958="",H958=0),"",IF(K958="",IF(J958="","",J958/H958),L958/H958))</f>
        <v/>
      </c>
    </row>
    <row r="959" ht="13.35" customHeight="1" s="162">
      <c r="B959" s="42" t="n"/>
      <c r="C959" s="231" t="inlineStr">
        <is>
          <t>Total</t>
        </is>
      </c>
      <c r="D959" s="159" t="n"/>
      <c r="E959" s="42" t="n"/>
      <c r="F959" s="42" t="n"/>
      <c r="G959" s="43" t="n"/>
      <c r="H959" s="43">
        <f>IF(SUM(H953:H958)=0,"",SUM(H953:H958))</f>
        <v/>
      </c>
      <c r="I959" s="43" t="n"/>
      <c r="J959" s="43">
        <f>IF(SUM(J953:J958)=0,"",SUM(J953:J958))</f>
        <v/>
      </c>
      <c r="K959" s="43" t="n"/>
      <c r="L959" s="43">
        <f>IF(SUM(L953:L958)=0,"",SUM(L953:L958))</f>
        <v/>
      </c>
      <c r="M959" s="35">
        <f>IF(OR(H959="",H959=0),"",IF(L959="",IF(J959="","",J959/H959),L959/H959))</f>
        <v/>
      </c>
    </row>
    <row r="960" ht="13.35" customHeight="1" s="162">
      <c r="B960" s="188" t="inlineStr">
        <is>
          <t>Remarks</t>
        </is>
      </c>
      <c r="C960" s="173" t="n"/>
      <c r="D960" s="154" t="n"/>
      <c r="E960" s="174" t="n"/>
      <c r="F960" s="174" t="n"/>
      <c r="G960" s="174" t="n"/>
      <c r="H960" s="174" t="n"/>
      <c r="I960" s="174" t="n"/>
      <c r="J960" s="174" t="n"/>
      <c r="K960" s="174" t="n"/>
      <c r="L960" s="174" t="n"/>
      <c r="M960" s="173" t="n"/>
    </row>
    <row r="961" ht="13.35" customHeight="1" s="162">
      <c r="B961" s="154" t="n"/>
      <c r="C961" s="174" t="n"/>
      <c r="D961" s="174" t="n"/>
      <c r="E961" s="174" t="n"/>
      <c r="F961" s="174" t="n"/>
      <c r="G961" s="174" t="n"/>
      <c r="H961" s="174" t="n"/>
      <c r="I961" s="174" t="n"/>
      <c r="J961" s="174" t="n"/>
      <c r="K961" s="174" t="n"/>
      <c r="L961" s="174" t="n"/>
      <c r="M961" s="173" t="n"/>
    </row>
    <row r="962" ht="13.35" customHeight="1" s="162"/>
    <row r="963" ht="13.35" customHeight="1" s="162"/>
    <row r="964" ht="13.35" customHeight="1" s="162"/>
    <row r="965" ht="13.35" customHeight="1" s="162"/>
    <row r="966" ht="13.35" customHeight="1" s="162">
      <c r="B966" s="200" t="inlineStr">
        <is>
          <t>System</t>
        </is>
      </c>
      <c r="C966" s="403" t="n"/>
      <c r="D966" s="209">
        <f>IF('{Equipment Data Entry}'!B187="","",'{Equipment Data Entry}'!B187)</f>
        <v/>
      </c>
      <c r="E966" s="418" t="n"/>
      <c r="F966" s="403" t="n"/>
      <c r="G966" s="200" t="inlineStr">
        <is>
          <t>Service</t>
        </is>
      </c>
      <c r="H966" s="403" t="n"/>
      <c r="I966" s="210">
        <f>IF('{Equipment Data Entry}'!C187="","",'{Equipment Data Entry}'!C187)</f>
        <v/>
      </c>
      <c r="J966" s="418" t="n"/>
      <c r="K966" s="418" t="n"/>
      <c r="L966" s="418" t="n"/>
      <c r="M966" s="403" t="n"/>
    </row>
    <row r="967" ht="13.35" customHeight="1" s="162">
      <c r="B967" s="422" t="n"/>
      <c r="C967" s="423" t="n"/>
      <c r="D967" s="422" t="n"/>
      <c r="E967" s="424" t="n"/>
      <c r="F967" s="423" t="n"/>
      <c r="G967" s="422" t="n"/>
      <c r="H967" s="423" t="n"/>
      <c r="I967" s="422" t="n"/>
      <c r="J967" s="424" t="n"/>
      <c r="K967" s="424" t="n"/>
      <c r="L967" s="424" t="n"/>
      <c r="M967" s="423" t="n"/>
    </row>
    <row r="968" ht="13.35" customHeight="1" s="162">
      <c r="B968" s="199" t="inlineStr">
        <is>
          <t>Terminal Type</t>
        </is>
      </c>
      <c r="C968" s="401" t="n"/>
      <c r="D968" s="204">
        <f>IF('{Equipment Data Entry}'!H187="","",'{Equipment Data Entry}'!H187)</f>
        <v/>
      </c>
      <c r="E968" s="400" t="n"/>
      <c r="F968" s="400" t="n"/>
      <c r="G968" s="401" t="n"/>
      <c r="I968" s="199" t="inlineStr">
        <is>
          <t>Instrument</t>
        </is>
      </c>
      <c r="J968" s="400" t="n"/>
      <c r="K968" s="401" t="n"/>
      <c r="L968" s="199" t="n"/>
      <c r="M968" s="401" t="n"/>
    </row>
    <row r="969" ht="13.35" customHeight="1" s="162">
      <c r="B969" s="200" t="inlineStr">
        <is>
          <t>Unit Data</t>
        </is>
      </c>
      <c r="C969" s="400" t="n"/>
      <c r="D969" s="400" t="n"/>
      <c r="E969" s="400" t="n"/>
      <c r="F969" s="400" t="n"/>
      <c r="G969" s="401" t="n"/>
      <c r="I969" s="200" t="inlineStr">
        <is>
          <t>Design and Performance Data</t>
        </is>
      </c>
      <c r="J969" s="400" t="n"/>
      <c r="K969" s="400" t="n"/>
      <c r="L969" s="400" t="n"/>
      <c r="M969" s="401" t="n"/>
    </row>
    <row r="970" ht="13.35" customHeight="1" s="162">
      <c r="B970" s="199" t="inlineStr">
        <is>
          <t>Manufacturer</t>
        </is>
      </c>
      <c r="C970" s="401" t="n"/>
      <c r="D970" s="204">
        <f>IF('{Equipment Data Entry}'!E187="","",'{Equipment Data Entry}'!E187)</f>
        <v/>
      </c>
      <c r="E970" s="400" t="n"/>
      <c r="F970" s="400" t="n"/>
      <c r="G970" s="401" t="n"/>
      <c r="I970" s="199" t="inlineStr">
        <is>
          <t>Design Criteria</t>
        </is>
      </c>
      <c r="J970" s="400" t="n"/>
      <c r="K970" s="401" t="n"/>
      <c r="L970" s="199" t="inlineStr">
        <is>
          <t>Design</t>
        </is>
      </c>
      <c r="M970" s="199" t="inlineStr">
        <is>
          <t>Actual</t>
        </is>
      </c>
    </row>
    <row r="971" ht="13.35" customHeight="1" s="162">
      <c r="B971" s="199" t="inlineStr">
        <is>
          <t>Model Number</t>
        </is>
      </c>
      <c r="C971" s="401" t="n"/>
      <c r="D971" s="204">
        <f>IF('{Equipment Data Entry}'!F187="","",'{Equipment Data Entry}'!F187)</f>
        <v/>
      </c>
      <c r="E971" s="400" t="n"/>
      <c r="F971" s="400" t="n"/>
      <c r="G971" s="401" t="n"/>
      <c r="I971" s="199" t="inlineStr">
        <is>
          <t>Maximum CFM</t>
        </is>
      </c>
      <c r="J971" s="400" t="n"/>
      <c r="K971" s="401" t="n"/>
      <c r="L971" s="24">
        <f>IF('{Equipment Data Entry}'!I187="","",'{Equipment Data Entry}'!I187)</f>
        <v/>
      </c>
      <c r="M971" s="24">
        <f>L985</f>
        <v/>
      </c>
    </row>
    <row r="972" ht="13.35" customHeight="1" s="162">
      <c r="B972" s="199" t="inlineStr">
        <is>
          <t>Serial Number</t>
        </is>
      </c>
      <c r="C972" s="401" t="n"/>
      <c r="D972" s="204" t="n"/>
      <c r="E972" s="400" t="n"/>
      <c r="F972" s="400" t="n"/>
      <c r="G972" s="401" t="n"/>
      <c r="I972" s="199" t="inlineStr">
        <is>
          <t>Minimum CFM</t>
        </is>
      </c>
      <c r="J972" s="400" t="n"/>
      <c r="K972" s="401" t="n"/>
      <c r="L972" s="24">
        <f>IF('{Equipment Data Entry}'!J187="","",'{Equipment Data Entry}'!J187)</f>
        <v/>
      </c>
      <c r="M972" s="24" t="n"/>
    </row>
    <row r="973" ht="13.35" customHeight="1" s="162">
      <c r="B973" s="199" t="inlineStr">
        <is>
          <t>Area Served</t>
        </is>
      </c>
      <c r="C973" s="401" t="n"/>
      <c r="D973" s="204">
        <f>IF('{Equipment Data Entry}'!C187="","",'{Equipment Data Entry}'!C187)</f>
        <v/>
      </c>
      <c r="E973" s="400" t="n"/>
      <c r="F973" s="400" t="n"/>
      <c r="G973" s="401" t="n"/>
      <c r="I973" s="199" t="inlineStr">
        <is>
          <t>Fan CFM</t>
        </is>
      </c>
      <c r="J973" s="400" t="n"/>
      <c r="K973" s="401" t="n"/>
      <c r="L973" s="24">
        <f>IF('{Equipment Data Entry}'!L187="","",'{Equipment Data Entry}'!L187)</f>
        <v/>
      </c>
      <c r="M973" s="24" t="n"/>
    </row>
    <row r="974" ht="13.35" customHeight="1" s="162">
      <c r="B974" s="199" t="inlineStr">
        <is>
          <t>Location</t>
        </is>
      </c>
      <c r="C974" s="401" t="n"/>
      <c r="D974" s="204">
        <f>IF('{Equipment Data Entry}'!D187="","",'{Equipment Data Entry}'!D187)</f>
        <v/>
      </c>
      <c r="E974" s="400" t="n"/>
      <c r="F974" s="400" t="n"/>
      <c r="G974" s="401" t="n"/>
      <c r="I974" s="199" t="inlineStr">
        <is>
          <t>DDC Address</t>
        </is>
      </c>
      <c r="J974" s="400" t="n"/>
      <c r="K974" s="401" t="n"/>
      <c r="L974" s="208">
        <f>IF('{Equipment Data Entry}'!M187="","",'{Equipment Data Entry}'!M187)</f>
        <v/>
      </c>
      <c r="M974" s="401" t="n"/>
    </row>
    <row r="975" ht="13.35" customHeight="1" s="162">
      <c r="B975" s="199" t="inlineStr">
        <is>
          <t>Inlet Size</t>
        </is>
      </c>
      <c r="C975" s="401" t="n"/>
      <c r="D975" s="204">
        <f>IF('{Equipment Data Entry}'!G187="","",'{Equipment Data Entry}'!G187)</f>
        <v/>
      </c>
      <c r="E975" s="400" t="n"/>
      <c r="F975" s="400" t="n"/>
      <c r="G975" s="401" t="n"/>
      <c r="I975" s="199" t="inlineStr">
        <is>
          <t>Calibration Factor</t>
        </is>
      </c>
      <c r="J975" s="400" t="n"/>
      <c r="K975" s="401" t="n"/>
      <c r="L975" s="27" t="n"/>
      <c r="M975" s="401" t="n"/>
    </row>
    <row r="976" ht="13.35" customHeight="1" s="162">
      <c r="B976" s="199" t="inlineStr">
        <is>
          <t>DDC Max / Min</t>
        </is>
      </c>
      <c r="C976" s="401" t="n"/>
      <c r="D976" s="204" t="n"/>
      <c r="E976" s="400" t="n"/>
      <c r="F976" s="400" t="n"/>
      <c r="G976" s="401" t="n"/>
      <c r="I976" s="199" t="inlineStr">
        <is>
          <t>Heating CFM</t>
        </is>
      </c>
      <c r="J976" s="400" t="n"/>
      <c r="K976" s="401" t="n"/>
      <c r="L976" s="27">
        <f>IF('{Equipment Data Entry}'!K187="","",'{Equipment Data Entry}'!K187)</f>
        <v/>
      </c>
      <c r="M976" s="401" t="n"/>
    </row>
    <row r="977" ht="13.35" customHeight="1" s="162">
      <c r="B977" s="188" t="inlineStr">
        <is>
          <t>Register / Grille / Diffuser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H979/F979)</f>
        <v/>
      </c>
      <c r="H979" s="33" t="n"/>
      <c r="I979" s="33" t="n"/>
      <c r="J979" s="33">
        <f>IF(I979="", "", I979*$F979)</f>
        <v/>
      </c>
      <c r="K979" s="33" t="n"/>
      <c r="L979" s="33">
        <f>IF(K979="", "", K979*$F979)</f>
        <v/>
      </c>
      <c r="M979" s="30">
        <f>IF(OR(H979="",H979=0),"",IF(K979="",IF(J979="","",J979/H979),L979/H979))</f>
        <v/>
      </c>
    </row>
    <row r="980" ht="13.35" customHeight="1" s="162">
      <c r="B980" s="307" t="n"/>
      <c r="C980" s="307" t="n"/>
      <c r="E980" s="307" t="n"/>
      <c r="F980" s="32" t="n"/>
      <c r="G980" s="33">
        <f>IF(F980="", "", H980/F980)</f>
        <v/>
      </c>
      <c r="H980" s="33" t="n"/>
      <c r="I980" s="33" t="n"/>
      <c r="J980" s="33">
        <f>IF(I980="", "", I980*$F980)</f>
        <v/>
      </c>
      <c r="K980" s="33" t="n"/>
      <c r="L980" s="33">
        <f>IF(K980="", "", K980*$F980)</f>
        <v/>
      </c>
      <c r="M980" s="30">
        <f>IF(OR(H980="",H980=0),"",IF(K980="",IF(J980="","",J980/H980),L980/H980))</f>
        <v/>
      </c>
    </row>
    <row r="981" ht="13.35" customHeight="1" s="162">
      <c r="B981" s="307" t="n"/>
      <c r="C981" s="307" t="n"/>
      <c r="E981" s="307" t="n"/>
      <c r="F981" s="32" t="n"/>
      <c r="G981" s="33">
        <f>IF(F981="", "", H981/F981)</f>
        <v/>
      </c>
      <c r="H981" s="33" t="n"/>
      <c r="I981" s="33" t="n"/>
      <c r="J981" s="33">
        <f>IF(I981="", "", I981*$F981)</f>
        <v/>
      </c>
      <c r="K981" s="33" t="n"/>
      <c r="L981" s="33">
        <f>IF(K981="", "", K981*$F981)</f>
        <v/>
      </c>
      <c r="M981" s="30">
        <f>IF(OR(H981="",H981=0),"",IF(K981="",IF(J981="","",J981/H981),L981/H981))</f>
        <v/>
      </c>
    </row>
    <row r="982" ht="13.35" customHeight="1" s="162">
      <c r="B982" s="307" t="n"/>
      <c r="C982" s="307" t="n"/>
      <c r="E982" s="307" t="n"/>
      <c r="F982" s="32" t="n"/>
      <c r="G982" s="33">
        <f>IF(F982="", "", H982/F982)</f>
        <v/>
      </c>
      <c r="H982" s="33" t="n"/>
      <c r="I982" s="33" t="n"/>
      <c r="J982" s="33">
        <f>IF(I982="", "", I982*$F982)</f>
        <v/>
      </c>
      <c r="K982" s="33" t="n"/>
      <c r="L982" s="33">
        <f>IF(K982="", "", K982*$F982)</f>
        <v/>
      </c>
      <c r="M982" s="30">
        <f>IF(OR(H982="",H982=0),"",IF(K982="",IF(J982="","",J982/H982),L982/H982))</f>
        <v/>
      </c>
    </row>
    <row r="983" ht="13.35" customHeight="1" s="162">
      <c r="B983" s="307" t="n"/>
      <c r="C983" s="307" t="n"/>
      <c r="E983" s="307" t="n"/>
      <c r="F983" s="32" t="n"/>
      <c r="G983" s="33">
        <f>IF(F983="", "", H983/F983)</f>
        <v/>
      </c>
      <c r="H983" s="33" t="n"/>
      <c r="I983" s="33" t="n"/>
      <c r="J983" s="33">
        <f>IF(I983="", "", I983*$F983)</f>
        <v/>
      </c>
      <c r="K983" s="33" t="n"/>
      <c r="L983" s="33">
        <f>IF(K983="", "", K983*$F983)</f>
        <v/>
      </c>
      <c r="M983" s="30">
        <f>IF(OR(H983="",H983=0),"",IF(K983="",IF(J983="","",J983/H983),L983/H983))</f>
        <v/>
      </c>
    </row>
    <row r="984" ht="13.35" customHeight="1" s="162">
      <c r="B984" s="307" t="n"/>
      <c r="C984" s="307" t="n"/>
      <c r="E984" s="307" t="n"/>
      <c r="F984" s="32" t="n"/>
      <c r="G984" s="33">
        <f>IF(F984="", "", H984/F984)</f>
        <v/>
      </c>
      <c r="H984" s="33" t="n"/>
      <c r="I984" s="33" t="n"/>
      <c r="J984" s="33">
        <f>IF(I984="", "", I984*$F984)</f>
        <v/>
      </c>
      <c r="K984" s="33" t="n"/>
      <c r="L984" s="33">
        <f>IF(K984="", "", K984*$F984)</f>
        <v/>
      </c>
      <c r="M984" s="30">
        <f>IF(OR(H984="",H984=0),"",IF(K984="",IF(J984="","",J984/H984),L984/H984))</f>
        <v/>
      </c>
    </row>
    <row r="985" ht="13.35" customHeight="1" s="162">
      <c r="B985" s="42" t="n"/>
      <c r="C985" s="231" t="inlineStr">
        <is>
          <t>Total</t>
        </is>
      </c>
      <c r="D985" s="159" t="n"/>
      <c r="E985" s="42" t="n"/>
      <c r="F985" s="42" t="n"/>
      <c r="G985" s="43" t="n"/>
      <c r="H985" s="43">
        <f>IF(SUM(H979:H984)=0,"",SUM(H979:H984))</f>
        <v/>
      </c>
      <c r="I985" s="43" t="n"/>
      <c r="J985" s="43">
        <f>IF(SUM(J979:J984)=0,"",SUM(J979:J984))</f>
        <v/>
      </c>
      <c r="K985" s="43" t="n"/>
      <c r="L985" s="43">
        <f>IF(SUM(L979:L984)=0,"",SUM(L979:L984))</f>
        <v/>
      </c>
      <c r="M985" s="35">
        <f>IF(OR(H985="",H985=0),"",IF(L985="",IF(J985="","",J985/H985),L985/H985))</f>
        <v/>
      </c>
    </row>
    <row r="986" ht="13.35" customHeight="1" s="162">
      <c r="B986" s="188" t="inlineStr">
        <is>
          <t>Remarks</t>
        </is>
      </c>
      <c r="C986" s="173" t="n"/>
      <c r="D986" s="154" t="n"/>
      <c r="E986" s="174" t="n"/>
      <c r="F986" s="174" t="n"/>
      <c r="G986" s="174" t="n"/>
      <c r="H986" s="174" t="n"/>
      <c r="I986" s="174" t="n"/>
      <c r="J986" s="174" t="n"/>
      <c r="K986" s="174" t="n"/>
      <c r="L986" s="174" t="n"/>
      <c r="M986" s="173" t="n"/>
    </row>
    <row r="987" ht="13.35" customHeight="1" s="162">
      <c r="B987" s="154" t="n"/>
      <c r="C987" s="174" t="n"/>
      <c r="D987" s="174" t="n"/>
      <c r="E987" s="174" t="n"/>
      <c r="F987" s="174" t="n"/>
      <c r="G987" s="174" t="n"/>
      <c r="H987" s="174" t="n"/>
      <c r="I987" s="174" t="n"/>
      <c r="J987" s="174" t="n"/>
      <c r="K987" s="174" t="n"/>
      <c r="L987" s="174" t="n"/>
      <c r="M987" s="173" t="n"/>
    </row>
    <row r="988" ht="13.35" customHeight="1" s="162"/>
    <row r="989" ht="13.35" customHeight="1" s="162"/>
    <row r="990" ht="13.35" customHeight="1" s="162"/>
    <row r="991" ht="13.35" customHeight="1" s="162"/>
    <row r="992" ht="13.35" customHeight="1" s="162">
      <c r="B992" s="200" t="inlineStr">
        <is>
          <t>System</t>
        </is>
      </c>
      <c r="C992" s="403" t="n"/>
      <c r="D992" s="209">
        <f>IF('{Equipment Data Entry}'!B188="","",'{Equipment Data Entry}'!B188)</f>
        <v/>
      </c>
      <c r="E992" s="418" t="n"/>
      <c r="F992" s="403" t="n"/>
      <c r="G992" s="200" t="inlineStr">
        <is>
          <t>Service</t>
        </is>
      </c>
      <c r="H992" s="403" t="n"/>
      <c r="I992" s="210">
        <f>IF('{Equipment Data Entry}'!C188="","",'{Equipment Data Entry}'!C188)</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99" t="inlineStr">
        <is>
          <t>Terminal Type</t>
        </is>
      </c>
      <c r="C994" s="401" t="n"/>
      <c r="D994" s="204">
        <f>IF('{Equipment Data Entry}'!H188="","",'{Equipment Data Entry}'!H188)</f>
        <v/>
      </c>
      <c r="E994" s="400" t="n"/>
      <c r="F994" s="400" t="n"/>
      <c r="G994" s="401" t="n"/>
      <c r="I994" s="199" t="inlineStr">
        <is>
          <t>Instrument</t>
        </is>
      </c>
      <c r="J994" s="400" t="n"/>
      <c r="K994" s="401" t="n"/>
      <c r="L994" s="199" t="n"/>
      <c r="M994" s="401" t="n"/>
    </row>
    <row r="995" ht="13.35" customHeight="1" s="162">
      <c r="B995" s="200" t="inlineStr">
        <is>
          <t>Unit Data</t>
        </is>
      </c>
      <c r="C995" s="400" t="n"/>
      <c r="D995" s="400" t="n"/>
      <c r="E995" s="400" t="n"/>
      <c r="F995" s="400" t="n"/>
      <c r="G995" s="401" t="n"/>
      <c r="I995" s="200" t="inlineStr">
        <is>
          <t>Design and Performance Data</t>
        </is>
      </c>
      <c r="J995" s="400" t="n"/>
      <c r="K995" s="400" t="n"/>
      <c r="L995" s="400" t="n"/>
      <c r="M995" s="401" t="n"/>
    </row>
    <row r="996" ht="13.35" customHeight="1" s="162">
      <c r="B996" s="199" t="inlineStr">
        <is>
          <t>Manufacturer</t>
        </is>
      </c>
      <c r="C996" s="401" t="n"/>
      <c r="D996" s="204">
        <f>IF('{Equipment Data Entry}'!E188="","",'{Equipment Data Entry}'!E188)</f>
        <v/>
      </c>
      <c r="E996" s="400" t="n"/>
      <c r="F996" s="400" t="n"/>
      <c r="G996" s="401" t="n"/>
      <c r="I996" s="199" t="inlineStr">
        <is>
          <t>Design Criteria</t>
        </is>
      </c>
      <c r="J996" s="400" t="n"/>
      <c r="K996" s="401" t="n"/>
      <c r="L996" s="199" t="inlineStr">
        <is>
          <t>Design</t>
        </is>
      </c>
      <c r="M996" s="199" t="inlineStr">
        <is>
          <t>Actual</t>
        </is>
      </c>
    </row>
    <row r="997" ht="13.35" customHeight="1" s="162">
      <c r="B997" s="199" t="inlineStr">
        <is>
          <t>Model Number</t>
        </is>
      </c>
      <c r="C997" s="401" t="n"/>
      <c r="D997" s="204">
        <f>IF('{Equipment Data Entry}'!F188="","",'{Equipment Data Entry}'!F188)</f>
        <v/>
      </c>
      <c r="E997" s="400" t="n"/>
      <c r="F997" s="400" t="n"/>
      <c r="G997" s="401" t="n"/>
      <c r="I997" s="199" t="inlineStr">
        <is>
          <t>Maximum CFM</t>
        </is>
      </c>
      <c r="J997" s="400" t="n"/>
      <c r="K997" s="401" t="n"/>
      <c r="L997" s="24">
        <f>IF('{Equipment Data Entry}'!I188="","",'{Equipment Data Entry}'!I188)</f>
        <v/>
      </c>
      <c r="M997" s="24">
        <f>L1011</f>
        <v/>
      </c>
    </row>
    <row r="998" ht="13.35" customHeight="1" s="162">
      <c r="B998" s="199" t="inlineStr">
        <is>
          <t>Serial Number</t>
        </is>
      </c>
      <c r="C998" s="401" t="n"/>
      <c r="D998" s="204" t="n"/>
      <c r="E998" s="400" t="n"/>
      <c r="F998" s="400" t="n"/>
      <c r="G998" s="401" t="n"/>
      <c r="I998" s="199" t="inlineStr">
        <is>
          <t>Minimum CFM</t>
        </is>
      </c>
      <c r="J998" s="400" t="n"/>
      <c r="K998" s="401" t="n"/>
      <c r="L998" s="24">
        <f>IF('{Equipment Data Entry}'!J188="","",'{Equipment Data Entry}'!J188)</f>
        <v/>
      </c>
      <c r="M998" s="24" t="n"/>
    </row>
    <row r="999" ht="13.35" customHeight="1" s="162">
      <c r="B999" s="199" t="inlineStr">
        <is>
          <t>Area Served</t>
        </is>
      </c>
      <c r="C999" s="401" t="n"/>
      <c r="D999" s="204">
        <f>IF('{Equipment Data Entry}'!C188="","",'{Equipment Data Entry}'!C188)</f>
        <v/>
      </c>
      <c r="E999" s="400" t="n"/>
      <c r="F999" s="400" t="n"/>
      <c r="G999" s="401" t="n"/>
      <c r="I999" s="199" t="inlineStr">
        <is>
          <t>Fan CFM</t>
        </is>
      </c>
      <c r="J999" s="400" t="n"/>
      <c r="K999" s="401" t="n"/>
      <c r="L999" s="24">
        <f>IF('{Equipment Data Entry}'!L188="","",'{Equipment Data Entry}'!L188)</f>
        <v/>
      </c>
      <c r="M999" s="24" t="n"/>
    </row>
    <row r="1000" ht="13.35" customHeight="1" s="162">
      <c r="B1000" s="199" t="inlineStr">
        <is>
          <t>Location</t>
        </is>
      </c>
      <c r="C1000" s="401" t="n"/>
      <c r="D1000" s="204">
        <f>IF('{Equipment Data Entry}'!D188="","",'{Equipment Data Entry}'!D188)</f>
        <v/>
      </c>
      <c r="E1000" s="400" t="n"/>
      <c r="F1000" s="400" t="n"/>
      <c r="G1000" s="401" t="n"/>
      <c r="I1000" s="199" t="inlineStr">
        <is>
          <t>DDC Address</t>
        </is>
      </c>
      <c r="J1000" s="400" t="n"/>
      <c r="K1000" s="401" t="n"/>
      <c r="L1000" s="208">
        <f>IF('{Equipment Data Entry}'!M188="","",'{Equipment Data Entry}'!M188)</f>
        <v/>
      </c>
      <c r="M1000" s="401" t="n"/>
    </row>
    <row r="1001" ht="13.35" customHeight="1" s="162">
      <c r="B1001" s="199" t="inlineStr">
        <is>
          <t>Inlet Size</t>
        </is>
      </c>
      <c r="C1001" s="401" t="n"/>
      <c r="D1001" s="204">
        <f>IF('{Equipment Data Entry}'!G188="","",'{Equipment Data Entry}'!G188)</f>
        <v/>
      </c>
      <c r="E1001" s="400" t="n"/>
      <c r="F1001" s="400" t="n"/>
      <c r="G1001" s="401" t="n"/>
      <c r="I1001" s="199" t="inlineStr">
        <is>
          <t>Calibration Factor</t>
        </is>
      </c>
      <c r="J1001" s="400" t="n"/>
      <c r="K1001" s="401" t="n"/>
      <c r="L1001" s="27" t="n"/>
      <c r="M1001" s="401" t="n"/>
    </row>
    <row r="1002" ht="13.35" customHeight="1" s="162">
      <c r="B1002" s="199" t="inlineStr">
        <is>
          <t>DDC Max / Min</t>
        </is>
      </c>
      <c r="C1002" s="401" t="n"/>
      <c r="D1002" s="204" t="n"/>
      <c r="E1002" s="400" t="n"/>
      <c r="F1002" s="400" t="n"/>
      <c r="G1002" s="401" t="n"/>
      <c r="I1002" s="199" t="inlineStr">
        <is>
          <t>Heating CFM</t>
        </is>
      </c>
      <c r="J1002" s="400" t="n"/>
      <c r="K1002" s="401" t="n"/>
      <c r="L1002" s="27">
        <f>IF('{Equipment Data Entry}'!K188="","",'{Equipment Data Entry}'!K188)</f>
        <v/>
      </c>
      <c r="M1002" s="401" t="n"/>
    </row>
    <row r="1003" ht="13.35" customHeight="1" s="162">
      <c r="B1003" s="188" t="inlineStr">
        <is>
          <t>Register / Grille / Diffuser Airflow</t>
        </is>
      </c>
      <c r="C1003" s="174" t="n"/>
      <c r="D1003" s="174" t="n"/>
      <c r="E1003" s="174" t="n"/>
      <c r="F1003" s="173" t="n"/>
      <c r="G1003" s="233" t="inlineStr">
        <is>
          <t>Design VEL</t>
        </is>
      </c>
      <c r="H1003" s="194" t="inlineStr">
        <is>
          <t>Design CFM</t>
        </is>
      </c>
      <c r="I1003" s="188" t="inlineStr">
        <is>
          <t>Initial</t>
        </is>
      </c>
      <c r="J1003" s="173" t="n"/>
      <c r="K1003" s="188" t="inlineStr">
        <is>
          <t>Final</t>
        </is>
      </c>
      <c r="L1003" s="173" t="n"/>
      <c r="M1003" s="188" t="inlineStr">
        <is>
          <t>%</t>
        </is>
      </c>
    </row>
    <row r="1004" ht="13.35" customHeight="1" s="162">
      <c r="B1004" s="153" t="inlineStr">
        <is>
          <t>No.</t>
        </is>
      </c>
      <c r="C1004" s="188" t="inlineStr">
        <is>
          <t>Area Served</t>
        </is>
      </c>
      <c r="D1004" s="188" t="inlineStr">
        <is>
          <t>Type</t>
        </is>
      </c>
      <c r="E1004" s="188" t="inlineStr">
        <is>
          <t>Size</t>
        </is>
      </c>
      <c r="F1004" s="188" t="inlineStr">
        <is>
          <t>Ak</t>
        </is>
      </c>
      <c r="G1004" s="440" t="n"/>
      <c r="H1004" s="440" t="n"/>
      <c r="I1004" s="188" t="inlineStr">
        <is>
          <t>VEL</t>
        </is>
      </c>
      <c r="J1004" s="188" t="inlineStr">
        <is>
          <t>CFM</t>
        </is>
      </c>
      <c r="K1004" s="188" t="inlineStr">
        <is>
          <t>VEL</t>
        </is>
      </c>
      <c r="L1004" s="188" t="inlineStr">
        <is>
          <t>CFM</t>
        </is>
      </c>
      <c r="M1004" s="440" t="n"/>
    </row>
    <row r="1005" ht="13.35" customHeight="1" s="162">
      <c r="B1005" s="307" t="n"/>
      <c r="C1005" s="307" t="n"/>
      <c r="E1005" s="307" t="n"/>
      <c r="F1005" s="32" t="n"/>
      <c r="G1005" s="33">
        <f>IF(F1005="", "", H1005/F1005)</f>
        <v/>
      </c>
      <c r="H1005" s="33" t="n"/>
      <c r="I1005" s="33" t="n"/>
      <c r="J1005" s="33">
        <f>IF(I1005="", "", I1005*$F1005)</f>
        <v/>
      </c>
      <c r="K1005" s="33" t="n"/>
      <c r="L1005" s="33">
        <f>IF(K1005="", "", K1005*$F1005)</f>
        <v/>
      </c>
      <c r="M1005" s="30">
        <f>IF(OR(H1005="",H1005=0),"",IF(K1005="",IF(J1005="","",J1005/H1005),L1005/H1005))</f>
        <v/>
      </c>
    </row>
    <row r="1006" ht="13.35" customHeight="1" s="162">
      <c r="B1006" s="307" t="n"/>
      <c r="C1006" s="307" t="n"/>
      <c r="E1006" s="307" t="n"/>
      <c r="F1006" s="32" t="n"/>
      <c r="G1006" s="33">
        <f>IF(F1006="", "", H1006/F1006)</f>
        <v/>
      </c>
      <c r="H1006" s="33" t="n"/>
      <c r="I1006" s="33" t="n"/>
      <c r="J1006" s="33">
        <f>IF(I1006="", "", I1006*$F1006)</f>
        <v/>
      </c>
      <c r="K1006" s="33" t="n"/>
      <c r="L1006" s="33">
        <f>IF(K1006="", "", K1006*$F1006)</f>
        <v/>
      </c>
      <c r="M1006" s="30">
        <f>IF(OR(H1006="",H1006=0),"",IF(K1006="",IF(J1006="","",J1006/H1006),L1006/H1006))</f>
        <v/>
      </c>
    </row>
    <row r="1007" ht="13.35" customHeight="1" s="162">
      <c r="B1007" s="307" t="n"/>
      <c r="C1007" s="307" t="n"/>
      <c r="E1007" s="307" t="n"/>
      <c r="F1007" s="32" t="n"/>
      <c r="G1007" s="33">
        <f>IF(F1007="", "", H1007/F1007)</f>
        <v/>
      </c>
      <c r="H1007" s="33" t="n"/>
      <c r="I1007" s="33" t="n"/>
      <c r="J1007" s="33">
        <f>IF(I1007="", "", I1007*$F1007)</f>
        <v/>
      </c>
      <c r="K1007" s="33" t="n"/>
      <c r="L1007" s="33">
        <f>IF(K1007="", "", K1007*$F1007)</f>
        <v/>
      </c>
      <c r="M1007" s="30">
        <f>IF(OR(H1007="",H1007=0),"",IF(K1007="",IF(J1007="","",J1007/H1007),L1007/H1007))</f>
        <v/>
      </c>
    </row>
    <row r="1008" ht="13.35" customHeight="1" s="162">
      <c r="B1008" s="307" t="n"/>
      <c r="C1008" s="307" t="n"/>
      <c r="E1008" s="307" t="n"/>
      <c r="F1008" s="32" t="n"/>
      <c r="G1008" s="33">
        <f>IF(F1008="", "", H1008/F1008)</f>
        <v/>
      </c>
      <c r="H1008" s="33" t="n"/>
      <c r="I1008" s="33" t="n"/>
      <c r="J1008" s="33">
        <f>IF(I1008="", "", I1008*$F1008)</f>
        <v/>
      </c>
      <c r="K1008" s="33" t="n"/>
      <c r="L1008" s="33">
        <f>IF(K1008="", "", K1008*$F1008)</f>
        <v/>
      </c>
      <c r="M1008" s="30">
        <f>IF(OR(H1008="",H1008=0),"",IF(K1008="",IF(J1008="","",J1008/H1008),L1008/H1008))</f>
        <v/>
      </c>
    </row>
    <row r="1009" ht="13.35" customHeight="1" s="162">
      <c r="B1009" s="307" t="n"/>
      <c r="C1009" s="307" t="n"/>
      <c r="E1009" s="307" t="n"/>
      <c r="F1009" s="32" t="n"/>
      <c r="G1009" s="33">
        <f>IF(F1009="", "", H1009/F1009)</f>
        <v/>
      </c>
      <c r="H1009" s="33" t="n"/>
      <c r="I1009" s="33" t="n"/>
      <c r="J1009" s="33">
        <f>IF(I1009="", "", I1009*$F1009)</f>
        <v/>
      </c>
      <c r="K1009" s="33" t="n"/>
      <c r="L1009" s="33">
        <f>IF(K1009="", "", K1009*$F1009)</f>
        <v/>
      </c>
      <c r="M1009" s="30">
        <f>IF(OR(H1009="",H1009=0),"",IF(K1009="",IF(J1009="","",J1009/H1009),L1009/H1009))</f>
        <v/>
      </c>
    </row>
    <row r="1010" ht="13.35" customHeight="1" s="162">
      <c r="B1010" s="307" t="n"/>
      <c r="C1010" s="307" t="n"/>
      <c r="E1010" s="307" t="n"/>
      <c r="F1010" s="32" t="n"/>
      <c r="G1010" s="33">
        <f>IF(F1010="", "", H1010/F1010)</f>
        <v/>
      </c>
      <c r="H1010" s="33" t="n"/>
      <c r="I1010" s="33" t="n"/>
      <c r="J1010" s="33">
        <f>IF(I1010="", "", I1010*$F1010)</f>
        <v/>
      </c>
      <c r="K1010" s="33" t="n"/>
      <c r="L1010" s="33">
        <f>IF(K1010="", "", K1010*$F1010)</f>
        <v/>
      </c>
      <c r="M1010" s="30">
        <f>IF(OR(H1010="",H1010=0),"",IF(K1010="",IF(J1010="","",J1010/H1010),L1010/H1010))</f>
        <v/>
      </c>
    </row>
    <row r="1011" ht="13.35" customHeight="1" s="162">
      <c r="B1011" s="42" t="n"/>
      <c r="C1011" s="231" t="inlineStr">
        <is>
          <t>Total</t>
        </is>
      </c>
      <c r="D1011" s="159" t="n"/>
      <c r="E1011" s="42" t="n"/>
      <c r="F1011" s="42" t="n"/>
      <c r="G1011" s="43" t="n"/>
      <c r="H1011" s="43">
        <f>IF(SUM(H1005:H1010)=0,"",SUM(H1005:H1010))</f>
        <v/>
      </c>
      <c r="I1011" s="43" t="n"/>
      <c r="J1011" s="43">
        <f>IF(SUM(J1005:J1010)=0,"",SUM(J1005:J1010))</f>
        <v/>
      </c>
      <c r="K1011" s="43" t="n"/>
      <c r="L1011" s="43">
        <f>IF(SUM(L1005:L1010)=0,"",SUM(L1005:L1010))</f>
        <v/>
      </c>
      <c r="M1011" s="35">
        <f>IF(OR(H1011="",H1011=0),"",IF(L1011="",IF(J1011="","",J1011/H1011),L1011/H1011))</f>
        <v/>
      </c>
    </row>
    <row r="1012" ht="13.35" customHeight="1" s="162">
      <c r="B1012" s="188" t="inlineStr">
        <is>
          <t>Remarks</t>
        </is>
      </c>
      <c r="C1012" s="173" t="n"/>
      <c r="D1012" s="154" t="n"/>
      <c r="E1012" s="174" t="n"/>
      <c r="F1012" s="174" t="n"/>
      <c r="G1012" s="174" t="n"/>
      <c r="H1012" s="174" t="n"/>
      <c r="I1012" s="174" t="n"/>
      <c r="J1012" s="174" t="n"/>
      <c r="K1012" s="174" t="n"/>
      <c r="L1012" s="174" t="n"/>
      <c r="M1012" s="173" t="n"/>
    </row>
    <row r="1013" ht="13.35" customHeight="1" s="162">
      <c r="B1013" s="154" t="n"/>
      <c r="C1013" s="174" t="n"/>
      <c r="D1013" s="174" t="n"/>
      <c r="E1013" s="174" t="n"/>
      <c r="F1013" s="174" t="n"/>
      <c r="G1013" s="174" t="n"/>
      <c r="H1013" s="174" t="n"/>
      <c r="I1013" s="174" t="n"/>
      <c r="J1013" s="174" t="n"/>
      <c r="K1013" s="174" t="n"/>
      <c r="L1013" s="174" t="n"/>
      <c r="M1013" s="173" t="n"/>
    </row>
    <row r="1014" ht="13.35" customHeight="1" s="162"/>
    <row r="1015" ht="13.35" customHeight="1" s="162"/>
    <row r="1016" ht="13.35" customHeight="1" s="162"/>
    <row r="1017" ht="13.35" customHeight="1" s="162"/>
    <row r="1018" ht="13.35" customHeight="1" s="162">
      <c r="B1018" s="200" t="inlineStr">
        <is>
          <t>System</t>
        </is>
      </c>
      <c r="C1018" s="403" t="n"/>
      <c r="D1018" s="209">
        <f>IF('{Equipment Data Entry}'!B189="","",'{Equipment Data Entry}'!B189)</f>
        <v/>
      </c>
      <c r="E1018" s="418" t="n"/>
      <c r="F1018" s="403" t="n"/>
      <c r="G1018" s="200" t="inlineStr">
        <is>
          <t>Service</t>
        </is>
      </c>
      <c r="H1018" s="403" t="n"/>
      <c r="I1018" s="210">
        <f>IF('{Equipment Data Entry}'!C189="","",'{Equipment Data Entry}'!C189)</f>
        <v/>
      </c>
      <c r="J1018" s="418" t="n"/>
      <c r="K1018" s="418" t="n"/>
      <c r="L1018" s="418" t="n"/>
      <c r="M1018" s="403" t="n"/>
    </row>
    <row r="1019" ht="13.35" customHeight="1" s="162">
      <c r="B1019" s="422" t="n"/>
      <c r="C1019" s="423" t="n"/>
      <c r="D1019" s="422" t="n"/>
      <c r="E1019" s="424" t="n"/>
      <c r="F1019" s="423" t="n"/>
      <c r="G1019" s="422" t="n"/>
      <c r="H1019" s="423" t="n"/>
      <c r="I1019" s="422" t="n"/>
      <c r="J1019" s="424" t="n"/>
      <c r="K1019" s="424" t="n"/>
      <c r="L1019" s="424" t="n"/>
      <c r="M1019" s="423" t="n"/>
    </row>
    <row r="1020" ht="13.35" customHeight="1" s="162">
      <c r="B1020" s="199" t="inlineStr">
        <is>
          <t>Terminal Type</t>
        </is>
      </c>
      <c r="C1020" s="401" t="n"/>
      <c r="D1020" s="204">
        <f>IF('{Equipment Data Entry}'!H189="","",'{Equipment Data Entry}'!H189)</f>
        <v/>
      </c>
      <c r="E1020" s="400" t="n"/>
      <c r="F1020" s="400" t="n"/>
      <c r="G1020" s="401" t="n"/>
      <c r="I1020" s="199" t="inlineStr">
        <is>
          <t>Instrument</t>
        </is>
      </c>
      <c r="J1020" s="400" t="n"/>
      <c r="K1020" s="401" t="n"/>
      <c r="L1020" s="199" t="n"/>
      <c r="M1020" s="401" t="n"/>
    </row>
    <row r="1021" ht="13.35" customHeight="1" s="162">
      <c r="B1021" s="200" t="inlineStr">
        <is>
          <t>Unit Data</t>
        </is>
      </c>
      <c r="C1021" s="400" t="n"/>
      <c r="D1021" s="400" t="n"/>
      <c r="E1021" s="400" t="n"/>
      <c r="F1021" s="400" t="n"/>
      <c r="G1021" s="401" t="n"/>
      <c r="I1021" s="200" t="inlineStr">
        <is>
          <t>Design and Performance Data</t>
        </is>
      </c>
      <c r="J1021" s="400" t="n"/>
      <c r="K1021" s="400" t="n"/>
      <c r="L1021" s="400" t="n"/>
      <c r="M1021" s="401" t="n"/>
    </row>
    <row r="1022" ht="13.35" customHeight="1" s="162">
      <c r="B1022" s="199" t="inlineStr">
        <is>
          <t>Manufacturer</t>
        </is>
      </c>
      <c r="C1022" s="401" t="n"/>
      <c r="D1022" s="204">
        <f>IF('{Equipment Data Entry}'!E189="","",'{Equipment Data Entry}'!E189)</f>
        <v/>
      </c>
      <c r="E1022" s="400" t="n"/>
      <c r="F1022" s="400" t="n"/>
      <c r="G1022" s="401" t="n"/>
      <c r="I1022" s="199" t="inlineStr">
        <is>
          <t>Design Criteria</t>
        </is>
      </c>
      <c r="J1022" s="400" t="n"/>
      <c r="K1022" s="401" t="n"/>
      <c r="L1022" s="199" t="inlineStr">
        <is>
          <t>Design</t>
        </is>
      </c>
      <c r="M1022" s="199" t="inlineStr">
        <is>
          <t>Actual</t>
        </is>
      </c>
    </row>
    <row r="1023" ht="13.35" customHeight="1" s="162">
      <c r="B1023" s="199" t="inlineStr">
        <is>
          <t>Model Number</t>
        </is>
      </c>
      <c r="C1023" s="401" t="n"/>
      <c r="D1023" s="204">
        <f>IF('{Equipment Data Entry}'!F189="","",'{Equipment Data Entry}'!F189)</f>
        <v/>
      </c>
      <c r="E1023" s="400" t="n"/>
      <c r="F1023" s="400" t="n"/>
      <c r="G1023" s="401" t="n"/>
      <c r="I1023" s="199" t="inlineStr">
        <is>
          <t>Maximum CFM</t>
        </is>
      </c>
      <c r="J1023" s="400" t="n"/>
      <c r="K1023" s="401" t="n"/>
      <c r="L1023" s="24">
        <f>IF('{Equipment Data Entry}'!I189="","",'{Equipment Data Entry}'!I189)</f>
        <v/>
      </c>
      <c r="M1023" s="24">
        <f>L1037</f>
        <v/>
      </c>
    </row>
    <row r="1024" ht="13.35" customHeight="1" s="162">
      <c r="B1024" s="199" t="inlineStr">
        <is>
          <t>Serial Number</t>
        </is>
      </c>
      <c r="C1024" s="401" t="n"/>
      <c r="D1024" s="204" t="n"/>
      <c r="E1024" s="400" t="n"/>
      <c r="F1024" s="400" t="n"/>
      <c r="G1024" s="401" t="n"/>
      <c r="I1024" s="199" t="inlineStr">
        <is>
          <t>Minimum CFM</t>
        </is>
      </c>
      <c r="J1024" s="400" t="n"/>
      <c r="K1024" s="401" t="n"/>
      <c r="L1024" s="24">
        <f>IF('{Equipment Data Entry}'!J189="","",'{Equipment Data Entry}'!J189)</f>
        <v/>
      </c>
      <c r="M1024" s="24" t="n"/>
    </row>
    <row r="1025" ht="13.35" customHeight="1" s="162">
      <c r="B1025" s="199" t="inlineStr">
        <is>
          <t>Area Served</t>
        </is>
      </c>
      <c r="C1025" s="401" t="n"/>
      <c r="D1025" s="204">
        <f>IF('{Equipment Data Entry}'!C189="","",'{Equipment Data Entry}'!C189)</f>
        <v/>
      </c>
      <c r="E1025" s="400" t="n"/>
      <c r="F1025" s="400" t="n"/>
      <c r="G1025" s="401" t="n"/>
      <c r="I1025" s="199" t="inlineStr">
        <is>
          <t>Fan CFM</t>
        </is>
      </c>
      <c r="J1025" s="400" t="n"/>
      <c r="K1025" s="401" t="n"/>
      <c r="L1025" s="24">
        <f>IF('{Equipment Data Entry}'!L189="","",'{Equipment Data Entry}'!L189)</f>
        <v/>
      </c>
      <c r="M1025" s="24" t="n"/>
    </row>
    <row r="1026" ht="13.35" customHeight="1" s="162">
      <c r="B1026" s="199" t="inlineStr">
        <is>
          <t>Location</t>
        </is>
      </c>
      <c r="C1026" s="401" t="n"/>
      <c r="D1026" s="204">
        <f>IF('{Equipment Data Entry}'!D189="","",'{Equipment Data Entry}'!D189)</f>
        <v/>
      </c>
      <c r="E1026" s="400" t="n"/>
      <c r="F1026" s="400" t="n"/>
      <c r="G1026" s="401" t="n"/>
      <c r="I1026" s="199" t="inlineStr">
        <is>
          <t>DDC Address</t>
        </is>
      </c>
      <c r="J1026" s="400" t="n"/>
      <c r="K1026" s="401" t="n"/>
      <c r="L1026" s="208">
        <f>IF('{Equipment Data Entry}'!M189="","",'{Equipment Data Entry}'!M189)</f>
        <v/>
      </c>
      <c r="M1026" s="401" t="n"/>
    </row>
    <row r="1027" ht="13.35" customHeight="1" s="162">
      <c r="B1027" s="199" t="inlineStr">
        <is>
          <t>Inlet Size</t>
        </is>
      </c>
      <c r="C1027" s="401" t="n"/>
      <c r="D1027" s="204">
        <f>IF('{Equipment Data Entry}'!G189="","",'{Equipment Data Entry}'!G189)</f>
        <v/>
      </c>
      <c r="E1027" s="400" t="n"/>
      <c r="F1027" s="400" t="n"/>
      <c r="G1027" s="401" t="n"/>
      <c r="I1027" s="199" t="inlineStr">
        <is>
          <t>Calibration Factor</t>
        </is>
      </c>
      <c r="J1027" s="400" t="n"/>
      <c r="K1027" s="401" t="n"/>
      <c r="L1027" s="27" t="n"/>
      <c r="M1027" s="401" t="n"/>
    </row>
    <row r="1028" ht="13.35" customHeight="1" s="162">
      <c r="B1028" s="199" t="inlineStr">
        <is>
          <t>DDC Max / Min</t>
        </is>
      </c>
      <c r="C1028" s="401" t="n"/>
      <c r="D1028" s="204" t="n"/>
      <c r="E1028" s="400" t="n"/>
      <c r="F1028" s="400" t="n"/>
      <c r="G1028" s="401" t="n"/>
      <c r="I1028" s="199" t="inlineStr">
        <is>
          <t>Heating CFM</t>
        </is>
      </c>
      <c r="J1028" s="400" t="n"/>
      <c r="K1028" s="401" t="n"/>
      <c r="L1028" s="27">
        <f>IF('{Equipment Data Entry}'!K189="","",'{Equipment Data Entry}'!K189)</f>
        <v/>
      </c>
      <c r="M1028" s="401" t="n"/>
    </row>
    <row r="1029" ht="13.35" customHeight="1" s="162">
      <c r="B1029" s="188" t="inlineStr">
        <is>
          <t>Register / Grille / Diffuser Airflow</t>
        </is>
      </c>
      <c r="C1029" s="174" t="n"/>
      <c r="D1029" s="174" t="n"/>
      <c r="E1029" s="174" t="n"/>
      <c r="F1029" s="173" t="n"/>
      <c r="G1029" s="233" t="inlineStr">
        <is>
          <t>Design VEL</t>
        </is>
      </c>
      <c r="H1029" s="194" t="inlineStr">
        <is>
          <t>Design CFM</t>
        </is>
      </c>
      <c r="I1029" s="188" t="inlineStr">
        <is>
          <t>Initial</t>
        </is>
      </c>
      <c r="J1029" s="173" t="n"/>
      <c r="K1029" s="188" t="inlineStr">
        <is>
          <t>Final</t>
        </is>
      </c>
      <c r="L1029" s="173" t="n"/>
      <c r="M1029" s="188" t="inlineStr">
        <is>
          <t>%</t>
        </is>
      </c>
    </row>
    <row r="1030" ht="13.35" customHeight="1" s="162">
      <c r="B1030" s="153" t="inlineStr">
        <is>
          <t>No.</t>
        </is>
      </c>
      <c r="C1030" s="188" t="inlineStr">
        <is>
          <t>Area Served</t>
        </is>
      </c>
      <c r="D1030" s="188" t="inlineStr">
        <is>
          <t>Type</t>
        </is>
      </c>
      <c r="E1030" s="188" t="inlineStr">
        <is>
          <t>Size</t>
        </is>
      </c>
      <c r="F1030" s="188" t="inlineStr">
        <is>
          <t>Ak</t>
        </is>
      </c>
      <c r="G1030" s="440" t="n"/>
      <c r="H1030" s="440" t="n"/>
      <c r="I1030" s="188" t="inlineStr">
        <is>
          <t>VEL</t>
        </is>
      </c>
      <c r="J1030" s="188" t="inlineStr">
        <is>
          <t>CFM</t>
        </is>
      </c>
      <c r="K1030" s="188" t="inlineStr">
        <is>
          <t>VEL</t>
        </is>
      </c>
      <c r="L1030" s="188" t="inlineStr">
        <is>
          <t>CFM</t>
        </is>
      </c>
      <c r="M1030" s="440" t="n"/>
    </row>
    <row r="1031" ht="13.35" customHeight="1" s="162">
      <c r="B1031" s="307" t="n"/>
      <c r="C1031" s="307" t="n"/>
      <c r="E1031" s="307" t="n"/>
      <c r="F1031" s="32" t="n"/>
      <c r="G1031" s="33">
        <f>IF(F1031="", "", H1031/F1031)</f>
        <v/>
      </c>
      <c r="H1031" s="33" t="n"/>
      <c r="I1031" s="33" t="n"/>
      <c r="J1031" s="33">
        <f>IF(I1031="", "", I1031*$F1031)</f>
        <v/>
      </c>
      <c r="K1031" s="33" t="n"/>
      <c r="L1031" s="33">
        <f>IF(K1031="", "", K1031*$F1031)</f>
        <v/>
      </c>
      <c r="M1031" s="30">
        <f>IF(OR(H1031="",H1031=0),"",IF(K1031="",IF(J1031="","",J1031/H1031),L1031/H1031))</f>
        <v/>
      </c>
    </row>
    <row r="1032" ht="13.35" customHeight="1" s="162">
      <c r="B1032" s="307" t="n"/>
      <c r="C1032" s="307" t="n"/>
      <c r="E1032" s="307" t="n"/>
      <c r="F1032" s="32" t="n"/>
      <c r="G1032" s="33">
        <f>IF(F1032="", "", H1032/F1032)</f>
        <v/>
      </c>
      <c r="H1032" s="33" t="n"/>
      <c r="I1032" s="33" t="n"/>
      <c r="J1032" s="33">
        <f>IF(I1032="", "", I1032*$F1032)</f>
        <v/>
      </c>
      <c r="K1032" s="33" t="n"/>
      <c r="L1032" s="33">
        <f>IF(K1032="", "", K1032*$F1032)</f>
        <v/>
      </c>
      <c r="M1032" s="30">
        <f>IF(OR(H1032="",H1032=0),"",IF(K1032="",IF(J1032="","",J1032/H1032),L1032/H1032))</f>
        <v/>
      </c>
    </row>
    <row r="1033" ht="13.35" customHeight="1" s="162">
      <c r="B1033" s="307" t="n"/>
      <c r="C1033" s="307" t="n"/>
      <c r="E1033" s="307" t="n"/>
      <c r="F1033" s="32" t="n"/>
      <c r="G1033" s="33">
        <f>IF(F1033="", "", H1033/F1033)</f>
        <v/>
      </c>
      <c r="H1033" s="33" t="n"/>
      <c r="I1033" s="33" t="n"/>
      <c r="J1033" s="33">
        <f>IF(I1033="", "", I1033*$F1033)</f>
        <v/>
      </c>
      <c r="K1033" s="33" t="n"/>
      <c r="L1033" s="33">
        <f>IF(K1033="", "", K1033*$F1033)</f>
        <v/>
      </c>
      <c r="M1033" s="30">
        <f>IF(OR(H1033="",H1033=0),"",IF(K1033="",IF(J1033="","",J1033/H1033),L1033/H1033))</f>
        <v/>
      </c>
    </row>
    <row r="1034" ht="13.35" customHeight="1" s="162">
      <c r="B1034" s="307" t="n"/>
      <c r="C1034" s="307" t="n"/>
      <c r="E1034" s="307" t="n"/>
      <c r="F1034" s="32" t="n"/>
      <c r="G1034" s="33">
        <f>IF(F1034="", "", H1034/F1034)</f>
        <v/>
      </c>
      <c r="H1034" s="33" t="n"/>
      <c r="I1034" s="33" t="n"/>
      <c r="J1034" s="33">
        <f>IF(I1034="", "", I1034*$F1034)</f>
        <v/>
      </c>
      <c r="K1034" s="33" t="n"/>
      <c r="L1034" s="33">
        <f>IF(K1034="", "", K1034*$F1034)</f>
        <v/>
      </c>
      <c r="M1034" s="30">
        <f>IF(OR(H1034="",H1034=0),"",IF(K1034="",IF(J1034="","",J1034/H1034),L1034/H1034))</f>
        <v/>
      </c>
    </row>
    <row r="1035" ht="13.35" customHeight="1" s="162">
      <c r="B1035" s="307" t="n"/>
      <c r="C1035" s="307" t="n"/>
      <c r="E1035" s="307" t="n"/>
      <c r="F1035" s="32" t="n"/>
      <c r="G1035" s="33">
        <f>IF(F1035="", "", H1035/F1035)</f>
        <v/>
      </c>
      <c r="H1035" s="33" t="n"/>
      <c r="I1035" s="33" t="n"/>
      <c r="J1035" s="33">
        <f>IF(I1035="", "", I1035*$F1035)</f>
        <v/>
      </c>
      <c r="K1035" s="33" t="n"/>
      <c r="L1035" s="33">
        <f>IF(K1035="", "", K1035*$F1035)</f>
        <v/>
      </c>
      <c r="M1035" s="30">
        <f>IF(OR(H1035="",H1035=0),"",IF(K1035="",IF(J1035="","",J1035/H1035),L1035/H1035))</f>
        <v/>
      </c>
    </row>
    <row r="1036" ht="13.35" customHeight="1" s="162">
      <c r="B1036" s="307" t="n"/>
      <c r="C1036" s="307" t="n"/>
      <c r="E1036" s="307" t="n"/>
      <c r="F1036" s="32" t="n"/>
      <c r="G1036" s="33">
        <f>IF(F1036="", "", H1036/F1036)</f>
        <v/>
      </c>
      <c r="H1036" s="33" t="n"/>
      <c r="I1036" s="33" t="n"/>
      <c r="J1036" s="33">
        <f>IF(I1036="", "", I1036*$F1036)</f>
        <v/>
      </c>
      <c r="K1036" s="33" t="n"/>
      <c r="L1036" s="33">
        <f>IF(K1036="", "", K1036*$F1036)</f>
        <v/>
      </c>
      <c r="M1036" s="30">
        <f>IF(OR(H1036="",H1036=0),"",IF(K1036="",IF(J1036="","",J1036/H1036),L1036/H1036))</f>
        <v/>
      </c>
    </row>
    <row r="1037" ht="13.35" customHeight="1" s="162">
      <c r="B1037" s="42" t="n"/>
      <c r="C1037" s="231" t="inlineStr">
        <is>
          <t>Total</t>
        </is>
      </c>
      <c r="D1037" s="159" t="n"/>
      <c r="E1037" s="42" t="n"/>
      <c r="F1037" s="42" t="n"/>
      <c r="G1037" s="43" t="n"/>
      <c r="H1037" s="43">
        <f>IF(SUM(H1031:H1036)=0,"",SUM(H1031:H1036))</f>
        <v/>
      </c>
      <c r="I1037" s="43" t="n"/>
      <c r="J1037" s="43">
        <f>IF(SUM(J1031:J1036)=0,"",SUM(J1031:J1036))</f>
        <v/>
      </c>
      <c r="K1037" s="43" t="n"/>
      <c r="L1037" s="43">
        <f>IF(SUM(L1031:L1036)=0,"",SUM(L1031:L1036))</f>
        <v/>
      </c>
      <c r="M1037" s="35">
        <f>IF(OR(H1037="",H1037=0),"",IF(L1037="",IF(J1037="","",J1037/H1037),L1037/H1037))</f>
        <v/>
      </c>
    </row>
    <row r="1038" ht="13.35" customHeight="1" s="162">
      <c r="B1038" s="188" t="inlineStr">
        <is>
          <t>Remarks</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row r="1044" ht="13.35" customHeight="1" s="162">
      <c r="B1044" s="200" t="inlineStr">
        <is>
          <t>System</t>
        </is>
      </c>
      <c r="C1044" s="403" t="n"/>
      <c r="D1044" s="209">
        <f>IF('{Equipment Data Entry}'!B190="","",'{Equipment Data Entry}'!B190)</f>
        <v/>
      </c>
      <c r="E1044" s="418" t="n"/>
      <c r="F1044" s="403" t="n"/>
      <c r="G1044" s="200" t="inlineStr">
        <is>
          <t>Service</t>
        </is>
      </c>
      <c r="H1044" s="403" t="n"/>
      <c r="I1044" s="210">
        <f>IF('{Equipment Data Entry}'!C190="","",'{Equipment Data Entry}'!C190)</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199" t="inlineStr">
        <is>
          <t>Terminal Type</t>
        </is>
      </c>
      <c r="C1046" s="401" t="n"/>
      <c r="D1046" s="204">
        <f>IF('{Equipment Data Entry}'!H190="","",'{Equipment Data Entry}'!H190)</f>
        <v/>
      </c>
      <c r="E1046" s="400" t="n"/>
      <c r="F1046" s="400" t="n"/>
      <c r="G1046" s="401" t="n"/>
      <c r="I1046" s="199" t="inlineStr">
        <is>
          <t>Instrument</t>
        </is>
      </c>
      <c r="J1046" s="400" t="n"/>
      <c r="K1046" s="401" t="n"/>
      <c r="L1046" s="199" t="n"/>
      <c r="M1046" s="401"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0" t="n"/>
      <c r="M1047" s="401" t="n"/>
    </row>
    <row r="1048" ht="13.35" customHeight="1" s="162">
      <c r="B1048" s="199" t="inlineStr">
        <is>
          <t>Manufacturer</t>
        </is>
      </c>
      <c r="C1048" s="401" t="n"/>
      <c r="D1048" s="204">
        <f>IF('{Equipment Data Entry}'!E190="","",'{Equipment Data Entry}'!E190)</f>
        <v/>
      </c>
      <c r="E1048" s="400" t="n"/>
      <c r="F1048" s="400" t="n"/>
      <c r="G1048" s="401" t="n"/>
      <c r="I1048" s="199" t="inlineStr">
        <is>
          <t>Design Criteria</t>
        </is>
      </c>
      <c r="J1048" s="400" t="n"/>
      <c r="K1048" s="401" t="n"/>
      <c r="L1048" s="199" t="inlineStr">
        <is>
          <t>Design</t>
        </is>
      </c>
      <c r="M1048" s="199" t="inlineStr">
        <is>
          <t>Actual</t>
        </is>
      </c>
    </row>
    <row r="1049" ht="13.35" customHeight="1" s="162">
      <c r="B1049" s="199" t="inlineStr">
        <is>
          <t>Model Number</t>
        </is>
      </c>
      <c r="C1049" s="401" t="n"/>
      <c r="D1049" s="204">
        <f>IF('{Equipment Data Entry}'!F190="","",'{Equipment Data Entry}'!F190)</f>
        <v/>
      </c>
      <c r="E1049" s="400" t="n"/>
      <c r="F1049" s="400" t="n"/>
      <c r="G1049" s="401" t="n"/>
      <c r="I1049" s="199" t="inlineStr">
        <is>
          <t>Maximum CFM</t>
        </is>
      </c>
      <c r="J1049" s="400" t="n"/>
      <c r="K1049" s="401" t="n"/>
      <c r="L1049" s="24">
        <f>IF('{Equipment Data Entry}'!I190="","",'{Equipment Data Entry}'!I190)</f>
        <v/>
      </c>
      <c r="M1049" s="24">
        <f>L1063</f>
        <v/>
      </c>
    </row>
    <row r="1050" ht="13.35" customHeight="1" s="162">
      <c r="B1050" s="199" t="inlineStr">
        <is>
          <t>Serial Number</t>
        </is>
      </c>
      <c r="C1050" s="401" t="n"/>
      <c r="D1050" s="204" t="n"/>
      <c r="E1050" s="400" t="n"/>
      <c r="F1050" s="400" t="n"/>
      <c r="G1050" s="401" t="n"/>
      <c r="I1050" s="199" t="inlineStr">
        <is>
          <t>Minimum CFM</t>
        </is>
      </c>
      <c r="J1050" s="400" t="n"/>
      <c r="K1050" s="401" t="n"/>
      <c r="L1050" s="24">
        <f>IF('{Equipment Data Entry}'!J190="","",'{Equipment Data Entry}'!J190)</f>
        <v/>
      </c>
      <c r="M1050" s="24" t="n"/>
    </row>
    <row r="1051" ht="13.35" customHeight="1" s="162">
      <c r="B1051" s="199" t="inlineStr">
        <is>
          <t>Area Served</t>
        </is>
      </c>
      <c r="C1051" s="401" t="n"/>
      <c r="D1051" s="204">
        <f>IF('{Equipment Data Entry}'!C190="","",'{Equipment Data Entry}'!C190)</f>
        <v/>
      </c>
      <c r="E1051" s="400" t="n"/>
      <c r="F1051" s="400" t="n"/>
      <c r="G1051" s="401" t="n"/>
      <c r="I1051" s="199" t="inlineStr">
        <is>
          <t>Fan CFM</t>
        </is>
      </c>
      <c r="J1051" s="400" t="n"/>
      <c r="K1051" s="401" t="n"/>
      <c r="L1051" s="24">
        <f>IF('{Equipment Data Entry}'!L190="","",'{Equipment Data Entry}'!L190)</f>
        <v/>
      </c>
      <c r="M1051" s="24" t="n"/>
    </row>
    <row r="1052" ht="13.35" customHeight="1" s="162">
      <c r="B1052" s="199" t="inlineStr">
        <is>
          <t>Location</t>
        </is>
      </c>
      <c r="C1052" s="401" t="n"/>
      <c r="D1052" s="204">
        <f>IF('{Equipment Data Entry}'!D190="","",'{Equipment Data Entry}'!D190)</f>
        <v/>
      </c>
      <c r="E1052" s="400" t="n"/>
      <c r="F1052" s="400" t="n"/>
      <c r="G1052" s="401" t="n"/>
      <c r="I1052" s="199" t="inlineStr">
        <is>
          <t>DDC Address</t>
        </is>
      </c>
      <c r="J1052" s="400" t="n"/>
      <c r="K1052" s="401" t="n"/>
      <c r="L1052" s="208">
        <f>IF('{Equipment Data Entry}'!M190="","",'{Equipment Data Entry}'!M190)</f>
        <v/>
      </c>
      <c r="M1052" s="401" t="n"/>
    </row>
    <row r="1053" ht="13.35" customHeight="1" s="162">
      <c r="B1053" s="199" t="inlineStr">
        <is>
          <t>Inlet Size</t>
        </is>
      </c>
      <c r="C1053" s="401" t="n"/>
      <c r="D1053" s="204">
        <f>IF('{Equipment Data Entry}'!G190="","",'{Equipment Data Entry}'!G190)</f>
        <v/>
      </c>
      <c r="E1053" s="400" t="n"/>
      <c r="F1053" s="400" t="n"/>
      <c r="G1053" s="401" t="n"/>
      <c r="I1053" s="199" t="inlineStr">
        <is>
          <t>Calibration Factor</t>
        </is>
      </c>
      <c r="J1053" s="400" t="n"/>
      <c r="K1053" s="401" t="n"/>
      <c r="L1053" s="27" t="n"/>
      <c r="M1053" s="401" t="n"/>
    </row>
    <row r="1054" ht="13.35" customHeight="1" s="162">
      <c r="B1054" s="199" t="inlineStr">
        <is>
          <t>DDC Max / Min</t>
        </is>
      </c>
      <c r="C1054" s="401" t="n"/>
      <c r="D1054" s="204" t="n"/>
      <c r="E1054" s="400" t="n"/>
      <c r="F1054" s="400" t="n"/>
      <c r="G1054" s="401" t="n"/>
      <c r="I1054" s="199" t="inlineStr">
        <is>
          <t>Heating CFM</t>
        </is>
      </c>
      <c r="J1054" s="400" t="n"/>
      <c r="K1054" s="401" t="n"/>
      <c r="L1054" s="27">
        <f>IF('{Equipment Data Entry}'!K190="","",'{Equipment Data Entry}'!K190)</f>
        <v/>
      </c>
      <c r="M1054" s="401" t="n"/>
    </row>
    <row r="1055" ht="13.35" customHeight="1" s="162">
      <c r="B1055" s="188" t="inlineStr">
        <is>
          <t>Register / Grille / Diffuser Airflow</t>
        </is>
      </c>
      <c r="C1055" s="174" t="n"/>
      <c r="D1055" s="174" t="n"/>
      <c r="E1055" s="174" t="n"/>
      <c r="F1055" s="173" t="n"/>
      <c r="G1055" s="233" t="inlineStr">
        <is>
          <t>Design VEL</t>
        </is>
      </c>
      <c r="H1055" s="194" t="inlineStr">
        <is>
          <t>Design CFM</t>
        </is>
      </c>
      <c r="I1055" s="188" t="inlineStr">
        <is>
          <t>Initial</t>
        </is>
      </c>
      <c r="J1055" s="173" t="n"/>
      <c r="K1055" s="188" t="inlineStr">
        <is>
          <t>Final</t>
        </is>
      </c>
      <c r="L1055" s="173" t="n"/>
      <c r="M1055" s="188" t="inlineStr">
        <is>
          <t>%</t>
        </is>
      </c>
    </row>
    <row r="1056" ht="13.35" customHeight="1" s="162">
      <c r="B1056" s="153" t="inlineStr">
        <is>
          <t>No.</t>
        </is>
      </c>
      <c r="C1056" s="188" t="inlineStr">
        <is>
          <t>Area Served</t>
        </is>
      </c>
      <c r="D1056" s="188" t="inlineStr">
        <is>
          <t>Type</t>
        </is>
      </c>
      <c r="E1056" s="188" t="inlineStr">
        <is>
          <t>Size</t>
        </is>
      </c>
      <c r="F1056" s="188" t="inlineStr">
        <is>
          <t>Ak</t>
        </is>
      </c>
      <c r="G1056" s="440" t="n"/>
      <c r="H1056" s="440" t="n"/>
      <c r="I1056" s="188" t="inlineStr">
        <is>
          <t>VEL</t>
        </is>
      </c>
      <c r="J1056" s="188" t="inlineStr">
        <is>
          <t>CFM</t>
        </is>
      </c>
      <c r="K1056" s="188" t="inlineStr">
        <is>
          <t>VEL</t>
        </is>
      </c>
      <c r="L1056" s="188" t="inlineStr">
        <is>
          <t>CFM</t>
        </is>
      </c>
      <c r="M1056" s="440" t="n"/>
    </row>
    <row r="1057" ht="13.35" customHeight="1" s="162">
      <c r="B1057" s="307" t="n"/>
      <c r="C1057" s="307" t="n"/>
      <c r="E1057" s="307" t="n"/>
      <c r="F1057" s="32" t="n"/>
      <c r="G1057" s="33">
        <f>IF(F1057="", "", H1057/F1057)</f>
        <v/>
      </c>
      <c r="H1057" s="33" t="n"/>
      <c r="I1057" s="33" t="n"/>
      <c r="J1057" s="33">
        <f>IF(I1057="", "", I1057*$F1057)</f>
        <v/>
      </c>
      <c r="K1057" s="33" t="n"/>
      <c r="L1057" s="33">
        <f>IF(K1057="", "", K1057*$F1057)</f>
        <v/>
      </c>
      <c r="M1057" s="30">
        <f>IF(OR(H1057="",H1057=0),"",IF(K1057="",IF(J1057="","",J1057/H1057),L1057/H1057))</f>
        <v/>
      </c>
    </row>
    <row r="1058" ht="13.35" customHeight="1" s="162">
      <c r="B1058" s="307" t="n"/>
      <c r="C1058" s="307" t="n"/>
      <c r="E1058" s="307" t="n"/>
      <c r="F1058" s="32" t="n"/>
      <c r="G1058" s="33">
        <f>IF(F1058="", "", H1058/F1058)</f>
        <v/>
      </c>
      <c r="H1058" s="33" t="n"/>
      <c r="I1058" s="33" t="n"/>
      <c r="J1058" s="33">
        <f>IF(I1058="", "", I1058*$F1058)</f>
        <v/>
      </c>
      <c r="K1058" s="33" t="n"/>
      <c r="L1058" s="33">
        <f>IF(K1058="", "", K1058*$F1058)</f>
        <v/>
      </c>
      <c r="M1058" s="30">
        <f>IF(OR(H1058="",H1058=0),"",IF(K1058="",IF(J1058="","",J1058/H1058),L1058/H1058))</f>
        <v/>
      </c>
    </row>
    <row r="1059" ht="13.35" customHeight="1" s="162">
      <c r="B1059" s="307" t="n"/>
      <c r="C1059" s="307" t="n"/>
      <c r="E1059" s="307" t="n"/>
      <c r="F1059" s="32" t="n"/>
      <c r="G1059" s="33">
        <f>IF(F1059="", "", H1059/F1059)</f>
        <v/>
      </c>
      <c r="H1059" s="33" t="n"/>
      <c r="I1059" s="33" t="n"/>
      <c r="J1059" s="33">
        <f>IF(I1059="", "", I1059*$F1059)</f>
        <v/>
      </c>
      <c r="K1059" s="33" t="n"/>
      <c r="L1059" s="33">
        <f>IF(K1059="", "", K1059*$F1059)</f>
        <v/>
      </c>
      <c r="M1059" s="30">
        <f>IF(OR(H1059="",H1059=0),"",IF(K1059="",IF(J1059="","",J1059/H1059),L1059/H1059))</f>
        <v/>
      </c>
    </row>
    <row r="1060" ht="13.35" customHeight="1" s="162">
      <c r="B1060" s="307" t="n"/>
      <c r="C1060" s="307" t="n"/>
      <c r="E1060" s="307" t="n"/>
      <c r="F1060" s="32" t="n"/>
      <c r="G1060" s="33">
        <f>IF(F1060="", "", H1060/F1060)</f>
        <v/>
      </c>
      <c r="H1060" s="33" t="n"/>
      <c r="I1060" s="33" t="n"/>
      <c r="J1060" s="33">
        <f>IF(I1060="", "", I1060*$F1060)</f>
        <v/>
      </c>
      <c r="K1060" s="33" t="n"/>
      <c r="L1060" s="33">
        <f>IF(K1060="", "", K1060*$F1060)</f>
        <v/>
      </c>
      <c r="M1060" s="30">
        <f>IF(OR(H1060="",H1060=0),"",IF(K1060="",IF(J1060="","",J1060/H1060),L1060/H1060))</f>
        <v/>
      </c>
    </row>
    <row r="1061" ht="13.35" customHeight="1" s="162">
      <c r="B1061" s="307" t="n"/>
      <c r="C1061" s="307" t="n"/>
      <c r="E1061" s="307" t="n"/>
      <c r="F1061" s="32" t="n"/>
      <c r="G1061" s="33">
        <f>IF(F1061="", "", H1061/F1061)</f>
        <v/>
      </c>
      <c r="H1061" s="33" t="n"/>
      <c r="I1061" s="33" t="n"/>
      <c r="J1061" s="33">
        <f>IF(I1061="", "", I1061*$F1061)</f>
        <v/>
      </c>
      <c r="K1061" s="33" t="n"/>
      <c r="L1061" s="33">
        <f>IF(K1061="", "", K1061*$F1061)</f>
        <v/>
      </c>
      <c r="M1061" s="30">
        <f>IF(OR(H1061="",H1061=0),"",IF(K1061="",IF(J1061="","",J1061/H1061),L1061/H1061))</f>
        <v/>
      </c>
    </row>
    <row r="1062" ht="13.35" customHeight="1" s="162">
      <c r="B1062" s="307" t="n"/>
      <c r="C1062" s="307" t="n"/>
      <c r="E1062" s="307" t="n"/>
      <c r="F1062" s="32" t="n"/>
      <c r="G1062" s="33">
        <f>IF(F1062="", "", H1062/F1062)</f>
        <v/>
      </c>
      <c r="H1062" s="33" t="n"/>
      <c r="I1062" s="33" t="n"/>
      <c r="J1062" s="33">
        <f>IF(I1062="", "", I1062*$F1062)</f>
        <v/>
      </c>
      <c r="K1062" s="33" t="n"/>
      <c r="L1062" s="33">
        <f>IF(K1062="", "", K1062*$F1062)</f>
        <v/>
      </c>
      <c r="M1062" s="30">
        <f>IF(OR(H1062="",H1062=0),"",IF(K1062="",IF(J1062="","",J1062/H1062),L1062/H1062))</f>
        <v/>
      </c>
    </row>
    <row r="1063" ht="13.35" customHeight="1" s="162">
      <c r="B1063" s="42" t="n"/>
      <c r="C1063" s="231" t="inlineStr">
        <is>
          <t>Total</t>
        </is>
      </c>
      <c r="D1063" s="159" t="n"/>
      <c r="E1063" s="42" t="n"/>
      <c r="F1063" s="42" t="n"/>
      <c r="G1063" s="43" t="n"/>
      <c r="H1063" s="43">
        <f>IF(SUM(H1057:H1062)=0,"",SUM(H1057:H1062))</f>
        <v/>
      </c>
      <c r="I1063" s="43" t="n"/>
      <c r="J1063" s="43">
        <f>IF(SUM(J1057:J1062)=0,"",SUM(J1057:J1062))</f>
        <v/>
      </c>
      <c r="K1063" s="43" t="n"/>
      <c r="L1063" s="43">
        <f>IF(SUM(L1057:L1062)=0,"",SUM(L1057:L1062))</f>
        <v/>
      </c>
      <c r="M1063" s="35">
        <f>IF(OR(H1063="",H1063=0),"",IF(L1063="",IF(J1063="","",J1063/H1063),L1063/H1063))</f>
        <v/>
      </c>
    </row>
    <row r="1064" ht="13.35" customHeight="1" s="162">
      <c r="B1064" s="188" t="inlineStr">
        <is>
          <t>Remarks</t>
        </is>
      </c>
      <c r="C1064" s="173" t="n"/>
      <c r="D1064" s="154" t="n"/>
      <c r="E1064" s="174" t="n"/>
      <c r="F1064" s="174" t="n"/>
      <c r="G1064" s="174" t="n"/>
      <c r="H1064" s="174" t="n"/>
      <c r="I1064" s="174" t="n"/>
      <c r="J1064" s="174" t="n"/>
      <c r="K1064" s="174" t="n"/>
      <c r="L1064" s="174" t="n"/>
      <c r="M1064" s="173" t="n"/>
    </row>
    <row r="1065" ht="13.35" customHeight="1" s="162">
      <c r="B1065" s="154" t="n"/>
      <c r="C1065" s="174" t="n"/>
      <c r="D1065" s="174" t="n"/>
      <c r="E1065" s="174" t="n"/>
      <c r="F1065" s="174" t="n"/>
      <c r="G1065" s="174" t="n"/>
      <c r="H1065" s="174" t="n"/>
      <c r="I1065" s="174" t="n"/>
      <c r="J1065" s="174" t="n"/>
      <c r="K1065" s="174" t="n"/>
      <c r="L1065" s="174" t="n"/>
      <c r="M1065" s="173" t="n"/>
    </row>
    <row r="1066" ht="13.35" customHeight="1" s="162"/>
    <row r="1067" ht="13.35" customHeight="1" s="162"/>
    <row r="1068" ht="13.35" customHeight="1" s="162"/>
    <row r="1069" ht="13.35" customHeight="1" s="162"/>
    <row r="1070" ht="13.35" customHeight="1" s="162">
      <c r="B1070" s="200" t="inlineStr">
        <is>
          <t>System</t>
        </is>
      </c>
      <c r="C1070" s="403" t="n"/>
      <c r="D1070" s="209">
        <f>IF('{Equipment Data Entry}'!B191="","",'{Equipment Data Entry}'!B191)</f>
        <v/>
      </c>
      <c r="E1070" s="418" t="n"/>
      <c r="F1070" s="403" t="n"/>
      <c r="G1070" s="200" t="inlineStr">
        <is>
          <t>Service</t>
        </is>
      </c>
      <c r="H1070" s="403" t="n"/>
      <c r="I1070" s="210">
        <f>IF('{Equipment Data Entry}'!C191="","",'{Equipment Data Entry}'!C191)</f>
        <v/>
      </c>
      <c r="J1070" s="418" t="n"/>
      <c r="K1070" s="418" t="n"/>
      <c r="L1070" s="418" t="n"/>
      <c r="M1070" s="403" t="n"/>
    </row>
    <row r="1071" ht="13.35" customHeight="1" s="162">
      <c r="B1071" s="422" t="n"/>
      <c r="C1071" s="423" t="n"/>
      <c r="D1071" s="422" t="n"/>
      <c r="E1071" s="424" t="n"/>
      <c r="F1071" s="423" t="n"/>
      <c r="G1071" s="422" t="n"/>
      <c r="H1071" s="423" t="n"/>
      <c r="I1071" s="422" t="n"/>
      <c r="J1071" s="424" t="n"/>
      <c r="K1071" s="424" t="n"/>
      <c r="L1071" s="424" t="n"/>
      <c r="M1071" s="423" t="n"/>
    </row>
    <row r="1072" ht="13.35" customHeight="1" s="162">
      <c r="B1072" s="199" t="inlineStr">
        <is>
          <t>Terminal Type</t>
        </is>
      </c>
      <c r="C1072" s="401" t="n"/>
      <c r="D1072" s="204">
        <f>IF('{Equipment Data Entry}'!H191="","",'{Equipment Data Entry}'!H191)</f>
        <v/>
      </c>
      <c r="E1072" s="400" t="n"/>
      <c r="F1072" s="400" t="n"/>
      <c r="G1072" s="401" t="n"/>
      <c r="I1072" s="199" t="inlineStr">
        <is>
          <t>Instrument</t>
        </is>
      </c>
      <c r="J1072" s="400" t="n"/>
      <c r="K1072" s="401" t="n"/>
      <c r="L1072" s="199" t="n"/>
      <c r="M1072" s="401" t="n"/>
    </row>
    <row r="1073" ht="13.35" customHeight="1" s="162">
      <c r="B1073" s="200" t="inlineStr">
        <is>
          <t>Unit Data</t>
        </is>
      </c>
      <c r="C1073" s="400" t="n"/>
      <c r="D1073" s="400" t="n"/>
      <c r="E1073" s="400" t="n"/>
      <c r="F1073" s="400" t="n"/>
      <c r="G1073" s="401" t="n"/>
      <c r="I1073" s="200" t="inlineStr">
        <is>
          <t>Design and Performance Data</t>
        </is>
      </c>
      <c r="J1073" s="400" t="n"/>
      <c r="K1073" s="400" t="n"/>
      <c r="L1073" s="400" t="n"/>
      <c r="M1073" s="401" t="n"/>
    </row>
    <row r="1074" ht="13.35" customHeight="1" s="162">
      <c r="B1074" s="199" t="inlineStr">
        <is>
          <t>Manufacturer</t>
        </is>
      </c>
      <c r="C1074" s="401" t="n"/>
      <c r="D1074" s="204">
        <f>IF('{Equipment Data Entry}'!E191="","",'{Equipment Data Entry}'!E191)</f>
        <v/>
      </c>
      <c r="E1074" s="400" t="n"/>
      <c r="F1074" s="400" t="n"/>
      <c r="G1074" s="401" t="n"/>
      <c r="I1074" s="199" t="inlineStr">
        <is>
          <t>Design Criteria</t>
        </is>
      </c>
      <c r="J1074" s="400" t="n"/>
      <c r="K1074" s="401" t="n"/>
      <c r="L1074" s="199" t="inlineStr">
        <is>
          <t>Design</t>
        </is>
      </c>
      <c r="M1074" s="199" t="inlineStr">
        <is>
          <t>Actual</t>
        </is>
      </c>
    </row>
    <row r="1075" ht="13.35" customHeight="1" s="162">
      <c r="B1075" s="199" t="inlineStr">
        <is>
          <t>Model Number</t>
        </is>
      </c>
      <c r="C1075" s="401" t="n"/>
      <c r="D1075" s="204">
        <f>IF('{Equipment Data Entry}'!F191="","",'{Equipment Data Entry}'!F191)</f>
        <v/>
      </c>
      <c r="E1075" s="400" t="n"/>
      <c r="F1075" s="400" t="n"/>
      <c r="G1075" s="401" t="n"/>
      <c r="I1075" s="199" t="inlineStr">
        <is>
          <t>Maximum CFM</t>
        </is>
      </c>
      <c r="J1075" s="400" t="n"/>
      <c r="K1075" s="401" t="n"/>
      <c r="L1075" s="24">
        <f>IF('{Equipment Data Entry}'!I191="","",'{Equipment Data Entry}'!I191)</f>
        <v/>
      </c>
      <c r="M1075" s="24">
        <f>L1089</f>
        <v/>
      </c>
    </row>
    <row r="1076" ht="13.35" customHeight="1" s="162">
      <c r="B1076" s="199" t="inlineStr">
        <is>
          <t>Serial Number</t>
        </is>
      </c>
      <c r="C1076" s="401" t="n"/>
      <c r="D1076" s="204" t="n"/>
      <c r="E1076" s="400" t="n"/>
      <c r="F1076" s="400" t="n"/>
      <c r="G1076" s="401" t="n"/>
      <c r="I1076" s="199" t="inlineStr">
        <is>
          <t>Minimum CFM</t>
        </is>
      </c>
      <c r="J1076" s="400" t="n"/>
      <c r="K1076" s="401" t="n"/>
      <c r="L1076" s="24">
        <f>IF('{Equipment Data Entry}'!J191="","",'{Equipment Data Entry}'!J191)</f>
        <v/>
      </c>
      <c r="M1076" s="24" t="n"/>
    </row>
    <row r="1077" ht="13.35" customHeight="1" s="162">
      <c r="B1077" s="199" t="inlineStr">
        <is>
          <t>Area Served</t>
        </is>
      </c>
      <c r="C1077" s="401" t="n"/>
      <c r="D1077" s="204">
        <f>IF('{Equipment Data Entry}'!C191="","",'{Equipment Data Entry}'!C191)</f>
        <v/>
      </c>
      <c r="E1077" s="400" t="n"/>
      <c r="F1077" s="400" t="n"/>
      <c r="G1077" s="401" t="n"/>
      <c r="I1077" s="199" t="inlineStr">
        <is>
          <t>Fan CFM</t>
        </is>
      </c>
      <c r="J1077" s="400" t="n"/>
      <c r="K1077" s="401" t="n"/>
      <c r="L1077" s="24">
        <f>IF('{Equipment Data Entry}'!L191="","",'{Equipment Data Entry}'!L191)</f>
        <v/>
      </c>
      <c r="M1077" s="24" t="n"/>
    </row>
    <row r="1078" ht="13.35" customHeight="1" s="162">
      <c r="B1078" s="199" t="inlineStr">
        <is>
          <t>Location</t>
        </is>
      </c>
      <c r="C1078" s="401" t="n"/>
      <c r="D1078" s="204">
        <f>IF('{Equipment Data Entry}'!D191="","",'{Equipment Data Entry}'!D191)</f>
        <v/>
      </c>
      <c r="E1078" s="400" t="n"/>
      <c r="F1078" s="400" t="n"/>
      <c r="G1078" s="401" t="n"/>
      <c r="I1078" s="199" t="inlineStr">
        <is>
          <t>DDC Address</t>
        </is>
      </c>
      <c r="J1078" s="400" t="n"/>
      <c r="K1078" s="401" t="n"/>
      <c r="L1078" s="208">
        <f>IF('{Equipment Data Entry}'!M191="","",'{Equipment Data Entry}'!M191)</f>
        <v/>
      </c>
      <c r="M1078" s="401" t="n"/>
    </row>
    <row r="1079" ht="13.35" customHeight="1" s="162">
      <c r="B1079" s="199" t="inlineStr">
        <is>
          <t>Inlet Size</t>
        </is>
      </c>
      <c r="C1079" s="401" t="n"/>
      <c r="D1079" s="204">
        <f>IF('{Equipment Data Entry}'!G191="","",'{Equipment Data Entry}'!G191)</f>
        <v/>
      </c>
      <c r="E1079" s="400" t="n"/>
      <c r="F1079" s="400" t="n"/>
      <c r="G1079" s="401" t="n"/>
      <c r="I1079" s="199" t="inlineStr">
        <is>
          <t>Calibration Factor</t>
        </is>
      </c>
      <c r="J1079" s="400" t="n"/>
      <c r="K1079" s="401" t="n"/>
      <c r="L1079" s="27" t="n"/>
      <c r="M1079" s="401" t="n"/>
    </row>
    <row r="1080" ht="13.35" customHeight="1" s="162">
      <c r="B1080" s="199" t="inlineStr">
        <is>
          <t>DDC Max / Min</t>
        </is>
      </c>
      <c r="C1080" s="401" t="n"/>
      <c r="D1080" s="204" t="n"/>
      <c r="E1080" s="400" t="n"/>
      <c r="F1080" s="400" t="n"/>
      <c r="G1080" s="401" t="n"/>
      <c r="I1080" s="199" t="inlineStr">
        <is>
          <t>Heating CFM</t>
        </is>
      </c>
      <c r="J1080" s="400" t="n"/>
      <c r="K1080" s="401" t="n"/>
      <c r="L1080" s="27">
        <f>IF('{Equipment Data Entry}'!K191="","",'{Equipment Data Entry}'!K191)</f>
        <v/>
      </c>
      <c r="M1080" s="401" t="n"/>
    </row>
    <row r="1081" ht="13.35" customHeight="1" s="162">
      <c r="B1081" s="188" t="inlineStr">
        <is>
          <t>Register / Grille / Diffuser Airflow</t>
        </is>
      </c>
      <c r="C1081" s="174" t="n"/>
      <c r="D1081" s="174" t="n"/>
      <c r="E1081" s="174" t="n"/>
      <c r="F1081" s="173" t="n"/>
      <c r="G1081" s="233" t="inlineStr">
        <is>
          <t>Design VEL</t>
        </is>
      </c>
      <c r="H1081" s="194" t="inlineStr">
        <is>
          <t>Design CFM</t>
        </is>
      </c>
      <c r="I1081" s="188" t="inlineStr">
        <is>
          <t>Initial</t>
        </is>
      </c>
      <c r="J1081" s="173" t="n"/>
      <c r="K1081" s="188" t="inlineStr">
        <is>
          <t>Final</t>
        </is>
      </c>
      <c r="L1081" s="173" t="n"/>
      <c r="M1081" s="188" t="inlineStr">
        <is>
          <t>%</t>
        </is>
      </c>
    </row>
    <row r="1082" ht="13.35" customHeight="1" s="162">
      <c r="B1082" s="153" t="inlineStr">
        <is>
          <t>No.</t>
        </is>
      </c>
      <c r="C1082" s="188" t="inlineStr">
        <is>
          <t>Area Served</t>
        </is>
      </c>
      <c r="D1082" s="188" t="inlineStr">
        <is>
          <t>Type</t>
        </is>
      </c>
      <c r="E1082" s="188" t="inlineStr">
        <is>
          <t>Size</t>
        </is>
      </c>
      <c r="F1082" s="188" t="inlineStr">
        <is>
          <t>Ak</t>
        </is>
      </c>
      <c r="G1082" s="440" t="n"/>
      <c r="H1082" s="440" t="n"/>
      <c r="I1082" s="188" t="inlineStr">
        <is>
          <t>VEL</t>
        </is>
      </c>
      <c r="J1082" s="188" t="inlineStr">
        <is>
          <t>CFM</t>
        </is>
      </c>
      <c r="K1082" s="188" t="inlineStr">
        <is>
          <t>VEL</t>
        </is>
      </c>
      <c r="L1082" s="188" t="inlineStr">
        <is>
          <t>CFM</t>
        </is>
      </c>
      <c r="M1082" s="440" t="n"/>
    </row>
    <row r="1083" ht="13.35" customHeight="1" s="162">
      <c r="B1083" s="307" t="n"/>
      <c r="C1083" s="307" t="n"/>
      <c r="E1083" s="307" t="n"/>
      <c r="F1083" s="32" t="n"/>
      <c r="G1083" s="33">
        <f>IF(F1083="", "", H1083/F1083)</f>
        <v/>
      </c>
      <c r="H1083" s="33" t="n"/>
      <c r="I1083" s="33" t="n"/>
      <c r="J1083" s="33">
        <f>IF(I1083="", "", I1083*$F1083)</f>
        <v/>
      </c>
      <c r="K1083" s="33" t="n"/>
      <c r="L1083" s="33">
        <f>IF(K1083="", "", K1083*$F1083)</f>
        <v/>
      </c>
      <c r="M1083" s="30">
        <f>IF(OR(H1083="",H1083=0),"",IF(K1083="",IF(J1083="","",J1083/H1083),L1083/H1083))</f>
        <v/>
      </c>
    </row>
    <row r="1084" ht="13.35" customHeight="1" s="162">
      <c r="B1084" s="307" t="n"/>
      <c r="C1084" s="307" t="n"/>
      <c r="E1084" s="307" t="n"/>
      <c r="F1084" s="32" t="n"/>
      <c r="G1084" s="33">
        <f>IF(F1084="", "", H1084/F1084)</f>
        <v/>
      </c>
      <c r="H1084" s="33" t="n"/>
      <c r="I1084" s="33" t="n"/>
      <c r="J1084" s="33">
        <f>IF(I1084="", "", I1084*$F1084)</f>
        <v/>
      </c>
      <c r="K1084" s="33" t="n"/>
      <c r="L1084" s="33">
        <f>IF(K1084="", "", K1084*$F1084)</f>
        <v/>
      </c>
      <c r="M1084" s="30">
        <f>IF(OR(H1084="",H1084=0),"",IF(K1084="",IF(J1084="","",J1084/H1084),L1084/H1084))</f>
        <v/>
      </c>
    </row>
    <row r="1085" ht="13.35" customHeight="1" s="162">
      <c r="B1085" s="307" t="n"/>
      <c r="C1085" s="307" t="n"/>
      <c r="E1085" s="307" t="n"/>
      <c r="F1085" s="32" t="n"/>
      <c r="G1085" s="33">
        <f>IF(F1085="", "", H1085/F1085)</f>
        <v/>
      </c>
      <c r="H1085" s="33" t="n"/>
      <c r="I1085" s="33" t="n"/>
      <c r="J1085" s="33">
        <f>IF(I1085="", "", I1085*$F1085)</f>
        <v/>
      </c>
      <c r="K1085" s="33" t="n"/>
      <c r="L1085" s="33">
        <f>IF(K1085="", "", K1085*$F1085)</f>
        <v/>
      </c>
      <c r="M1085" s="30">
        <f>IF(OR(H1085="",H1085=0),"",IF(K1085="",IF(J1085="","",J1085/H1085),L1085/H1085))</f>
        <v/>
      </c>
    </row>
    <row r="1086" ht="13.35" customHeight="1" s="162">
      <c r="B1086" s="307" t="n"/>
      <c r="C1086" s="307" t="n"/>
      <c r="E1086" s="307" t="n"/>
      <c r="F1086" s="32" t="n"/>
      <c r="G1086" s="33">
        <f>IF(F1086="", "", H1086/F1086)</f>
        <v/>
      </c>
      <c r="H1086" s="33" t="n"/>
      <c r="I1086" s="33" t="n"/>
      <c r="J1086" s="33">
        <f>IF(I1086="", "", I1086*$F1086)</f>
        <v/>
      </c>
      <c r="K1086" s="33" t="n"/>
      <c r="L1086" s="33">
        <f>IF(K1086="", "", K1086*$F1086)</f>
        <v/>
      </c>
      <c r="M1086" s="30">
        <f>IF(OR(H1086="",H1086=0),"",IF(K1086="",IF(J1086="","",J1086/H1086),L1086/H1086))</f>
        <v/>
      </c>
    </row>
    <row r="1087" ht="13.35" customHeight="1" s="162">
      <c r="B1087" s="307" t="n"/>
      <c r="C1087" s="307" t="n"/>
      <c r="E1087" s="307" t="n"/>
      <c r="F1087" s="32" t="n"/>
      <c r="G1087" s="33">
        <f>IF(F1087="", "", H1087/F1087)</f>
        <v/>
      </c>
      <c r="H1087" s="33" t="n"/>
      <c r="I1087" s="33" t="n"/>
      <c r="J1087" s="33">
        <f>IF(I1087="", "", I1087*$F1087)</f>
        <v/>
      </c>
      <c r="K1087" s="33" t="n"/>
      <c r="L1087" s="33">
        <f>IF(K1087="", "", K1087*$F1087)</f>
        <v/>
      </c>
      <c r="M1087" s="30">
        <f>IF(OR(H1087="",H1087=0),"",IF(K1087="",IF(J1087="","",J1087/H1087),L1087/H1087))</f>
        <v/>
      </c>
    </row>
    <row r="1088" ht="13.35" customHeight="1" s="162">
      <c r="B1088" s="307" t="n"/>
      <c r="C1088" s="307" t="n"/>
      <c r="E1088" s="307" t="n"/>
      <c r="F1088" s="32" t="n"/>
      <c r="G1088" s="33">
        <f>IF(F1088="", "", H1088/F1088)</f>
        <v/>
      </c>
      <c r="H1088" s="33" t="n"/>
      <c r="I1088" s="33" t="n"/>
      <c r="J1088" s="33">
        <f>IF(I1088="", "", I1088*$F1088)</f>
        <v/>
      </c>
      <c r="K1088" s="33" t="n"/>
      <c r="L1088" s="33">
        <f>IF(K1088="", "", K1088*$F1088)</f>
        <v/>
      </c>
      <c r="M1088" s="30">
        <f>IF(OR(H1088="",H1088=0),"",IF(K1088="",IF(J1088="","",J1088/H1088),L1088/H1088))</f>
        <v/>
      </c>
    </row>
    <row r="1089" ht="13.35" customHeight="1" s="162">
      <c r="B1089" s="42" t="n"/>
      <c r="C1089" s="231" t="inlineStr">
        <is>
          <t>Total</t>
        </is>
      </c>
      <c r="D1089" s="159" t="n"/>
      <c r="E1089" s="42" t="n"/>
      <c r="F1089" s="42" t="n"/>
      <c r="G1089" s="43" t="n"/>
      <c r="H1089" s="43">
        <f>IF(SUM(H1083:H1088)=0,"",SUM(H1083:H1088))</f>
        <v/>
      </c>
      <c r="I1089" s="43" t="n"/>
      <c r="J1089" s="43">
        <f>IF(SUM(J1083:J1088)=0,"",SUM(J1083:J1088))</f>
        <v/>
      </c>
      <c r="K1089" s="43" t="n"/>
      <c r="L1089" s="43">
        <f>IF(SUM(L1083:L1088)=0,"",SUM(L1083:L1088))</f>
        <v/>
      </c>
      <c r="M1089" s="35">
        <f>IF(OR(H1089="",H1089=0),"",IF(L1089="",IF(J1089="","",J1089/H1089),L1089/H1089))</f>
        <v/>
      </c>
    </row>
    <row r="1090" ht="13.35" customHeight="1" s="162">
      <c r="B1090" s="188" t="inlineStr">
        <is>
          <t>Remarks</t>
        </is>
      </c>
      <c r="C1090" s="173" t="n"/>
      <c r="D1090" s="154" t="n"/>
      <c r="E1090" s="174" t="n"/>
      <c r="F1090" s="174" t="n"/>
      <c r="G1090" s="174" t="n"/>
      <c r="H1090" s="174" t="n"/>
      <c r="I1090" s="174" t="n"/>
      <c r="J1090" s="174" t="n"/>
      <c r="K1090" s="174" t="n"/>
      <c r="L1090" s="174" t="n"/>
      <c r="M1090" s="173" t="n"/>
    </row>
    <row r="1091" ht="13.35" customHeight="1" s="162">
      <c r="B1091" s="154" t="n"/>
      <c r="C1091" s="174" t="n"/>
      <c r="D1091" s="174" t="n"/>
      <c r="E1091" s="174" t="n"/>
      <c r="F1091" s="174" t="n"/>
      <c r="G1091" s="174" t="n"/>
      <c r="H1091" s="174" t="n"/>
      <c r="I1091" s="174" t="n"/>
      <c r="J1091" s="174" t="n"/>
      <c r="K1091" s="174" t="n"/>
      <c r="L1091" s="174" t="n"/>
      <c r="M1091" s="173" t="n"/>
    </row>
    <row r="1092" ht="13.35" customHeight="1" s="162"/>
    <row r="1093" ht="13.35" customHeight="1" s="162"/>
    <row r="1094" ht="13.35" customHeight="1" s="162"/>
    <row r="1095" ht="13.35" customHeight="1" s="162"/>
    <row r="1096" ht="13.35" customHeight="1" s="162">
      <c r="B1096" s="200" t="inlineStr">
        <is>
          <t>System</t>
        </is>
      </c>
      <c r="C1096" s="403" t="n"/>
      <c r="D1096" s="209">
        <f>IF('{Equipment Data Entry}'!B192="","",'{Equipment Data Entry}'!B192)</f>
        <v/>
      </c>
      <c r="E1096" s="418" t="n"/>
      <c r="F1096" s="403" t="n"/>
      <c r="G1096" s="200" t="inlineStr">
        <is>
          <t>Service</t>
        </is>
      </c>
      <c r="H1096" s="403" t="n"/>
      <c r="I1096" s="210">
        <f>IF('{Equipment Data Entry}'!C192="","",'{Equipment Data Entry}'!C192)</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99" t="inlineStr">
        <is>
          <t>Terminal Type</t>
        </is>
      </c>
      <c r="C1098" s="401" t="n"/>
      <c r="D1098" s="204">
        <f>IF('{Equipment Data Entry}'!H192="","",'{Equipment Data Entry}'!H192)</f>
        <v/>
      </c>
      <c r="E1098" s="400" t="n"/>
      <c r="F1098" s="400" t="n"/>
      <c r="G1098" s="401" t="n"/>
      <c r="I1098" s="199" t="inlineStr">
        <is>
          <t>Instrument</t>
        </is>
      </c>
      <c r="J1098" s="400" t="n"/>
      <c r="K1098" s="401" t="n"/>
      <c r="L1098" s="199" t="n"/>
      <c r="M1098" s="401" t="n"/>
    </row>
    <row r="1099" ht="13.35" customHeight="1" s="162">
      <c r="B1099" s="200" t="inlineStr">
        <is>
          <t>Unit Data</t>
        </is>
      </c>
      <c r="C1099" s="400" t="n"/>
      <c r="D1099" s="400" t="n"/>
      <c r="E1099" s="400" t="n"/>
      <c r="F1099" s="400" t="n"/>
      <c r="G1099" s="401" t="n"/>
      <c r="I1099" s="200" t="inlineStr">
        <is>
          <t>Design and Performance Data</t>
        </is>
      </c>
      <c r="J1099" s="400" t="n"/>
      <c r="K1099" s="400" t="n"/>
      <c r="L1099" s="400" t="n"/>
      <c r="M1099" s="401" t="n"/>
    </row>
    <row r="1100" ht="13.35" customHeight="1" s="162">
      <c r="B1100" s="199" t="inlineStr">
        <is>
          <t>Manufacturer</t>
        </is>
      </c>
      <c r="C1100" s="401" t="n"/>
      <c r="D1100" s="204">
        <f>IF('{Equipment Data Entry}'!E192="","",'{Equipment Data Entry}'!E192)</f>
        <v/>
      </c>
      <c r="E1100" s="400" t="n"/>
      <c r="F1100" s="400" t="n"/>
      <c r="G1100" s="401" t="n"/>
      <c r="I1100" s="199" t="inlineStr">
        <is>
          <t>Design Criteria</t>
        </is>
      </c>
      <c r="J1100" s="400" t="n"/>
      <c r="K1100" s="401" t="n"/>
      <c r="L1100" s="199" t="inlineStr">
        <is>
          <t>Design</t>
        </is>
      </c>
      <c r="M1100" s="199" t="inlineStr">
        <is>
          <t>Actual</t>
        </is>
      </c>
    </row>
    <row r="1101" ht="13.35" customHeight="1" s="162">
      <c r="B1101" s="199" t="inlineStr">
        <is>
          <t>Model Number</t>
        </is>
      </c>
      <c r="C1101" s="401" t="n"/>
      <c r="D1101" s="204">
        <f>IF('{Equipment Data Entry}'!F192="","",'{Equipment Data Entry}'!F192)</f>
        <v/>
      </c>
      <c r="E1101" s="400" t="n"/>
      <c r="F1101" s="400" t="n"/>
      <c r="G1101" s="401" t="n"/>
      <c r="I1101" s="199" t="inlineStr">
        <is>
          <t>Maximum CFM</t>
        </is>
      </c>
      <c r="J1101" s="400" t="n"/>
      <c r="K1101" s="401" t="n"/>
      <c r="L1101" s="24">
        <f>IF('{Equipment Data Entry}'!I192="","",'{Equipment Data Entry}'!I192)</f>
        <v/>
      </c>
      <c r="M1101" s="24">
        <f>L1115</f>
        <v/>
      </c>
    </row>
    <row r="1102" ht="13.35" customHeight="1" s="162">
      <c r="B1102" s="199" t="inlineStr">
        <is>
          <t>Serial Number</t>
        </is>
      </c>
      <c r="C1102" s="401" t="n"/>
      <c r="D1102" s="204" t="n"/>
      <c r="E1102" s="400" t="n"/>
      <c r="F1102" s="400" t="n"/>
      <c r="G1102" s="401" t="n"/>
      <c r="I1102" s="199" t="inlineStr">
        <is>
          <t>Minimum CFM</t>
        </is>
      </c>
      <c r="J1102" s="400" t="n"/>
      <c r="K1102" s="401" t="n"/>
      <c r="L1102" s="24">
        <f>IF('{Equipment Data Entry}'!J192="","",'{Equipment Data Entry}'!J192)</f>
        <v/>
      </c>
      <c r="M1102" s="24" t="n"/>
    </row>
    <row r="1103" ht="13.35" customHeight="1" s="162">
      <c r="B1103" s="199" t="inlineStr">
        <is>
          <t>Area Served</t>
        </is>
      </c>
      <c r="C1103" s="401" t="n"/>
      <c r="D1103" s="204">
        <f>IF('{Equipment Data Entry}'!C192="","",'{Equipment Data Entry}'!C192)</f>
        <v/>
      </c>
      <c r="E1103" s="400" t="n"/>
      <c r="F1103" s="400" t="n"/>
      <c r="G1103" s="401" t="n"/>
      <c r="I1103" s="199" t="inlineStr">
        <is>
          <t>Fan CFM</t>
        </is>
      </c>
      <c r="J1103" s="400" t="n"/>
      <c r="K1103" s="401" t="n"/>
      <c r="L1103" s="24">
        <f>IF('{Equipment Data Entry}'!L192="","",'{Equipment Data Entry}'!L192)</f>
        <v/>
      </c>
      <c r="M1103" s="24" t="n"/>
    </row>
    <row r="1104" ht="13.35" customHeight="1" s="162">
      <c r="B1104" s="199" t="inlineStr">
        <is>
          <t>Location</t>
        </is>
      </c>
      <c r="C1104" s="401" t="n"/>
      <c r="D1104" s="204">
        <f>IF('{Equipment Data Entry}'!D192="","",'{Equipment Data Entry}'!D192)</f>
        <v/>
      </c>
      <c r="E1104" s="400" t="n"/>
      <c r="F1104" s="400" t="n"/>
      <c r="G1104" s="401" t="n"/>
      <c r="I1104" s="199" t="inlineStr">
        <is>
          <t>DDC Address</t>
        </is>
      </c>
      <c r="J1104" s="400" t="n"/>
      <c r="K1104" s="401" t="n"/>
      <c r="L1104" s="208">
        <f>IF('{Equipment Data Entry}'!M192="","",'{Equipment Data Entry}'!M192)</f>
        <v/>
      </c>
      <c r="M1104" s="401" t="n"/>
    </row>
    <row r="1105" ht="13.35" customHeight="1" s="162">
      <c r="B1105" s="199" t="inlineStr">
        <is>
          <t>Inlet Size</t>
        </is>
      </c>
      <c r="C1105" s="401" t="n"/>
      <c r="D1105" s="204">
        <f>IF('{Equipment Data Entry}'!G192="","",'{Equipment Data Entry}'!G192)</f>
        <v/>
      </c>
      <c r="E1105" s="400" t="n"/>
      <c r="F1105" s="400" t="n"/>
      <c r="G1105" s="401" t="n"/>
      <c r="I1105" s="199" t="inlineStr">
        <is>
          <t>Calibration Factor</t>
        </is>
      </c>
      <c r="J1105" s="400" t="n"/>
      <c r="K1105" s="401" t="n"/>
      <c r="L1105" s="27" t="n"/>
      <c r="M1105" s="401" t="n"/>
    </row>
    <row r="1106" ht="13.35" customHeight="1" s="162">
      <c r="B1106" s="199" t="inlineStr">
        <is>
          <t>DDC Max / Min</t>
        </is>
      </c>
      <c r="C1106" s="401" t="n"/>
      <c r="D1106" s="204" t="n"/>
      <c r="E1106" s="400" t="n"/>
      <c r="F1106" s="400" t="n"/>
      <c r="G1106" s="401" t="n"/>
      <c r="I1106" s="199" t="inlineStr">
        <is>
          <t>Heating CFM</t>
        </is>
      </c>
      <c r="J1106" s="400" t="n"/>
      <c r="K1106" s="401" t="n"/>
      <c r="L1106" s="27">
        <f>IF('{Equipment Data Entry}'!K192="","",'{Equipment Data Entry}'!K192)</f>
        <v/>
      </c>
      <c r="M1106" s="401" t="n"/>
    </row>
    <row r="1107" ht="13.35" customHeight="1" s="162">
      <c r="B1107" s="188" t="inlineStr">
        <is>
          <t>Register / Grille / Diffuser Airflow</t>
        </is>
      </c>
      <c r="C1107" s="174" t="n"/>
      <c r="D1107" s="174" t="n"/>
      <c r="E1107" s="174" t="n"/>
      <c r="F1107" s="173" t="n"/>
      <c r="G1107" s="233" t="inlineStr">
        <is>
          <t>Design VEL</t>
        </is>
      </c>
      <c r="H1107" s="194" t="inlineStr">
        <is>
          <t>Design CFM</t>
        </is>
      </c>
      <c r="I1107" s="188" t="inlineStr">
        <is>
          <t>Initial</t>
        </is>
      </c>
      <c r="J1107" s="173" t="n"/>
      <c r="K1107" s="188" t="inlineStr">
        <is>
          <t>Final</t>
        </is>
      </c>
      <c r="L1107" s="173" t="n"/>
      <c r="M1107" s="188" t="inlineStr">
        <is>
          <t>%</t>
        </is>
      </c>
    </row>
    <row r="1108" ht="13.35" customHeight="1" s="162">
      <c r="B1108" s="153" t="inlineStr">
        <is>
          <t>No.</t>
        </is>
      </c>
      <c r="C1108" s="188" t="inlineStr">
        <is>
          <t>Area Served</t>
        </is>
      </c>
      <c r="D1108" s="188" t="inlineStr">
        <is>
          <t>Type</t>
        </is>
      </c>
      <c r="E1108" s="188" t="inlineStr">
        <is>
          <t>Size</t>
        </is>
      </c>
      <c r="F1108" s="188" t="inlineStr">
        <is>
          <t>Ak</t>
        </is>
      </c>
      <c r="G1108" s="440" t="n"/>
      <c r="H1108" s="440" t="n"/>
      <c r="I1108" s="188" t="inlineStr">
        <is>
          <t>VEL</t>
        </is>
      </c>
      <c r="J1108" s="188" t="inlineStr">
        <is>
          <t>CFM</t>
        </is>
      </c>
      <c r="K1108" s="188" t="inlineStr">
        <is>
          <t>VEL</t>
        </is>
      </c>
      <c r="L1108" s="188" t="inlineStr">
        <is>
          <t>CFM</t>
        </is>
      </c>
      <c r="M1108" s="440" t="n"/>
    </row>
    <row r="1109" ht="13.35" customHeight="1" s="162">
      <c r="B1109" s="307" t="n"/>
      <c r="C1109" s="307" t="n"/>
      <c r="E1109" s="307" t="n"/>
      <c r="F1109" s="32" t="n"/>
      <c r="G1109" s="33">
        <f>IF(F1109="", "", H1109/F1109)</f>
        <v/>
      </c>
      <c r="H1109" s="33" t="n"/>
      <c r="I1109" s="33" t="n"/>
      <c r="J1109" s="33">
        <f>IF(I1109="", "", I1109*$F1109)</f>
        <v/>
      </c>
      <c r="K1109" s="33" t="n"/>
      <c r="L1109" s="33">
        <f>IF(K1109="", "", K1109*$F1109)</f>
        <v/>
      </c>
      <c r="M1109" s="30">
        <f>IF(OR(H1109="",H1109=0),"",IF(K1109="",IF(J1109="","",J1109/H1109),L1109/H1109))</f>
        <v/>
      </c>
    </row>
    <row r="1110" ht="13.35" customHeight="1" s="162">
      <c r="B1110" s="307" t="n"/>
      <c r="C1110" s="307" t="n"/>
      <c r="E1110" s="307" t="n"/>
      <c r="F1110" s="32" t="n"/>
      <c r="G1110" s="33">
        <f>IF(F1110="", "", H1110/F1110)</f>
        <v/>
      </c>
      <c r="H1110" s="33" t="n"/>
      <c r="I1110" s="33" t="n"/>
      <c r="J1110" s="33">
        <f>IF(I1110="", "", I1110*$F1110)</f>
        <v/>
      </c>
      <c r="K1110" s="33" t="n"/>
      <c r="L1110" s="33">
        <f>IF(K1110="", "", K1110*$F1110)</f>
        <v/>
      </c>
      <c r="M1110" s="30">
        <f>IF(OR(H1110="",H1110=0),"",IF(K1110="",IF(J1110="","",J1110/H1110),L1110/H1110))</f>
        <v/>
      </c>
    </row>
    <row r="1111" ht="13.35" customHeight="1" s="162">
      <c r="B1111" s="307" t="n"/>
      <c r="C1111" s="307" t="n"/>
      <c r="E1111" s="307" t="n"/>
      <c r="F1111" s="32" t="n"/>
      <c r="G1111" s="33">
        <f>IF(F1111="", "", H1111/F1111)</f>
        <v/>
      </c>
      <c r="H1111" s="33" t="n"/>
      <c r="I1111" s="33" t="n"/>
      <c r="J1111" s="33">
        <f>IF(I1111="", "", I1111*$F1111)</f>
        <v/>
      </c>
      <c r="K1111" s="33" t="n"/>
      <c r="L1111" s="33">
        <f>IF(K1111="", "", K1111*$F1111)</f>
        <v/>
      </c>
      <c r="M1111" s="30">
        <f>IF(OR(H1111="",H1111=0),"",IF(K1111="",IF(J1111="","",J1111/H1111),L1111/H1111))</f>
        <v/>
      </c>
    </row>
    <row r="1112" ht="13.35" customHeight="1" s="162">
      <c r="B1112" s="307" t="n"/>
      <c r="C1112" s="307" t="n"/>
      <c r="E1112" s="307" t="n"/>
      <c r="F1112" s="32" t="n"/>
      <c r="G1112" s="33">
        <f>IF(F1112="", "", H1112/F1112)</f>
        <v/>
      </c>
      <c r="H1112" s="33" t="n"/>
      <c r="I1112" s="33" t="n"/>
      <c r="J1112" s="33">
        <f>IF(I1112="", "", I1112*$F1112)</f>
        <v/>
      </c>
      <c r="K1112" s="33" t="n"/>
      <c r="L1112" s="33">
        <f>IF(K1112="", "", K1112*$F1112)</f>
        <v/>
      </c>
      <c r="M1112" s="30">
        <f>IF(OR(H1112="",H1112=0),"",IF(K1112="",IF(J1112="","",J1112/H1112),L1112/H1112))</f>
        <v/>
      </c>
    </row>
    <row r="1113" ht="13.35" customHeight="1" s="162">
      <c r="B1113" s="307" t="n"/>
      <c r="C1113" s="307" t="n"/>
      <c r="E1113" s="307" t="n"/>
      <c r="F1113" s="32" t="n"/>
      <c r="G1113" s="33">
        <f>IF(F1113="", "", H1113/F1113)</f>
        <v/>
      </c>
      <c r="H1113" s="33" t="n"/>
      <c r="I1113" s="33" t="n"/>
      <c r="J1113" s="33">
        <f>IF(I1113="", "", I1113*$F1113)</f>
        <v/>
      </c>
      <c r="K1113" s="33" t="n"/>
      <c r="L1113" s="33">
        <f>IF(K1113="", "", K1113*$F1113)</f>
        <v/>
      </c>
      <c r="M1113" s="30">
        <f>IF(OR(H1113="",H1113=0),"",IF(K1113="",IF(J1113="","",J1113/H1113),L1113/H1113))</f>
        <v/>
      </c>
    </row>
    <row r="1114" ht="13.35" customHeight="1" s="162">
      <c r="B1114" s="307" t="n"/>
      <c r="C1114" s="307" t="n"/>
      <c r="E1114" s="307" t="n"/>
      <c r="F1114" s="32" t="n"/>
      <c r="G1114" s="33">
        <f>IF(F1114="", "", H1114/F1114)</f>
        <v/>
      </c>
      <c r="H1114" s="33" t="n"/>
      <c r="I1114" s="33" t="n"/>
      <c r="J1114" s="33">
        <f>IF(I1114="", "", I1114*$F1114)</f>
        <v/>
      </c>
      <c r="K1114" s="33" t="n"/>
      <c r="L1114" s="33">
        <f>IF(K1114="", "", K1114*$F1114)</f>
        <v/>
      </c>
      <c r="M1114" s="30">
        <f>IF(OR(H1114="",H1114=0),"",IF(K1114="",IF(J1114="","",J1114/H1114),L1114/H1114))</f>
        <v/>
      </c>
    </row>
    <row r="1115" ht="13.35" customHeight="1" s="162">
      <c r="B1115" s="42" t="n"/>
      <c r="C1115" s="231" t="inlineStr">
        <is>
          <t>Total</t>
        </is>
      </c>
      <c r="D1115" s="159" t="n"/>
      <c r="E1115" s="42" t="n"/>
      <c r="F1115" s="42" t="n"/>
      <c r="G1115" s="43" t="n"/>
      <c r="H1115" s="43">
        <f>IF(SUM(H1109:H1114)=0,"",SUM(H1109:H1114))</f>
        <v/>
      </c>
      <c r="I1115" s="43" t="n"/>
      <c r="J1115" s="43">
        <f>IF(SUM(J1109:J1114)=0,"",SUM(J1109:J1114))</f>
        <v/>
      </c>
      <c r="K1115" s="43" t="n"/>
      <c r="L1115" s="43">
        <f>IF(SUM(L1109:L1114)=0,"",SUM(L1109:L1114))</f>
        <v/>
      </c>
      <c r="M1115" s="35">
        <f>IF(OR(H1115="",H1115=0),"",IF(L1115="",IF(J1115="","",J1115/H1115),L1115/H1115))</f>
        <v/>
      </c>
    </row>
    <row r="1116" ht="13.35" customHeight="1" s="162">
      <c r="B1116" s="188" t="inlineStr">
        <is>
          <t>Remarks</t>
        </is>
      </c>
      <c r="C1116" s="173" t="n"/>
      <c r="D1116" s="154" t="n"/>
      <c r="E1116" s="174" t="n"/>
      <c r="F1116" s="174" t="n"/>
      <c r="G1116" s="174" t="n"/>
      <c r="H1116" s="174" t="n"/>
      <c r="I1116" s="174" t="n"/>
      <c r="J1116" s="174" t="n"/>
      <c r="K1116" s="174" t="n"/>
      <c r="L1116" s="174" t="n"/>
      <c r="M1116" s="173" t="n"/>
    </row>
    <row r="1117" ht="13.35" customHeight="1" s="162">
      <c r="B1117" s="154" t="n"/>
      <c r="C1117" s="174" t="n"/>
      <c r="D1117" s="174" t="n"/>
      <c r="E1117" s="174" t="n"/>
      <c r="F1117" s="174" t="n"/>
      <c r="G1117" s="174" t="n"/>
      <c r="H1117" s="174" t="n"/>
      <c r="I1117" s="174" t="n"/>
      <c r="J1117" s="174" t="n"/>
      <c r="K1117" s="174" t="n"/>
      <c r="L1117" s="174" t="n"/>
      <c r="M1117" s="173" t="n"/>
    </row>
    <row r="1118" ht="13.35" customHeight="1" s="162"/>
    <row r="1119" ht="13.35" customHeight="1" s="162"/>
    <row r="1120" ht="13.35" customHeight="1" s="162"/>
    <row r="1121" ht="13.35" customHeight="1" s="162"/>
    <row r="1122" ht="13.35" customHeight="1" s="162">
      <c r="B1122" s="200" t="inlineStr">
        <is>
          <t>System</t>
        </is>
      </c>
      <c r="C1122" s="403" t="n"/>
      <c r="D1122" s="209">
        <f>IF('{Equipment Data Entry}'!B193="","",'{Equipment Data Entry}'!B193)</f>
        <v/>
      </c>
      <c r="E1122" s="418" t="n"/>
      <c r="F1122" s="403" t="n"/>
      <c r="G1122" s="200" t="inlineStr">
        <is>
          <t>Service</t>
        </is>
      </c>
      <c r="H1122" s="403" t="n"/>
      <c r="I1122" s="210">
        <f>IF('{Equipment Data Entry}'!C193="","",'{Equipment Data Entry}'!C193)</f>
        <v/>
      </c>
      <c r="J1122" s="418" t="n"/>
      <c r="K1122" s="418" t="n"/>
      <c r="L1122" s="418" t="n"/>
      <c r="M1122" s="403" t="n"/>
    </row>
    <row r="1123" ht="13.35" customHeight="1" s="162">
      <c r="B1123" s="422" t="n"/>
      <c r="C1123" s="423" t="n"/>
      <c r="D1123" s="422" t="n"/>
      <c r="E1123" s="424" t="n"/>
      <c r="F1123" s="423" t="n"/>
      <c r="G1123" s="422" t="n"/>
      <c r="H1123" s="423" t="n"/>
      <c r="I1123" s="422" t="n"/>
      <c r="J1123" s="424" t="n"/>
      <c r="K1123" s="424" t="n"/>
      <c r="L1123" s="424" t="n"/>
      <c r="M1123" s="423" t="n"/>
    </row>
    <row r="1124" ht="13.35" customHeight="1" s="162">
      <c r="B1124" s="199" t="inlineStr">
        <is>
          <t>Terminal Type</t>
        </is>
      </c>
      <c r="C1124" s="401" t="n"/>
      <c r="D1124" s="204">
        <f>IF('{Equipment Data Entry}'!H193="","",'{Equipment Data Entry}'!H193)</f>
        <v/>
      </c>
      <c r="E1124" s="400" t="n"/>
      <c r="F1124" s="400" t="n"/>
      <c r="G1124" s="401" t="n"/>
      <c r="I1124" s="199" t="inlineStr">
        <is>
          <t>Instrument</t>
        </is>
      </c>
      <c r="J1124" s="400" t="n"/>
      <c r="K1124" s="401" t="n"/>
      <c r="L1124" s="199" t="n"/>
      <c r="M1124" s="401" t="n"/>
    </row>
    <row r="1125" ht="13.35" customHeight="1" s="162">
      <c r="B1125" s="200" t="inlineStr">
        <is>
          <t>Unit Data</t>
        </is>
      </c>
      <c r="C1125" s="400" t="n"/>
      <c r="D1125" s="400" t="n"/>
      <c r="E1125" s="400" t="n"/>
      <c r="F1125" s="400" t="n"/>
      <c r="G1125" s="401" t="n"/>
      <c r="I1125" s="200" t="inlineStr">
        <is>
          <t>Design and Performance Data</t>
        </is>
      </c>
      <c r="J1125" s="400" t="n"/>
      <c r="K1125" s="400" t="n"/>
      <c r="L1125" s="400" t="n"/>
      <c r="M1125" s="401" t="n"/>
    </row>
    <row r="1126" ht="13.35" customHeight="1" s="162">
      <c r="B1126" s="199" t="inlineStr">
        <is>
          <t>Manufacturer</t>
        </is>
      </c>
      <c r="C1126" s="401" t="n"/>
      <c r="D1126" s="204">
        <f>IF('{Equipment Data Entry}'!E193="","",'{Equipment Data Entry}'!E193)</f>
        <v/>
      </c>
      <c r="E1126" s="400" t="n"/>
      <c r="F1126" s="400" t="n"/>
      <c r="G1126" s="401" t="n"/>
      <c r="I1126" s="199" t="inlineStr">
        <is>
          <t>Design Criteria</t>
        </is>
      </c>
      <c r="J1126" s="400" t="n"/>
      <c r="K1126" s="401" t="n"/>
      <c r="L1126" s="199" t="inlineStr">
        <is>
          <t>Design</t>
        </is>
      </c>
      <c r="M1126" s="199" t="inlineStr">
        <is>
          <t>Actual</t>
        </is>
      </c>
    </row>
    <row r="1127" ht="13.35" customHeight="1" s="162">
      <c r="B1127" s="199" t="inlineStr">
        <is>
          <t>Model Number</t>
        </is>
      </c>
      <c r="C1127" s="401" t="n"/>
      <c r="D1127" s="204">
        <f>IF('{Equipment Data Entry}'!F193="","",'{Equipment Data Entry}'!F193)</f>
        <v/>
      </c>
      <c r="E1127" s="400" t="n"/>
      <c r="F1127" s="400" t="n"/>
      <c r="G1127" s="401" t="n"/>
      <c r="I1127" s="199" t="inlineStr">
        <is>
          <t>Maximum CFM</t>
        </is>
      </c>
      <c r="J1127" s="400" t="n"/>
      <c r="K1127" s="401" t="n"/>
      <c r="L1127" s="24">
        <f>IF('{Equipment Data Entry}'!I193="","",'{Equipment Data Entry}'!I193)</f>
        <v/>
      </c>
      <c r="M1127" s="24">
        <f>L1141</f>
        <v/>
      </c>
    </row>
    <row r="1128" ht="13.35" customHeight="1" s="162">
      <c r="B1128" s="199" t="inlineStr">
        <is>
          <t>Serial Number</t>
        </is>
      </c>
      <c r="C1128" s="401" t="n"/>
      <c r="D1128" s="204" t="n"/>
      <c r="E1128" s="400" t="n"/>
      <c r="F1128" s="400" t="n"/>
      <c r="G1128" s="401" t="n"/>
      <c r="I1128" s="199" t="inlineStr">
        <is>
          <t>Minimum CFM</t>
        </is>
      </c>
      <c r="J1128" s="400" t="n"/>
      <c r="K1128" s="401" t="n"/>
      <c r="L1128" s="24">
        <f>IF('{Equipment Data Entry}'!J193="","",'{Equipment Data Entry}'!J193)</f>
        <v/>
      </c>
      <c r="M1128" s="24" t="n"/>
    </row>
    <row r="1129" ht="13.35" customHeight="1" s="162">
      <c r="B1129" s="199" t="inlineStr">
        <is>
          <t>Area Served</t>
        </is>
      </c>
      <c r="C1129" s="401" t="n"/>
      <c r="D1129" s="204">
        <f>IF('{Equipment Data Entry}'!C193="","",'{Equipment Data Entry}'!C193)</f>
        <v/>
      </c>
      <c r="E1129" s="400" t="n"/>
      <c r="F1129" s="400" t="n"/>
      <c r="G1129" s="401" t="n"/>
      <c r="I1129" s="199" t="inlineStr">
        <is>
          <t>Fan CFM</t>
        </is>
      </c>
      <c r="J1129" s="400" t="n"/>
      <c r="K1129" s="401" t="n"/>
      <c r="L1129" s="24">
        <f>IF('{Equipment Data Entry}'!L193="","",'{Equipment Data Entry}'!L193)</f>
        <v/>
      </c>
      <c r="M1129" s="24" t="n"/>
    </row>
    <row r="1130" ht="13.35" customHeight="1" s="162">
      <c r="B1130" s="199" t="inlineStr">
        <is>
          <t>Location</t>
        </is>
      </c>
      <c r="C1130" s="401" t="n"/>
      <c r="D1130" s="204">
        <f>IF('{Equipment Data Entry}'!D193="","",'{Equipment Data Entry}'!D193)</f>
        <v/>
      </c>
      <c r="E1130" s="400" t="n"/>
      <c r="F1130" s="400" t="n"/>
      <c r="G1130" s="401" t="n"/>
      <c r="I1130" s="199" t="inlineStr">
        <is>
          <t>DDC Address</t>
        </is>
      </c>
      <c r="J1130" s="400" t="n"/>
      <c r="K1130" s="401" t="n"/>
      <c r="L1130" s="208">
        <f>IF('{Equipment Data Entry}'!M193="","",'{Equipment Data Entry}'!M193)</f>
        <v/>
      </c>
      <c r="M1130" s="401" t="n"/>
    </row>
    <row r="1131" ht="13.35" customHeight="1" s="162">
      <c r="B1131" s="199" t="inlineStr">
        <is>
          <t>Inlet Size</t>
        </is>
      </c>
      <c r="C1131" s="401" t="n"/>
      <c r="D1131" s="204">
        <f>IF('{Equipment Data Entry}'!G193="","",'{Equipment Data Entry}'!G193)</f>
        <v/>
      </c>
      <c r="E1131" s="400" t="n"/>
      <c r="F1131" s="400" t="n"/>
      <c r="G1131" s="401" t="n"/>
      <c r="I1131" s="199" t="inlineStr">
        <is>
          <t>Calibration Factor</t>
        </is>
      </c>
      <c r="J1131" s="400" t="n"/>
      <c r="K1131" s="401" t="n"/>
      <c r="L1131" s="27" t="n"/>
      <c r="M1131" s="401" t="n"/>
    </row>
    <row r="1132" ht="13.35" customHeight="1" s="162">
      <c r="B1132" s="199" t="inlineStr">
        <is>
          <t>DDC Max / Min</t>
        </is>
      </c>
      <c r="C1132" s="401" t="n"/>
      <c r="D1132" s="204" t="n"/>
      <c r="E1132" s="400" t="n"/>
      <c r="F1132" s="400" t="n"/>
      <c r="G1132" s="401" t="n"/>
      <c r="I1132" s="199" t="inlineStr">
        <is>
          <t>Heating CFM</t>
        </is>
      </c>
      <c r="J1132" s="400" t="n"/>
      <c r="K1132" s="401" t="n"/>
      <c r="L1132" s="27">
        <f>IF('{Equipment Data Entry}'!K193="","",'{Equipment Data Entry}'!K193)</f>
        <v/>
      </c>
      <c r="M1132" s="401" t="n"/>
    </row>
    <row r="1133" ht="13.35" customHeight="1" s="162">
      <c r="B1133" s="188" t="inlineStr">
        <is>
          <t>Register / Grille / Diffuser Airflow</t>
        </is>
      </c>
      <c r="C1133" s="174" t="n"/>
      <c r="D1133" s="174" t="n"/>
      <c r="E1133" s="174" t="n"/>
      <c r="F1133" s="173" t="n"/>
      <c r="G1133" s="233" t="inlineStr">
        <is>
          <t>Design VEL</t>
        </is>
      </c>
      <c r="H1133" s="194" t="inlineStr">
        <is>
          <t>Design CFM</t>
        </is>
      </c>
      <c r="I1133" s="188" t="inlineStr">
        <is>
          <t>Initial</t>
        </is>
      </c>
      <c r="J1133" s="173" t="n"/>
      <c r="K1133" s="188" t="inlineStr">
        <is>
          <t>Final</t>
        </is>
      </c>
      <c r="L1133" s="173" t="n"/>
      <c r="M1133" s="188" t="inlineStr">
        <is>
          <t>%</t>
        </is>
      </c>
    </row>
    <row r="1134" ht="13.35" customHeight="1" s="162">
      <c r="B1134" s="153" t="inlineStr">
        <is>
          <t>No.</t>
        </is>
      </c>
      <c r="C1134" s="188" t="inlineStr">
        <is>
          <t>Area Served</t>
        </is>
      </c>
      <c r="D1134" s="188" t="inlineStr">
        <is>
          <t>Type</t>
        </is>
      </c>
      <c r="E1134" s="188" t="inlineStr">
        <is>
          <t>Size</t>
        </is>
      </c>
      <c r="F1134" s="188" t="inlineStr">
        <is>
          <t>Ak</t>
        </is>
      </c>
      <c r="G1134" s="440" t="n"/>
      <c r="H1134" s="440" t="n"/>
      <c r="I1134" s="188" t="inlineStr">
        <is>
          <t>VEL</t>
        </is>
      </c>
      <c r="J1134" s="188" t="inlineStr">
        <is>
          <t>CFM</t>
        </is>
      </c>
      <c r="K1134" s="188" t="inlineStr">
        <is>
          <t>VEL</t>
        </is>
      </c>
      <c r="L1134" s="188" t="inlineStr">
        <is>
          <t>CFM</t>
        </is>
      </c>
      <c r="M1134" s="440" t="n"/>
    </row>
    <row r="1135" ht="13.35" customHeight="1" s="162">
      <c r="B1135" s="307" t="n"/>
      <c r="C1135" s="307" t="n"/>
      <c r="E1135" s="307" t="n"/>
      <c r="F1135" s="32" t="n"/>
      <c r="G1135" s="33">
        <f>IF(F1135="", "", H1135/F1135)</f>
        <v/>
      </c>
      <c r="H1135" s="33" t="n"/>
      <c r="I1135" s="33" t="n"/>
      <c r="J1135" s="33">
        <f>IF(I1135="", "", I1135*$F1135)</f>
        <v/>
      </c>
      <c r="K1135" s="33" t="n"/>
      <c r="L1135" s="33">
        <f>IF(K1135="", "", K1135*$F1135)</f>
        <v/>
      </c>
      <c r="M1135" s="30">
        <f>IF(OR(H1135="",H1135=0),"",IF(K1135="",IF(J1135="","",J1135/H1135),L1135/H1135))</f>
        <v/>
      </c>
    </row>
    <row r="1136" ht="13.35" customHeight="1" s="162">
      <c r="B1136" s="307" t="n"/>
      <c r="C1136" s="307" t="n"/>
      <c r="E1136" s="307" t="n"/>
      <c r="F1136" s="32" t="n"/>
      <c r="G1136" s="33">
        <f>IF(F1136="", "", H1136/F1136)</f>
        <v/>
      </c>
      <c r="H1136" s="33" t="n"/>
      <c r="I1136" s="33" t="n"/>
      <c r="J1136" s="33">
        <f>IF(I1136="", "", I1136*$F1136)</f>
        <v/>
      </c>
      <c r="K1136" s="33" t="n"/>
      <c r="L1136" s="33">
        <f>IF(K1136="", "", K1136*$F1136)</f>
        <v/>
      </c>
      <c r="M1136" s="30">
        <f>IF(OR(H1136="",H1136=0),"",IF(K1136="",IF(J1136="","",J1136/H1136),L1136/H1136))</f>
        <v/>
      </c>
    </row>
    <row r="1137" ht="13.35" customHeight="1" s="162">
      <c r="B1137" s="307" t="n"/>
      <c r="C1137" s="307" t="n"/>
      <c r="E1137" s="307" t="n"/>
      <c r="F1137" s="32" t="n"/>
      <c r="G1137" s="33">
        <f>IF(F1137="", "", H1137/F1137)</f>
        <v/>
      </c>
      <c r="H1137" s="33" t="n"/>
      <c r="I1137" s="33" t="n"/>
      <c r="J1137" s="33">
        <f>IF(I1137="", "", I1137*$F1137)</f>
        <v/>
      </c>
      <c r="K1137" s="33" t="n"/>
      <c r="L1137" s="33">
        <f>IF(K1137="", "", K1137*$F1137)</f>
        <v/>
      </c>
      <c r="M1137" s="30">
        <f>IF(OR(H1137="",H1137=0),"",IF(K1137="",IF(J1137="","",J1137/H1137),L1137/H1137))</f>
        <v/>
      </c>
    </row>
    <row r="1138" ht="13.35" customHeight="1" s="162">
      <c r="B1138" s="307" t="n"/>
      <c r="C1138" s="307" t="n"/>
      <c r="E1138" s="307" t="n"/>
      <c r="F1138" s="32" t="n"/>
      <c r="G1138" s="33">
        <f>IF(F1138="", "", H1138/F1138)</f>
        <v/>
      </c>
      <c r="H1138" s="33" t="n"/>
      <c r="I1138" s="33" t="n"/>
      <c r="J1138" s="33">
        <f>IF(I1138="", "", I1138*$F1138)</f>
        <v/>
      </c>
      <c r="K1138" s="33" t="n"/>
      <c r="L1138" s="33">
        <f>IF(K1138="", "", K1138*$F1138)</f>
        <v/>
      </c>
      <c r="M1138" s="30">
        <f>IF(OR(H1138="",H1138=0),"",IF(K1138="",IF(J1138="","",J1138/H1138),L1138/H1138))</f>
        <v/>
      </c>
    </row>
    <row r="1139" ht="13.35" customHeight="1" s="162">
      <c r="B1139" s="307" t="n"/>
      <c r="C1139" s="307" t="n"/>
      <c r="E1139" s="307" t="n"/>
      <c r="F1139" s="32" t="n"/>
      <c r="G1139" s="33">
        <f>IF(F1139="", "", H1139/F1139)</f>
        <v/>
      </c>
      <c r="H1139" s="33" t="n"/>
      <c r="I1139" s="33" t="n"/>
      <c r="J1139" s="33">
        <f>IF(I1139="", "", I1139*$F1139)</f>
        <v/>
      </c>
      <c r="K1139" s="33" t="n"/>
      <c r="L1139" s="33">
        <f>IF(K1139="", "", K1139*$F1139)</f>
        <v/>
      </c>
      <c r="M1139" s="30">
        <f>IF(OR(H1139="",H1139=0),"",IF(K1139="",IF(J1139="","",J1139/H1139),L1139/H1139))</f>
        <v/>
      </c>
    </row>
    <row r="1140" ht="13.35" customHeight="1" s="162">
      <c r="B1140" s="307" t="n"/>
      <c r="C1140" s="307" t="n"/>
      <c r="E1140" s="307" t="n"/>
      <c r="F1140" s="32" t="n"/>
      <c r="G1140" s="33">
        <f>IF(F1140="", "", H1140/F1140)</f>
        <v/>
      </c>
      <c r="H1140" s="33" t="n"/>
      <c r="I1140" s="33" t="n"/>
      <c r="J1140" s="33">
        <f>IF(I1140="", "", I1140*$F1140)</f>
        <v/>
      </c>
      <c r="K1140" s="33" t="n"/>
      <c r="L1140" s="33">
        <f>IF(K1140="", "", K1140*$F1140)</f>
        <v/>
      </c>
      <c r="M1140" s="30">
        <f>IF(OR(H1140="",H1140=0),"",IF(K1140="",IF(J1140="","",J1140/H1140),L1140/H1140))</f>
        <v/>
      </c>
    </row>
    <row r="1141" ht="13.35" customHeight="1" s="162">
      <c r="B1141" s="42" t="n"/>
      <c r="C1141" s="231" t="inlineStr">
        <is>
          <t>Total</t>
        </is>
      </c>
      <c r="D1141" s="159" t="n"/>
      <c r="E1141" s="42" t="n"/>
      <c r="F1141" s="42" t="n"/>
      <c r="G1141" s="43" t="n"/>
      <c r="H1141" s="43">
        <f>IF(SUM(H1135:H1140)=0,"",SUM(H1135:H1140))</f>
        <v/>
      </c>
      <c r="I1141" s="43" t="n"/>
      <c r="J1141" s="43">
        <f>IF(SUM(J1135:J1140)=0,"",SUM(J1135:J1140))</f>
        <v/>
      </c>
      <c r="K1141" s="43" t="n"/>
      <c r="L1141" s="43">
        <f>IF(SUM(L1135:L1140)=0,"",SUM(L1135:L1140))</f>
        <v/>
      </c>
      <c r="M1141" s="35">
        <f>IF(OR(H1141="",H1141=0),"",IF(L1141="",IF(J1141="","",J1141/H1141),L1141/H1141))</f>
        <v/>
      </c>
    </row>
    <row r="1142" ht="13.35" customHeight="1" s="162">
      <c r="B1142" s="188" t="inlineStr">
        <is>
          <t>Remarks</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row r="1145" ht="13.35" customHeight="1" s="162"/>
    <row r="1146" ht="13.35" customHeight="1" s="162"/>
    <row r="1147" ht="13.35" customHeight="1" s="162"/>
    <row r="1148" ht="13.35" customHeight="1" s="162">
      <c r="B1148" s="200" t="inlineStr">
        <is>
          <t>System</t>
        </is>
      </c>
      <c r="C1148" s="403" t="n"/>
      <c r="D1148" s="209">
        <f>IF('{Equipment Data Entry}'!B194="","",'{Equipment Data Entry}'!B194)</f>
        <v/>
      </c>
      <c r="E1148" s="418" t="n"/>
      <c r="F1148" s="403" t="n"/>
      <c r="G1148" s="200" t="inlineStr">
        <is>
          <t>Service</t>
        </is>
      </c>
      <c r="H1148" s="403" t="n"/>
      <c r="I1148" s="210">
        <f>IF('{Equipment Data Entry}'!C194="","",'{Equipment Data Entry}'!C194)</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199" t="inlineStr">
        <is>
          <t>Terminal Type</t>
        </is>
      </c>
      <c r="C1150" s="401" t="n"/>
      <c r="D1150" s="204">
        <f>IF('{Equipment Data Entry}'!H194="","",'{Equipment Data Entry}'!H194)</f>
        <v/>
      </c>
      <c r="E1150" s="400" t="n"/>
      <c r="F1150" s="400" t="n"/>
      <c r="G1150" s="401" t="n"/>
      <c r="I1150" s="199" t="inlineStr">
        <is>
          <t>Instrument</t>
        </is>
      </c>
      <c r="J1150" s="400" t="n"/>
      <c r="K1150" s="401" t="n"/>
      <c r="L1150" s="199" t="n"/>
      <c r="M1150" s="401"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0" t="n"/>
      <c r="M1151" s="401" t="n"/>
    </row>
    <row r="1152" ht="13.35" customHeight="1" s="162">
      <c r="B1152" s="199" t="inlineStr">
        <is>
          <t>Manufacturer</t>
        </is>
      </c>
      <c r="C1152" s="401" t="n"/>
      <c r="D1152" s="204">
        <f>IF('{Equipment Data Entry}'!E194="","",'{Equipment Data Entry}'!E194)</f>
        <v/>
      </c>
      <c r="E1152" s="400" t="n"/>
      <c r="F1152" s="400" t="n"/>
      <c r="G1152" s="401" t="n"/>
      <c r="I1152" s="199" t="inlineStr">
        <is>
          <t>Design Criteria</t>
        </is>
      </c>
      <c r="J1152" s="400" t="n"/>
      <c r="K1152" s="401" t="n"/>
      <c r="L1152" s="199" t="inlineStr">
        <is>
          <t>Design</t>
        </is>
      </c>
      <c r="M1152" s="199" t="inlineStr">
        <is>
          <t>Actual</t>
        </is>
      </c>
    </row>
    <row r="1153" ht="13.35" customHeight="1" s="162">
      <c r="B1153" s="199" t="inlineStr">
        <is>
          <t>Model Number</t>
        </is>
      </c>
      <c r="C1153" s="401" t="n"/>
      <c r="D1153" s="204">
        <f>IF('{Equipment Data Entry}'!F194="","",'{Equipment Data Entry}'!F194)</f>
        <v/>
      </c>
      <c r="E1153" s="400" t="n"/>
      <c r="F1153" s="400" t="n"/>
      <c r="G1153" s="401" t="n"/>
      <c r="I1153" s="199" t="inlineStr">
        <is>
          <t>Maximum CFM</t>
        </is>
      </c>
      <c r="J1153" s="400" t="n"/>
      <c r="K1153" s="401" t="n"/>
      <c r="L1153" s="24">
        <f>IF('{Equipment Data Entry}'!I194="","",'{Equipment Data Entry}'!I194)</f>
        <v/>
      </c>
      <c r="M1153" s="24">
        <f>L1167</f>
        <v/>
      </c>
    </row>
    <row r="1154" ht="13.35" customHeight="1" s="162">
      <c r="B1154" s="199" t="inlineStr">
        <is>
          <t>Serial Number</t>
        </is>
      </c>
      <c r="C1154" s="401" t="n"/>
      <c r="D1154" s="204" t="n"/>
      <c r="E1154" s="400" t="n"/>
      <c r="F1154" s="400" t="n"/>
      <c r="G1154" s="401" t="n"/>
      <c r="I1154" s="199" t="inlineStr">
        <is>
          <t>Minimum CFM</t>
        </is>
      </c>
      <c r="J1154" s="400" t="n"/>
      <c r="K1154" s="401" t="n"/>
      <c r="L1154" s="24">
        <f>IF('{Equipment Data Entry}'!J194="","",'{Equipment Data Entry}'!J194)</f>
        <v/>
      </c>
      <c r="M1154" s="24" t="n"/>
    </row>
    <row r="1155" ht="13.35" customHeight="1" s="162">
      <c r="B1155" s="199" t="inlineStr">
        <is>
          <t>Area Served</t>
        </is>
      </c>
      <c r="C1155" s="401" t="n"/>
      <c r="D1155" s="204">
        <f>IF('{Equipment Data Entry}'!C194="","",'{Equipment Data Entry}'!C194)</f>
        <v/>
      </c>
      <c r="E1155" s="400" t="n"/>
      <c r="F1155" s="400" t="n"/>
      <c r="G1155" s="401" t="n"/>
      <c r="I1155" s="199" t="inlineStr">
        <is>
          <t>Fan CFM</t>
        </is>
      </c>
      <c r="J1155" s="400" t="n"/>
      <c r="K1155" s="401" t="n"/>
      <c r="L1155" s="24">
        <f>IF('{Equipment Data Entry}'!L194="","",'{Equipment Data Entry}'!L194)</f>
        <v/>
      </c>
      <c r="M1155" s="24" t="n"/>
    </row>
    <row r="1156" ht="13.35" customHeight="1" s="162">
      <c r="B1156" s="199" t="inlineStr">
        <is>
          <t>Location</t>
        </is>
      </c>
      <c r="C1156" s="401" t="n"/>
      <c r="D1156" s="204">
        <f>IF('{Equipment Data Entry}'!D194="","",'{Equipment Data Entry}'!D194)</f>
        <v/>
      </c>
      <c r="E1156" s="400" t="n"/>
      <c r="F1156" s="400" t="n"/>
      <c r="G1156" s="401" t="n"/>
      <c r="I1156" s="199" t="inlineStr">
        <is>
          <t>DDC Address</t>
        </is>
      </c>
      <c r="J1156" s="400" t="n"/>
      <c r="K1156" s="401" t="n"/>
      <c r="L1156" s="208">
        <f>IF('{Equipment Data Entry}'!M194="","",'{Equipment Data Entry}'!M194)</f>
        <v/>
      </c>
      <c r="M1156" s="401" t="n"/>
    </row>
    <row r="1157" ht="13.35" customHeight="1" s="162">
      <c r="B1157" s="199" t="inlineStr">
        <is>
          <t>Inlet Size</t>
        </is>
      </c>
      <c r="C1157" s="401" t="n"/>
      <c r="D1157" s="204">
        <f>IF('{Equipment Data Entry}'!G194="","",'{Equipment Data Entry}'!G194)</f>
        <v/>
      </c>
      <c r="E1157" s="400" t="n"/>
      <c r="F1157" s="400" t="n"/>
      <c r="G1157" s="401" t="n"/>
      <c r="I1157" s="199" t="inlineStr">
        <is>
          <t>Calibration Factor</t>
        </is>
      </c>
      <c r="J1157" s="400" t="n"/>
      <c r="K1157" s="401" t="n"/>
      <c r="L1157" s="27" t="n"/>
      <c r="M1157" s="401" t="n"/>
    </row>
    <row r="1158" ht="13.35" customHeight="1" s="162">
      <c r="B1158" s="199" t="inlineStr">
        <is>
          <t>DDC Max / Min</t>
        </is>
      </c>
      <c r="C1158" s="401" t="n"/>
      <c r="D1158" s="204" t="n"/>
      <c r="E1158" s="400" t="n"/>
      <c r="F1158" s="400" t="n"/>
      <c r="G1158" s="401" t="n"/>
      <c r="I1158" s="199" t="inlineStr">
        <is>
          <t>Heating CFM</t>
        </is>
      </c>
      <c r="J1158" s="400" t="n"/>
      <c r="K1158" s="401" t="n"/>
      <c r="L1158" s="27">
        <f>IF('{Equipment Data Entry}'!K194="","",'{Equipment Data Entry}'!K194)</f>
        <v/>
      </c>
      <c r="M1158" s="401" t="n"/>
    </row>
    <row r="1159" ht="13.35" customHeight="1" s="162">
      <c r="B1159" s="188" t="inlineStr">
        <is>
          <t>Register / Grille / Diffuser Airflow</t>
        </is>
      </c>
      <c r="C1159" s="174" t="n"/>
      <c r="D1159" s="174" t="n"/>
      <c r="E1159" s="174" t="n"/>
      <c r="F1159" s="173" t="n"/>
      <c r="G1159" s="233" t="inlineStr">
        <is>
          <t>Design VEL</t>
        </is>
      </c>
      <c r="H1159" s="194" t="inlineStr">
        <is>
          <t>Design CFM</t>
        </is>
      </c>
      <c r="I1159" s="188" t="inlineStr">
        <is>
          <t>Initial</t>
        </is>
      </c>
      <c r="J1159" s="173" t="n"/>
      <c r="K1159" s="188" t="inlineStr">
        <is>
          <t>Final</t>
        </is>
      </c>
      <c r="L1159" s="173" t="n"/>
      <c r="M1159" s="188" t="inlineStr">
        <is>
          <t>%</t>
        </is>
      </c>
    </row>
    <row r="1160" ht="13.35" customHeight="1" s="162">
      <c r="B1160" s="153" t="inlineStr">
        <is>
          <t>No.</t>
        </is>
      </c>
      <c r="C1160" s="188" t="inlineStr">
        <is>
          <t>Area Served</t>
        </is>
      </c>
      <c r="D1160" s="188" t="inlineStr">
        <is>
          <t>Type</t>
        </is>
      </c>
      <c r="E1160" s="188" t="inlineStr">
        <is>
          <t>Size</t>
        </is>
      </c>
      <c r="F1160" s="188" t="inlineStr">
        <is>
          <t>Ak</t>
        </is>
      </c>
      <c r="G1160" s="440" t="n"/>
      <c r="H1160" s="440" t="n"/>
      <c r="I1160" s="188" t="inlineStr">
        <is>
          <t>VEL</t>
        </is>
      </c>
      <c r="J1160" s="188" t="inlineStr">
        <is>
          <t>CFM</t>
        </is>
      </c>
      <c r="K1160" s="188" t="inlineStr">
        <is>
          <t>VEL</t>
        </is>
      </c>
      <c r="L1160" s="188" t="inlineStr">
        <is>
          <t>CFM</t>
        </is>
      </c>
      <c r="M1160" s="440" t="n"/>
    </row>
    <row r="1161" ht="13.35" customHeight="1" s="162">
      <c r="B1161" s="307" t="n"/>
      <c r="C1161" s="307" t="n"/>
      <c r="E1161" s="307" t="n"/>
      <c r="F1161" s="32" t="n"/>
      <c r="G1161" s="33">
        <f>IF(F1161="", "", H1161/F1161)</f>
        <v/>
      </c>
      <c r="H1161" s="33" t="n"/>
      <c r="I1161" s="33" t="n"/>
      <c r="J1161" s="33">
        <f>IF(I1161="", "", I1161*$F1161)</f>
        <v/>
      </c>
      <c r="K1161" s="33" t="n"/>
      <c r="L1161" s="33">
        <f>IF(K1161="", "", K1161*$F1161)</f>
        <v/>
      </c>
      <c r="M1161" s="30">
        <f>IF(OR(H1161="",H1161=0),"",IF(K1161="",IF(J1161="","",J1161/H1161),L1161/H1161))</f>
        <v/>
      </c>
    </row>
    <row r="1162" ht="13.35" customHeight="1" s="162">
      <c r="B1162" s="307" t="n"/>
      <c r="C1162" s="307" t="n"/>
      <c r="E1162" s="307" t="n"/>
      <c r="F1162" s="32" t="n"/>
      <c r="G1162" s="33">
        <f>IF(F1162="", "", H1162/F1162)</f>
        <v/>
      </c>
      <c r="H1162" s="33" t="n"/>
      <c r="I1162" s="33" t="n"/>
      <c r="J1162" s="33">
        <f>IF(I1162="", "", I1162*$F1162)</f>
        <v/>
      </c>
      <c r="K1162" s="33" t="n"/>
      <c r="L1162" s="33">
        <f>IF(K1162="", "", K1162*$F1162)</f>
        <v/>
      </c>
      <c r="M1162" s="30">
        <f>IF(OR(H1162="",H1162=0),"",IF(K1162="",IF(J1162="","",J1162/H1162),L1162/H1162))</f>
        <v/>
      </c>
    </row>
    <row r="1163" ht="13.35" customHeight="1" s="162">
      <c r="B1163" s="307" t="n"/>
      <c r="C1163" s="307" t="n"/>
      <c r="E1163" s="307" t="n"/>
      <c r="F1163" s="32" t="n"/>
      <c r="G1163" s="33">
        <f>IF(F1163="", "", H1163/F1163)</f>
        <v/>
      </c>
      <c r="H1163" s="33" t="n"/>
      <c r="I1163" s="33" t="n"/>
      <c r="J1163" s="33">
        <f>IF(I1163="", "", I1163*$F1163)</f>
        <v/>
      </c>
      <c r="K1163" s="33" t="n"/>
      <c r="L1163" s="33">
        <f>IF(K1163="", "", K1163*$F1163)</f>
        <v/>
      </c>
      <c r="M1163" s="30">
        <f>IF(OR(H1163="",H1163=0),"",IF(K1163="",IF(J1163="","",J1163/H1163),L1163/H1163))</f>
        <v/>
      </c>
    </row>
    <row r="1164" ht="13.35" customHeight="1" s="162">
      <c r="B1164" s="307" t="n"/>
      <c r="C1164" s="307" t="n"/>
      <c r="E1164" s="307" t="n"/>
      <c r="F1164" s="32" t="n"/>
      <c r="G1164" s="33">
        <f>IF(F1164="", "", H1164/F1164)</f>
        <v/>
      </c>
      <c r="H1164" s="33" t="n"/>
      <c r="I1164" s="33" t="n"/>
      <c r="J1164" s="33">
        <f>IF(I1164="", "", I1164*$F1164)</f>
        <v/>
      </c>
      <c r="K1164" s="33" t="n"/>
      <c r="L1164" s="33">
        <f>IF(K1164="", "", K1164*$F1164)</f>
        <v/>
      </c>
      <c r="M1164" s="30">
        <f>IF(OR(H1164="",H1164=0),"",IF(K1164="",IF(J1164="","",J1164/H1164),L1164/H1164))</f>
        <v/>
      </c>
    </row>
    <row r="1165" ht="13.35" customHeight="1" s="162">
      <c r="B1165" s="307" t="n"/>
      <c r="C1165" s="307" t="n"/>
      <c r="E1165" s="307" t="n"/>
      <c r="F1165" s="32" t="n"/>
      <c r="G1165" s="33">
        <f>IF(F1165="", "", H1165/F1165)</f>
        <v/>
      </c>
      <c r="H1165" s="33" t="n"/>
      <c r="I1165" s="33" t="n"/>
      <c r="J1165" s="33">
        <f>IF(I1165="", "", I1165*$F1165)</f>
        <v/>
      </c>
      <c r="K1165" s="33" t="n"/>
      <c r="L1165" s="33">
        <f>IF(K1165="", "", K1165*$F1165)</f>
        <v/>
      </c>
      <c r="M1165" s="30">
        <f>IF(OR(H1165="",H1165=0),"",IF(K1165="",IF(J1165="","",J1165/H1165),L1165/H1165))</f>
        <v/>
      </c>
    </row>
    <row r="1166" ht="13.35" customHeight="1" s="162">
      <c r="B1166" s="307" t="n"/>
      <c r="C1166" s="307" t="n"/>
      <c r="E1166" s="307" t="n"/>
      <c r="F1166" s="32" t="n"/>
      <c r="G1166" s="33">
        <f>IF(F1166="", "", H1166/F1166)</f>
        <v/>
      </c>
      <c r="H1166" s="33" t="n"/>
      <c r="I1166" s="33" t="n"/>
      <c r="J1166" s="33">
        <f>IF(I1166="", "", I1166*$F1166)</f>
        <v/>
      </c>
      <c r="K1166" s="33" t="n"/>
      <c r="L1166" s="33">
        <f>IF(K1166="", "", K1166*$F1166)</f>
        <v/>
      </c>
      <c r="M1166" s="30">
        <f>IF(OR(H1166="",H1166=0),"",IF(K1166="",IF(J1166="","",J1166/H1166),L1166/H1166))</f>
        <v/>
      </c>
    </row>
    <row r="1167" ht="13.35" customHeight="1" s="162">
      <c r="B1167" s="42" t="n"/>
      <c r="C1167" s="231" t="inlineStr">
        <is>
          <t>Total</t>
        </is>
      </c>
      <c r="D1167" s="159" t="n"/>
      <c r="E1167" s="42" t="n"/>
      <c r="F1167" s="42" t="n"/>
      <c r="G1167" s="43" t="n"/>
      <c r="H1167" s="43">
        <f>IF(SUM(H1161:H1166)=0,"",SUM(H1161:H1166))</f>
        <v/>
      </c>
      <c r="I1167" s="43" t="n"/>
      <c r="J1167" s="43">
        <f>IF(SUM(J1161:J1166)=0,"",SUM(J1161:J1166))</f>
        <v/>
      </c>
      <c r="K1167" s="43" t="n"/>
      <c r="L1167" s="43">
        <f>IF(SUM(L1161:L1166)=0,"",SUM(L1161:L1166))</f>
        <v/>
      </c>
      <c r="M1167" s="35">
        <f>IF(OR(H1167="",H1167=0),"",IF(L1167="",IF(J1167="","",J1167/H1167),L1167/H1167))</f>
        <v/>
      </c>
    </row>
    <row r="1168" ht="13.35" customHeight="1" s="162">
      <c r="B1168" s="188" t="inlineStr">
        <is>
          <t>Remarks</t>
        </is>
      </c>
      <c r="C1168" s="173" t="n"/>
      <c r="D1168" s="154" t="n"/>
      <c r="E1168" s="174" t="n"/>
      <c r="F1168" s="174" t="n"/>
      <c r="G1168" s="174" t="n"/>
      <c r="H1168" s="174" t="n"/>
      <c r="I1168" s="174" t="n"/>
      <c r="J1168" s="174" t="n"/>
      <c r="K1168" s="174" t="n"/>
      <c r="L1168" s="174" t="n"/>
      <c r="M1168" s="173" t="n"/>
    </row>
    <row r="1169" ht="13.35" customHeight="1" s="162">
      <c r="B1169" s="154" t="n"/>
      <c r="C1169" s="174" t="n"/>
      <c r="D1169" s="174" t="n"/>
      <c r="E1169" s="174" t="n"/>
      <c r="F1169" s="174" t="n"/>
      <c r="G1169" s="174" t="n"/>
      <c r="H1169" s="174" t="n"/>
      <c r="I1169" s="174" t="n"/>
      <c r="J1169" s="174" t="n"/>
      <c r="K1169" s="174" t="n"/>
      <c r="L1169" s="174" t="n"/>
      <c r="M1169" s="173" t="n"/>
    </row>
    <row r="1170" ht="13.35" customHeight="1" s="162"/>
    <row r="1171" ht="13.35" customHeight="1" s="162"/>
    <row r="1172" ht="13.35" customHeight="1" s="162"/>
    <row r="1173" ht="13.35" customHeight="1" s="162"/>
    <row r="1174" ht="13.35" customHeight="1" s="162">
      <c r="B1174" s="200" t="inlineStr">
        <is>
          <t>System</t>
        </is>
      </c>
      <c r="C1174" s="403" t="n"/>
      <c r="D1174" s="209">
        <f>IF('{Equipment Data Entry}'!B195="","",'{Equipment Data Entry}'!B195)</f>
        <v/>
      </c>
      <c r="E1174" s="418" t="n"/>
      <c r="F1174" s="403" t="n"/>
      <c r="G1174" s="200" t="inlineStr">
        <is>
          <t>Service</t>
        </is>
      </c>
      <c r="H1174" s="403" t="n"/>
      <c r="I1174" s="210">
        <f>IF('{Equipment Data Entry}'!C195="","",'{Equipment Data Entry}'!C195)</f>
        <v/>
      </c>
      <c r="J1174" s="418" t="n"/>
      <c r="K1174" s="418" t="n"/>
      <c r="L1174" s="418" t="n"/>
      <c r="M1174" s="403" t="n"/>
    </row>
    <row r="1175" ht="13.35" customHeight="1" s="162">
      <c r="B1175" s="422" t="n"/>
      <c r="C1175" s="423" t="n"/>
      <c r="D1175" s="422" t="n"/>
      <c r="E1175" s="424" t="n"/>
      <c r="F1175" s="423" t="n"/>
      <c r="G1175" s="422" t="n"/>
      <c r="H1175" s="423" t="n"/>
      <c r="I1175" s="422" t="n"/>
      <c r="J1175" s="424" t="n"/>
      <c r="K1175" s="424" t="n"/>
      <c r="L1175" s="424" t="n"/>
      <c r="M1175" s="423" t="n"/>
    </row>
    <row r="1176" ht="13.35" customHeight="1" s="162">
      <c r="B1176" s="199" t="inlineStr">
        <is>
          <t>Terminal Type</t>
        </is>
      </c>
      <c r="C1176" s="401" t="n"/>
      <c r="D1176" s="204">
        <f>IF('{Equipment Data Entry}'!H195="","",'{Equipment Data Entry}'!H195)</f>
        <v/>
      </c>
      <c r="E1176" s="400" t="n"/>
      <c r="F1176" s="400" t="n"/>
      <c r="G1176" s="401" t="n"/>
      <c r="I1176" s="199" t="inlineStr">
        <is>
          <t>Instrument</t>
        </is>
      </c>
      <c r="J1176" s="400" t="n"/>
      <c r="K1176" s="401" t="n"/>
      <c r="L1176" s="199" t="n"/>
      <c r="M1176" s="401" t="n"/>
    </row>
    <row r="1177" ht="13.35" customHeight="1" s="162">
      <c r="B1177" s="200" t="inlineStr">
        <is>
          <t>Unit Data</t>
        </is>
      </c>
      <c r="C1177" s="400" t="n"/>
      <c r="D1177" s="400" t="n"/>
      <c r="E1177" s="400" t="n"/>
      <c r="F1177" s="400" t="n"/>
      <c r="G1177" s="401" t="n"/>
      <c r="I1177" s="200" t="inlineStr">
        <is>
          <t>Design and Performance Data</t>
        </is>
      </c>
      <c r="J1177" s="400" t="n"/>
      <c r="K1177" s="400" t="n"/>
      <c r="L1177" s="400" t="n"/>
      <c r="M1177" s="401" t="n"/>
    </row>
    <row r="1178" ht="13.35" customHeight="1" s="162">
      <c r="B1178" s="199" t="inlineStr">
        <is>
          <t>Manufacturer</t>
        </is>
      </c>
      <c r="C1178" s="401" t="n"/>
      <c r="D1178" s="204">
        <f>IF('{Equipment Data Entry}'!E195="","",'{Equipment Data Entry}'!E195)</f>
        <v/>
      </c>
      <c r="E1178" s="400" t="n"/>
      <c r="F1178" s="400" t="n"/>
      <c r="G1178" s="401" t="n"/>
      <c r="I1178" s="199" t="inlineStr">
        <is>
          <t>Design Criteria</t>
        </is>
      </c>
      <c r="J1178" s="400" t="n"/>
      <c r="K1178" s="401" t="n"/>
      <c r="L1178" s="199" t="inlineStr">
        <is>
          <t>Design</t>
        </is>
      </c>
      <c r="M1178" s="199" t="inlineStr">
        <is>
          <t>Actual</t>
        </is>
      </c>
    </row>
    <row r="1179" ht="13.35" customHeight="1" s="162">
      <c r="B1179" s="199" t="inlineStr">
        <is>
          <t>Model Number</t>
        </is>
      </c>
      <c r="C1179" s="401" t="n"/>
      <c r="D1179" s="204">
        <f>IF('{Equipment Data Entry}'!F195="","",'{Equipment Data Entry}'!F195)</f>
        <v/>
      </c>
      <c r="E1179" s="400" t="n"/>
      <c r="F1179" s="400" t="n"/>
      <c r="G1179" s="401" t="n"/>
      <c r="I1179" s="199" t="inlineStr">
        <is>
          <t>Maximum CFM</t>
        </is>
      </c>
      <c r="J1179" s="400" t="n"/>
      <c r="K1179" s="401" t="n"/>
      <c r="L1179" s="24">
        <f>IF('{Equipment Data Entry}'!I195="","",'{Equipment Data Entry}'!I195)</f>
        <v/>
      </c>
      <c r="M1179" s="24">
        <f>L1193</f>
        <v/>
      </c>
    </row>
    <row r="1180" ht="13.35" customHeight="1" s="162">
      <c r="B1180" s="199" t="inlineStr">
        <is>
          <t>Serial Number</t>
        </is>
      </c>
      <c r="C1180" s="401" t="n"/>
      <c r="D1180" s="204" t="n"/>
      <c r="E1180" s="400" t="n"/>
      <c r="F1180" s="400" t="n"/>
      <c r="G1180" s="401" t="n"/>
      <c r="I1180" s="199" t="inlineStr">
        <is>
          <t>Minimum CFM</t>
        </is>
      </c>
      <c r="J1180" s="400" t="n"/>
      <c r="K1180" s="401" t="n"/>
      <c r="L1180" s="24">
        <f>IF('{Equipment Data Entry}'!J195="","",'{Equipment Data Entry}'!J195)</f>
        <v/>
      </c>
      <c r="M1180" s="24" t="n"/>
    </row>
    <row r="1181" ht="13.35" customHeight="1" s="162">
      <c r="B1181" s="199" t="inlineStr">
        <is>
          <t>Area Served</t>
        </is>
      </c>
      <c r="C1181" s="401" t="n"/>
      <c r="D1181" s="204">
        <f>IF('{Equipment Data Entry}'!C195="","",'{Equipment Data Entry}'!C195)</f>
        <v/>
      </c>
      <c r="E1181" s="400" t="n"/>
      <c r="F1181" s="400" t="n"/>
      <c r="G1181" s="401" t="n"/>
      <c r="I1181" s="199" t="inlineStr">
        <is>
          <t>Fan CFM</t>
        </is>
      </c>
      <c r="J1181" s="400" t="n"/>
      <c r="K1181" s="401" t="n"/>
      <c r="L1181" s="24">
        <f>IF('{Equipment Data Entry}'!L195="","",'{Equipment Data Entry}'!L195)</f>
        <v/>
      </c>
      <c r="M1181" s="24" t="n"/>
    </row>
    <row r="1182" ht="13.35" customHeight="1" s="162">
      <c r="B1182" s="199" t="inlineStr">
        <is>
          <t>Location</t>
        </is>
      </c>
      <c r="C1182" s="401" t="n"/>
      <c r="D1182" s="204">
        <f>IF('{Equipment Data Entry}'!D195="","",'{Equipment Data Entry}'!D195)</f>
        <v/>
      </c>
      <c r="E1182" s="400" t="n"/>
      <c r="F1182" s="400" t="n"/>
      <c r="G1182" s="401" t="n"/>
      <c r="I1182" s="199" t="inlineStr">
        <is>
          <t>DDC Address</t>
        </is>
      </c>
      <c r="J1182" s="400" t="n"/>
      <c r="K1182" s="401" t="n"/>
      <c r="L1182" s="208">
        <f>IF('{Equipment Data Entry}'!M195="","",'{Equipment Data Entry}'!M195)</f>
        <v/>
      </c>
      <c r="M1182" s="401" t="n"/>
    </row>
    <row r="1183" ht="13.35" customHeight="1" s="162">
      <c r="B1183" s="199" t="inlineStr">
        <is>
          <t>Inlet Size</t>
        </is>
      </c>
      <c r="C1183" s="401" t="n"/>
      <c r="D1183" s="204">
        <f>IF('{Equipment Data Entry}'!G195="","",'{Equipment Data Entry}'!G195)</f>
        <v/>
      </c>
      <c r="E1183" s="400" t="n"/>
      <c r="F1183" s="400" t="n"/>
      <c r="G1183" s="401" t="n"/>
      <c r="I1183" s="199" t="inlineStr">
        <is>
          <t>Calibration Factor</t>
        </is>
      </c>
      <c r="J1183" s="400" t="n"/>
      <c r="K1183" s="401" t="n"/>
      <c r="L1183" s="27" t="n"/>
      <c r="M1183" s="401" t="n"/>
    </row>
    <row r="1184" ht="13.35" customHeight="1" s="162">
      <c r="B1184" s="199" t="inlineStr">
        <is>
          <t>DDC Max / Min</t>
        </is>
      </c>
      <c r="C1184" s="401" t="n"/>
      <c r="D1184" s="204" t="n"/>
      <c r="E1184" s="400" t="n"/>
      <c r="F1184" s="400" t="n"/>
      <c r="G1184" s="401" t="n"/>
      <c r="I1184" s="199" t="inlineStr">
        <is>
          <t>Heating CFM</t>
        </is>
      </c>
      <c r="J1184" s="400" t="n"/>
      <c r="K1184" s="401" t="n"/>
      <c r="L1184" s="27">
        <f>IF('{Equipment Data Entry}'!K195="","",'{Equipment Data Entry}'!K195)</f>
        <v/>
      </c>
      <c r="M1184" s="401" t="n"/>
    </row>
    <row r="1185" ht="13.35" customHeight="1" s="162">
      <c r="B1185" s="188" t="inlineStr">
        <is>
          <t>Register / Grille / Diffuser Airflow</t>
        </is>
      </c>
      <c r="C1185" s="174" t="n"/>
      <c r="D1185" s="174" t="n"/>
      <c r="E1185" s="174" t="n"/>
      <c r="F1185" s="173" t="n"/>
      <c r="G1185" s="233" t="inlineStr">
        <is>
          <t>Design VEL</t>
        </is>
      </c>
      <c r="H1185" s="194" t="inlineStr">
        <is>
          <t>Design CFM</t>
        </is>
      </c>
      <c r="I1185" s="188" t="inlineStr">
        <is>
          <t>Initial</t>
        </is>
      </c>
      <c r="J1185" s="173" t="n"/>
      <c r="K1185" s="188" t="inlineStr">
        <is>
          <t>Final</t>
        </is>
      </c>
      <c r="L1185" s="173" t="n"/>
      <c r="M1185" s="188" t="inlineStr">
        <is>
          <t>%</t>
        </is>
      </c>
    </row>
    <row r="1186" ht="13.35" customHeight="1" s="162">
      <c r="B1186" s="153" t="inlineStr">
        <is>
          <t>No.</t>
        </is>
      </c>
      <c r="C1186" s="188" t="inlineStr">
        <is>
          <t>Area Served</t>
        </is>
      </c>
      <c r="D1186" s="188" t="inlineStr">
        <is>
          <t>Type</t>
        </is>
      </c>
      <c r="E1186" s="188" t="inlineStr">
        <is>
          <t>Size</t>
        </is>
      </c>
      <c r="F1186" s="188" t="inlineStr">
        <is>
          <t>Ak</t>
        </is>
      </c>
      <c r="G1186" s="440" t="n"/>
      <c r="H1186" s="440" t="n"/>
      <c r="I1186" s="188" t="inlineStr">
        <is>
          <t>VEL</t>
        </is>
      </c>
      <c r="J1186" s="188" t="inlineStr">
        <is>
          <t>CFM</t>
        </is>
      </c>
      <c r="K1186" s="188" t="inlineStr">
        <is>
          <t>VEL</t>
        </is>
      </c>
      <c r="L1186" s="188" t="inlineStr">
        <is>
          <t>CFM</t>
        </is>
      </c>
      <c r="M1186" s="440" t="n"/>
    </row>
    <row r="1187" ht="13.35" customHeight="1" s="162">
      <c r="B1187" s="307" t="n"/>
      <c r="C1187" s="307" t="n"/>
      <c r="E1187" s="307" t="n"/>
      <c r="F1187" s="32" t="n"/>
      <c r="G1187" s="33">
        <f>IF(F1187="", "", H1187/F1187)</f>
        <v/>
      </c>
      <c r="H1187" s="33" t="n"/>
      <c r="I1187" s="33" t="n"/>
      <c r="J1187" s="33">
        <f>IF(I1187="", "", I1187*$F1187)</f>
        <v/>
      </c>
      <c r="K1187" s="33" t="n"/>
      <c r="L1187" s="33">
        <f>IF(K1187="", "", K1187*$F1187)</f>
        <v/>
      </c>
      <c r="M1187" s="30">
        <f>IF(OR(H1187="",H1187=0),"",IF(K1187="",IF(J1187="","",J1187/H1187),L1187/H1187))</f>
        <v/>
      </c>
    </row>
    <row r="1188" ht="13.35" customHeight="1" s="162">
      <c r="B1188" s="307" t="n"/>
      <c r="C1188" s="307" t="n"/>
      <c r="E1188" s="307" t="n"/>
      <c r="F1188" s="32" t="n"/>
      <c r="G1188" s="33">
        <f>IF(F1188="", "", H1188/F1188)</f>
        <v/>
      </c>
      <c r="H1188" s="33" t="n"/>
      <c r="I1188" s="33" t="n"/>
      <c r="J1188" s="33">
        <f>IF(I1188="", "", I1188*$F1188)</f>
        <v/>
      </c>
      <c r="K1188" s="33" t="n"/>
      <c r="L1188" s="33">
        <f>IF(K1188="", "", K1188*$F1188)</f>
        <v/>
      </c>
      <c r="M1188" s="30">
        <f>IF(OR(H1188="",H1188=0),"",IF(K1188="",IF(J1188="","",J1188/H1188),L1188/H1188))</f>
        <v/>
      </c>
    </row>
    <row r="1189" ht="13.35" customHeight="1" s="162">
      <c r="B1189" s="307" t="n"/>
      <c r="C1189" s="307" t="n"/>
      <c r="E1189" s="307" t="n"/>
      <c r="F1189" s="32" t="n"/>
      <c r="G1189" s="33">
        <f>IF(F1189="", "", H1189/F1189)</f>
        <v/>
      </c>
      <c r="H1189" s="33" t="n"/>
      <c r="I1189" s="33" t="n"/>
      <c r="J1189" s="33">
        <f>IF(I1189="", "", I1189*$F1189)</f>
        <v/>
      </c>
      <c r="K1189" s="33" t="n"/>
      <c r="L1189" s="33">
        <f>IF(K1189="", "", K1189*$F1189)</f>
        <v/>
      </c>
      <c r="M1189" s="30">
        <f>IF(OR(H1189="",H1189=0),"",IF(K1189="",IF(J1189="","",J1189/H1189),L1189/H1189))</f>
        <v/>
      </c>
    </row>
    <row r="1190" ht="13.35" customHeight="1" s="162">
      <c r="B1190" s="307" t="n"/>
      <c r="C1190" s="307" t="n"/>
      <c r="E1190" s="307" t="n"/>
      <c r="F1190" s="32" t="n"/>
      <c r="G1190" s="33">
        <f>IF(F1190="", "", H1190/F1190)</f>
        <v/>
      </c>
      <c r="H1190" s="33" t="n"/>
      <c r="I1190" s="33" t="n"/>
      <c r="J1190" s="33">
        <f>IF(I1190="", "", I1190*$F1190)</f>
        <v/>
      </c>
      <c r="K1190" s="33" t="n"/>
      <c r="L1190" s="33">
        <f>IF(K1190="", "", K1190*$F1190)</f>
        <v/>
      </c>
      <c r="M1190" s="30">
        <f>IF(OR(H1190="",H1190=0),"",IF(K1190="",IF(J1190="","",J1190/H1190),L1190/H1190))</f>
        <v/>
      </c>
    </row>
    <row r="1191" ht="13.35" customHeight="1" s="162">
      <c r="B1191" s="307" t="n"/>
      <c r="C1191" s="307" t="n"/>
      <c r="E1191" s="307" t="n"/>
      <c r="F1191" s="32" t="n"/>
      <c r="G1191" s="33">
        <f>IF(F1191="", "", H1191/F1191)</f>
        <v/>
      </c>
      <c r="H1191" s="33" t="n"/>
      <c r="I1191" s="33" t="n"/>
      <c r="J1191" s="33">
        <f>IF(I1191="", "", I1191*$F1191)</f>
        <v/>
      </c>
      <c r="K1191" s="33" t="n"/>
      <c r="L1191" s="33">
        <f>IF(K1191="", "", K1191*$F1191)</f>
        <v/>
      </c>
      <c r="M1191" s="30">
        <f>IF(OR(H1191="",H1191=0),"",IF(K1191="",IF(J1191="","",J1191/H1191),L1191/H1191))</f>
        <v/>
      </c>
    </row>
    <row r="1192" ht="13.35" customHeight="1" s="162">
      <c r="B1192" s="307" t="n"/>
      <c r="C1192" s="307" t="n"/>
      <c r="E1192" s="307" t="n"/>
      <c r="F1192" s="32" t="n"/>
      <c r="G1192" s="33">
        <f>IF(F1192="", "", H1192/F1192)</f>
        <v/>
      </c>
      <c r="H1192" s="33" t="n"/>
      <c r="I1192" s="33" t="n"/>
      <c r="J1192" s="33">
        <f>IF(I1192="", "", I1192*$F1192)</f>
        <v/>
      </c>
      <c r="K1192" s="33" t="n"/>
      <c r="L1192" s="33">
        <f>IF(K1192="", "", K1192*$F1192)</f>
        <v/>
      </c>
      <c r="M1192" s="30">
        <f>IF(OR(H1192="",H1192=0),"",IF(K1192="",IF(J1192="","",J1192/H1192),L1192/H1192))</f>
        <v/>
      </c>
    </row>
    <row r="1193" ht="13.35" customHeight="1" s="162">
      <c r="B1193" s="42" t="n"/>
      <c r="C1193" s="231" t="inlineStr">
        <is>
          <t>Total</t>
        </is>
      </c>
      <c r="D1193" s="159" t="n"/>
      <c r="E1193" s="42" t="n"/>
      <c r="F1193" s="42" t="n"/>
      <c r="G1193" s="43" t="n"/>
      <c r="H1193" s="43">
        <f>IF(SUM(H1187:H1192)=0,"",SUM(H1187:H1192))</f>
        <v/>
      </c>
      <c r="I1193" s="43" t="n"/>
      <c r="J1193" s="43">
        <f>IF(SUM(J1187:J1192)=0,"",SUM(J1187:J1192))</f>
        <v/>
      </c>
      <c r="K1193" s="43" t="n"/>
      <c r="L1193" s="43">
        <f>IF(SUM(L1187:L1192)=0,"",SUM(L1187:L1192))</f>
        <v/>
      </c>
      <c r="M1193" s="35">
        <f>IF(OR(H1193="",H1193=0),"",IF(L1193="",IF(J1193="","",J1193/H1193),L1193/H1193))</f>
        <v/>
      </c>
    </row>
    <row r="1194" ht="13.35" customHeight="1" s="162">
      <c r="B1194" s="188" t="inlineStr">
        <is>
          <t>Remarks</t>
        </is>
      </c>
      <c r="C1194" s="173" t="n"/>
      <c r="D1194" s="154" t="n"/>
      <c r="E1194" s="174" t="n"/>
      <c r="F1194" s="174" t="n"/>
      <c r="G1194" s="174" t="n"/>
      <c r="H1194" s="174" t="n"/>
      <c r="I1194" s="174" t="n"/>
      <c r="J1194" s="174" t="n"/>
      <c r="K1194" s="174" t="n"/>
      <c r="L1194" s="174" t="n"/>
      <c r="M1194" s="173" t="n"/>
    </row>
    <row r="1195" ht="13.35" customHeight="1" s="162">
      <c r="B1195" s="154" t="n"/>
      <c r="C1195" s="174" t="n"/>
      <c r="D1195" s="174" t="n"/>
      <c r="E1195" s="174" t="n"/>
      <c r="F1195" s="174" t="n"/>
      <c r="G1195" s="174" t="n"/>
      <c r="H1195" s="174" t="n"/>
      <c r="I1195" s="174" t="n"/>
      <c r="J1195" s="174" t="n"/>
      <c r="K1195" s="174" t="n"/>
      <c r="L1195" s="174" t="n"/>
      <c r="M1195" s="173" t="n"/>
    </row>
    <row r="1196" ht="13.35" customHeight="1" s="162"/>
    <row r="1197" ht="13.35" customHeight="1" s="162"/>
    <row r="1198" ht="13.35" customHeight="1" s="162"/>
    <row r="1199" ht="13.35" customHeight="1" s="162"/>
    <row r="1200" ht="13.35" customHeight="1" s="162">
      <c r="B1200" s="200" t="inlineStr">
        <is>
          <t>System</t>
        </is>
      </c>
      <c r="C1200" s="403" t="n"/>
      <c r="D1200" s="209">
        <f>IF('{Equipment Data Entry}'!B196="","",'{Equipment Data Entry}'!B196)</f>
        <v/>
      </c>
      <c r="E1200" s="418" t="n"/>
      <c r="F1200" s="403" t="n"/>
      <c r="G1200" s="200" t="inlineStr">
        <is>
          <t>Service</t>
        </is>
      </c>
      <c r="H1200" s="403" t="n"/>
      <c r="I1200" s="210">
        <f>IF('{Equipment Data Entry}'!C196="","",'{Equipment Data Entry}'!C196)</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99" t="inlineStr">
        <is>
          <t>Terminal Type</t>
        </is>
      </c>
      <c r="C1202" s="401" t="n"/>
      <c r="D1202" s="204">
        <f>IF('{Equipment Data Entry}'!H196="","",'{Equipment Data Entry}'!H196)</f>
        <v/>
      </c>
      <c r="E1202" s="400" t="n"/>
      <c r="F1202" s="400" t="n"/>
      <c r="G1202" s="401" t="n"/>
      <c r="I1202" s="199" t="inlineStr">
        <is>
          <t>Instrument</t>
        </is>
      </c>
      <c r="J1202" s="400" t="n"/>
      <c r="K1202" s="401" t="n"/>
      <c r="L1202" s="199" t="n"/>
      <c r="M1202" s="401" t="n"/>
    </row>
    <row r="1203" ht="13.35" customHeight="1" s="162">
      <c r="B1203" s="200" t="inlineStr">
        <is>
          <t>Unit Data</t>
        </is>
      </c>
      <c r="C1203" s="400" t="n"/>
      <c r="D1203" s="400" t="n"/>
      <c r="E1203" s="400" t="n"/>
      <c r="F1203" s="400" t="n"/>
      <c r="G1203" s="401" t="n"/>
      <c r="I1203" s="200" t="inlineStr">
        <is>
          <t>Design and Performance Data</t>
        </is>
      </c>
      <c r="J1203" s="400" t="n"/>
      <c r="K1203" s="400" t="n"/>
      <c r="L1203" s="400" t="n"/>
      <c r="M1203" s="401" t="n"/>
    </row>
    <row r="1204" ht="13.35" customHeight="1" s="162">
      <c r="B1204" s="199" t="inlineStr">
        <is>
          <t>Manufacturer</t>
        </is>
      </c>
      <c r="C1204" s="401" t="n"/>
      <c r="D1204" s="204">
        <f>IF('{Equipment Data Entry}'!E196="","",'{Equipment Data Entry}'!E196)</f>
        <v/>
      </c>
      <c r="E1204" s="400" t="n"/>
      <c r="F1204" s="400" t="n"/>
      <c r="G1204" s="401" t="n"/>
      <c r="I1204" s="199" t="inlineStr">
        <is>
          <t>Design Criteria</t>
        </is>
      </c>
      <c r="J1204" s="400" t="n"/>
      <c r="K1204" s="401" t="n"/>
      <c r="L1204" s="199" t="inlineStr">
        <is>
          <t>Design</t>
        </is>
      </c>
      <c r="M1204" s="199" t="inlineStr">
        <is>
          <t>Actual</t>
        </is>
      </c>
    </row>
    <row r="1205" ht="13.35" customHeight="1" s="162">
      <c r="B1205" s="199" t="inlineStr">
        <is>
          <t>Model Number</t>
        </is>
      </c>
      <c r="C1205" s="401" t="n"/>
      <c r="D1205" s="204">
        <f>IF('{Equipment Data Entry}'!F196="","",'{Equipment Data Entry}'!F196)</f>
        <v/>
      </c>
      <c r="E1205" s="400" t="n"/>
      <c r="F1205" s="400" t="n"/>
      <c r="G1205" s="401" t="n"/>
      <c r="I1205" s="199" t="inlineStr">
        <is>
          <t>Maximum CFM</t>
        </is>
      </c>
      <c r="J1205" s="400" t="n"/>
      <c r="K1205" s="401" t="n"/>
      <c r="L1205" s="24">
        <f>IF('{Equipment Data Entry}'!I196="","",'{Equipment Data Entry}'!I196)</f>
        <v/>
      </c>
      <c r="M1205" s="24">
        <f>L1219</f>
        <v/>
      </c>
    </row>
    <row r="1206" ht="13.35" customHeight="1" s="162">
      <c r="B1206" s="199" t="inlineStr">
        <is>
          <t>Serial Number</t>
        </is>
      </c>
      <c r="C1206" s="401" t="n"/>
      <c r="D1206" s="204" t="n"/>
      <c r="E1206" s="400" t="n"/>
      <c r="F1206" s="400" t="n"/>
      <c r="G1206" s="401" t="n"/>
      <c r="I1206" s="199" t="inlineStr">
        <is>
          <t>Minimum CFM</t>
        </is>
      </c>
      <c r="J1206" s="400" t="n"/>
      <c r="K1206" s="401" t="n"/>
      <c r="L1206" s="24">
        <f>IF('{Equipment Data Entry}'!J196="","",'{Equipment Data Entry}'!J196)</f>
        <v/>
      </c>
      <c r="M1206" s="24" t="n"/>
    </row>
    <row r="1207" ht="13.35" customHeight="1" s="162">
      <c r="B1207" s="199" t="inlineStr">
        <is>
          <t>Area Served</t>
        </is>
      </c>
      <c r="C1207" s="401" t="n"/>
      <c r="D1207" s="204">
        <f>IF('{Equipment Data Entry}'!C196="","",'{Equipment Data Entry}'!C196)</f>
        <v/>
      </c>
      <c r="E1207" s="400" t="n"/>
      <c r="F1207" s="400" t="n"/>
      <c r="G1207" s="401" t="n"/>
      <c r="I1207" s="199" t="inlineStr">
        <is>
          <t>Fan CFM</t>
        </is>
      </c>
      <c r="J1207" s="400" t="n"/>
      <c r="K1207" s="401" t="n"/>
      <c r="L1207" s="24">
        <f>IF('{Equipment Data Entry}'!L196="","",'{Equipment Data Entry}'!L196)</f>
        <v/>
      </c>
      <c r="M1207" s="24" t="n"/>
    </row>
    <row r="1208" ht="13.35" customHeight="1" s="162">
      <c r="B1208" s="199" t="inlineStr">
        <is>
          <t>Location</t>
        </is>
      </c>
      <c r="C1208" s="401" t="n"/>
      <c r="D1208" s="204">
        <f>IF('{Equipment Data Entry}'!D196="","",'{Equipment Data Entry}'!D196)</f>
        <v/>
      </c>
      <c r="E1208" s="400" t="n"/>
      <c r="F1208" s="400" t="n"/>
      <c r="G1208" s="401" t="n"/>
      <c r="I1208" s="199" t="inlineStr">
        <is>
          <t>DDC Address</t>
        </is>
      </c>
      <c r="J1208" s="400" t="n"/>
      <c r="K1208" s="401" t="n"/>
      <c r="L1208" s="208">
        <f>IF('{Equipment Data Entry}'!M196="","",'{Equipment Data Entry}'!M196)</f>
        <v/>
      </c>
      <c r="M1208" s="401" t="n"/>
    </row>
    <row r="1209" ht="13.35" customHeight="1" s="162">
      <c r="B1209" s="199" t="inlineStr">
        <is>
          <t>Inlet Size</t>
        </is>
      </c>
      <c r="C1209" s="401" t="n"/>
      <c r="D1209" s="204">
        <f>IF('{Equipment Data Entry}'!G196="","",'{Equipment Data Entry}'!G196)</f>
        <v/>
      </c>
      <c r="E1209" s="400" t="n"/>
      <c r="F1209" s="400" t="n"/>
      <c r="G1209" s="401" t="n"/>
      <c r="I1209" s="199" t="inlineStr">
        <is>
          <t>Calibration Factor</t>
        </is>
      </c>
      <c r="J1209" s="400" t="n"/>
      <c r="K1209" s="401" t="n"/>
      <c r="L1209" s="27" t="n"/>
      <c r="M1209" s="401" t="n"/>
    </row>
    <row r="1210" ht="13.35" customHeight="1" s="162">
      <c r="B1210" s="199" t="inlineStr">
        <is>
          <t>DDC Max / Min</t>
        </is>
      </c>
      <c r="C1210" s="401" t="n"/>
      <c r="D1210" s="204" t="n"/>
      <c r="E1210" s="400" t="n"/>
      <c r="F1210" s="400" t="n"/>
      <c r="G1210" s="401" t="n"/>
      <c r="I1210" s="199" t="inlineStr">
        <is>
          <t>Heating CFM</t>
        </is>
      </c>
      <c r="J1210" s="400" t="n"/>
      <c r="K1210" s="401" t="n"/>
      <c r="L1210" s="27">
        <f>IF('{Equipment Data Entry}'!K196="","",'{Equipment Data Entry}'!K196)</f>
        <v/>
      </c>
      <c r="M1210" s="401" t="n"/>
    </row>
    <row r="1211" ht="13.35" customHeight="1" s="162">
      <c r="B1211" s="188" t="inlineStr">
        <is>
          <t>Register / Grille / Diffuser Airflow</t>
        </is>
      </c>
      <c r="C1211" s="174" t="n"/>
      <c r="D1211" s="174" t="n"/>
      <c r="E1211" s="174" t="n"/>
      <c r="F1211" s="173" t="n"/>
      <c r="G1211" s="233" t="inlineStr">
        <is>
          <t>Design VEL</t>
        </is>
      </c>
      <c r="H1211" s="194" t="inlineStr">
        <is>
          <t>Design CFM</t>
        </is>
      </c>
      <c r="I1211" s="188" t="inlineStr">
        <is>
          <t>Initial</t>
        </is>
      </c>
      <c r="J1211" s="173" t="n"/>
      <c r="K1211" s="188" t="inlineStr">
        <is>
          <t>Final</t>
        </is>
      </c>
      <c r="L1211" s="173" t="n"/>
      <c r="M1211" s="188" t="inlineStr">
        <is>
          <t>%</t>
        </is>
      </c>
    </row>
    <row r="1212" ht="13.35" customHeight="1" s="162">
      <c r="B1212" s="153" t="inlineStr">
        <is>
          <t>No.</t>
        </is>
      </c>
      <c r="C1212" s="188" t="inlineStr">
        <is>
          <t>Area Served</t>
        </is>
      </c>
      <c r="D1212" s="188" t="inlineStr">
        <is>
          <t>Type</t>
        </is>
      </c>
      <c r="E1212" s="188" t="inlineStr">
        <is>
          <t>Size</t>
        </is>
      </c>
      <c r="F1212" s="188" t="inlineStr">
        <is>
          <t>Ak</t>
        </is>
      </c>
      <c r="G1212" s="440" t="n"/>
      <c r="H1212" s="440" t="n"/>
      <c r="I1212" s="188" t="inlineStr">
        <is>
          <t>VEL</t>
        </is>
      </c>
      <c r="J1212" s="188" t="inlineStr">
        <is>
          <t>CFM</t>
        </is>
      </c>
      <c r="K1212" s="188" t="inlineStr">
        <is>
          <t>VEL</t>
        </is>
      </c>
      <c r="L1212" s="188" t="inlineStr">
        <is>
          <t>CFM</t>
        </is>
      </c>
      <c r="M1212" s="440" t="n"/>
    </row>
    <row r="1213" ht="13.35" customHeight="1" s="162">
      <c r="B1213" s="307" t="n"/>
      <c r="C1213" s="307" t="n"/>
      <c r="E1213" s="307" t="n"/>
      <c r="F1213" s="32" t="n"/>
      <c r="G1213" s="33">
        <f>IF(F1213="", "", H1213/F1213)</f>
        <v/>
      </c>
      <c r="H1213" s="33" t="n"/>
      <c r="I1213" s="33" t="n"/>
      <c r="J1213" s="33">
        <f>IF(I1213="", "", I1213*$F1213)</f>
        <v/>
      </c>
      <c r="K1213" s="33" t="n"/>
      <c r="L1213" s="33">
        <f>IF(K1213="", "", K1213*$F1213)</f>
        <v/>
      </c>
      <c r="M1213" s="30">
        <f>IF(OR(H1213="",H1213=0),"",IF(K1213="",IF(J1213="","",J1213/H1213),L1213/H1213))</f>
        <v/>
      </c>
    </row>
    <row r="1214" ht="13.35" customHeight="1" s="162">
      <c r="B1214" s="307" t="n"/>
      <c r="C1214" s="307" t="n"/>
      <c r="E1214" s="307" t="n"/>
      <c r="F1214" s="32" t="n"/>
      <c r="G1214" s="33">
        <f>IF(F1214="", "", H1214/F1214)</f>
        <v/>
      </c>
      <c r="H1214" s="33" t="n"/>
      <c r="I1214" s="33" t="n"/>
      <c r="J1214" s="33">
        <f>IF(I1214="", "", I1214*$F1214)</f>
        <v/>
      </c>
      <c r="K1214" s="33" t="n"/>
      <c r="L1214" s="33">
        <f>IF(K1214="", "", K1214*$F1214)</f>
        <v/>
      </c>
      <c r="M1214" s="30">
        <f>IF(OR(H1214="",H1214=0),"",IF(K1214="",IF(J1214="","",J1214/H1214),L1214/H1214))</f>
        <v/>
      </c>
    </row>
    <row r="1215" ht="13.35" customHeight="1" s="162">
      <c r="B1215" s="307" t="n"/>
      <c r="C1215" s="307" t="n"/>
      <c r="E1215" s="307" t="n"/>
      <c r="F1215" s="32" t="n"/>
      <c r="G1215" s="33">
        <f>IF(F1215="", "", H1215/F1215)</f>
        <v/>
      </c>
      <c r="H1215" s="33" t="n"/>
      <c r="I1215" s="33" t="n"/>
      <c r="J1215" s="33">
        <f>IF(I1215="", "", I1215*$F1215)</f>
        <v/>
      </c>
      <c r="K1215" s="33" t="n"/>
      <c r="L1215" s="33">
        <f>IF(K1215="", "", K1215*$F1215)</f>
        <v/>
      </c>
      <c r="M1215" s="30">
        <f>IF(OR(H1215="",H1215=0),"",IF(K1215="",IF(J1215="","",J1215/H1215),L1215/H1215))</f>
        <v/>
      </c>
    </row>
    <row r="1216" ht="13.35" customHeight="1" s="162">
      <c r="B1216" s="307" t="n"/>
      <c r="C1216" s="307" t="n"/>
      <c r="E1216" s="307" t="n"/>
      <c r="F1216" s="32" t="n"/>
      <c r="G1216" s="33">
        <f>IF(F1216="", "", H1216/F1216)</f>
        <v/>
      </c>
      <c r="H1216" s="33" t="n"/>
      <c r="I1216" s="33" t="n"/>
      <c r="J1216" s="33">
        <f>IF(I1216="", "", I1216*$F1216)</f>
        <v/>
      </c>
      <c r="K1216" s="33" t="n"/>
      <c r="L1216" s="33">
        <f>IF(K1216="", "", K1216*$F1216)</f>
        <v/>
      </c>
      <c r="M1216" s="30">
        <f>IF(OR(H1216="",H1216=0),"",IF(K1216="",IF(J1216="","",J1216/H1216),L1216/H1216))</f>
        <v/>
      </c>
    </row>
    <row r="1217" ht="13.35" customHeight="1" s="162">
      <c r="B1217" s="307" t="n"/>
      <c r="C1217" s="307" t="n"/>
      <c r="E1217" s="307" t="n"/>
      <c r="F1217" s="32" t="n"/>
      <c r="G1217" s="33">
        <f>IF(F1217="", "", H1217/F1217)</f>
        <v/>
      </c>
      <c r="H1217" s="33" t="n"/>
      <c r="I1217" s="33" t="n"/>
      <c r="J1217" s="33">
        <f>IF(I1217="", "", I1217*$F1217)</f>
        <v/>
      </c>
      <c r="K1217" s="33" t="n"/>
      <c r="L1217" s="33">
        <f>IF(K1217="", "", K1217*$F1217)</f>
        <v/>
      </c>
      <c r="M1217" s="30">
        <f>IF(OR(H1217="",H1217=0),"",IF(K1217="",IF(J1217="","",J1217/H1217),L1217/H1217))</f>
        <v/>
      </c>
    </row>
    <row r="1218" ht="13.35" customHeight="1" s="162">
      <c r="B1218" s="307" t="n"/>
      <c r="C1218" s="307" t="n"/>
      <c r="E1218" s="307" t="n"/>
      <c r="F1218" s="32" t="n"/>
      <c r="G1218" s="33">
        <f>IF(F1218="", "", H1218/F1218)</f>
        <v/>
      </c>
      <c r="H1218" s="33" t="n"/>
      <c r="I1218" s="33" t="n"/>
      <c r="J1218" s="33">
        <f>IF(I1218="", "", I1218*$F1218)</f>
        <v/>
      </c>
      <c r="K1218" s="33" t="n"/>
      <c r="L1218" s="33">
        <f>IF(K1218="", "", K1218*$F1218)</f>
        <v/>
      </c>
      <c r="M1218" s="30">
        <f>IF(OR(H1218="",H1218=0),"",IF(K1218="",IF(J1218="","",J1218/H1218),L1218/H1218))</f>
        <v/>
      </c>
    </row>
    <row r="1219" ht="13.35" customHeight="1" s="162">
      <c r="B1219" s="42" t="n"/>
      <c r="C1219" s="231" t="inlineStr">
        <is>
          <t>Total</t>
        </is>
      </c>
      <c r="D1219" s="159" t="n"/>
      <c r="E1219" s="42" t="n"/>
      <c r="F1219" s="42" t="n"/>
      <c r="G1219" s="43" t="n"/>
      <c r="H1219" s="43">
        <f>IF(SUM(H1213:H1218)=0,"",SUM(H1213:H1218))</f>
        <v/>
      </c>
      <c r="I1219" s="43" t="n"/>
      <c r="J1219" s="43">
        <f>IF(SUM(J1213:J1218)=0,"",SUM(J1213:J1218))</f>
        <v/>
      </c>
      <c r="K1219" s="43" t="n"/>
      <c r="L1219" s="43">
        <f>IF(SUM(L1213:L1218)=0,"",SUM(L1213:L1218))</f>
        <v/>
      </c>
      <c r="M1219" s="35">
        <f>IF(OR(H1219="",H1219=0),"",IF(L1219="",IF(J1219="","",J1219/H1219),L1219/H1219))</f>
        <v/>
      </c>
    </row>
    <row r="1220" ht="13.35" customHeight="1" s="162">
      <c r="B1220" s="188" t="inlineStr">
        <is>
          <t>Remarks</t>
        </is>
      </c>
      <c r="C1220" s="173" t="n"/>
      <c r="D1220" s="154" t="n"/>
      <c r="E1220" s="174" t="n"/>
      <c r="F1220" s="174" t="n"/>
      <c r="G1220" s="174" t="n"/>
      <c r="H1220" s="174" t="n"/>
      <c r="I1220" s="174" t="n"/>
      <c r="J1220" s="174" t="n"/>
      <c r="K1220" s="174" t="n"/>
      <c r="L1220" s="174" t="n"/>
      <c r="M1220" s="173" t="n"/>
    </row>
    <row r="1221" ht="13.35" customHeight="1" s="162">
      <c r="B1221" s="154" t="n"/>
      <c r="C1221" s="174" t="n"/>
      <c r="D1221" s="174" t="n"/>
      <c r="E1221" s="174" t="n"/>
      <c r="F1221" s="174" t="n"/>
      <c r="G1221" s="174" t="n"/>
      <c r="H1221" s="174" t="n"/>
      <c r="I1221" s="174" t="n"/>
      <c r="J1221" s="174" t="n"/>
      <c r="K1221" s="174" t="n"/>
      <c r="L1221" s="174" t="n"/>
      <c r="M1221" s="173" t="n"/>
    </row>
    <row r="1222" ht="13.35" customHeight="1" s="162"/>
    <row r="1223" ht="13.35" customHeight="1" s="162"/>
    <row r="1224" ht="13.35" customHeight="1" s="162"/>
    <row r="1225" ht="13.35" customHeight="1" s="162"/>
    <row r="1226" ht="13.35" customHeight="1" s="162">
      <c r="B1226" s="200" t="inlineStr">
        <is>
          <t>System</t>
        </is>
      </c>
      <c r="C1226" s="403" t="n"/>
      <c r="D1226" s="209">
        <f>IF('{Equipment Data Entry}'!B197="","",'{Equipment Data Entry}'!B197)</f>
        <v/>
      </c>
      <c r="E1226" s="418" t="n"/>
      <c r="F1226" s="403" t="n"/>
      <c r="G1226" s="200" t="inlineStr">
        <is>
          <t>Service</t>
        </is>
      </c>
      <c r="H1226" s="403" t="n"/>
      <c r="I1226" s="210">
        <f>IF('{Equipment Data Entry}'!C197="","",'{Equipment Data Entry}'!C197)</f>
        <v/>
      </c>
      <c r="J1226" s="418" t="n"/>
      <c r="K1226" s="418" t="n"/>
      <c r="L1226" s="418" t="n"/>
      <c r="M1226" s="403" t="n"/>
    </row>
    <row r="1227" ht="13.35" customHeight="1" s="162">
      <c r="B1227" s="422" t="n"/>
      <c r="C1227" s="423" t="n"/>
      <c r="D1227" s="422" t="n"/>
      <c r="E1227" s="424" t="n"/>
      <c r="F1227" s="423" t="n"/>
      <c r="G1227" s="422" t="n"/>
      <c r="H1227" s="423" t="n"/>
      <c r="I1227" s="422" t="n"/>
      <c r="J1227" s="424" t="n"/>
      <c r="K1227" s="424" t="n"/>
      <c r="L1227" s="424" t="n"/>
      <c r="M1227" s="423" t="n"/>
    </row>
    <row r="1228" ht="13.35" customHeight="1" s="162">
      <c r="B1228" s="199" t="inlineStr">
        <is>
          <t>Terminal Type</t>
        </is>
      </c>
      <c r="C1228" s="401" t="n"/>
      <c r="D1228" s="204">
        <f>IF('{Equipment Data Entry}'!H197="","",'{Equipment Data Entry}'!H197)</f>
        <v/>
      </c>
      <c r="E1228" s="400" t="n"/>
      <c r="F1228" s="400" t="n"/>
      <c r="G1228" s="401" t="n"/>
      <c r="I1228" s="199" t="inlineStr">
        <is>
          <t>Instrument</t>
        </is>
      </c>
      <c r="J1228" s="400" t="n"/>
      <c r="K1228" s="401" t="n"/>
      <c r="L1228" s="199" t="n"/>
      <c r="M1228" s="401" t="n"/>
    </row>
    <row r="1229" ht="13.35" customHeight="1" s="162">
      <c r="B1229" s="200" t="inlineStr">
        <is>
          <t>Unit Data</t>
        </is>
      </c>
      <c r="C1229" s="400" t="n"/>
      <c r="D1229" s="400" t="n"/>
      <c r="E1229" s="400" t="n"/>
      <c r="F1229" s="400" t="n"/>
      <c r="G1229" s="401" t="n"/>
      <c r="I1229" s="200" t="inlineStr">
        <is>
          <t>Design and Performance Data</t>
        </is>
      </c>
      <c r="J1229" s="400" t="n"/>
      <c r="K1229" s="400" t="n"/>
      <c r="L1229" s="400" t="n"/>
      <c r="M1229" s="401" t="n"/>
    </row>
    <row r="1230" ht="13.35" customHeight="1" s="162">
      <c r="B1230" s="199" t="inlineStr">
        <is>
          <t>Manufacturer</t>
        </is>
      </c>
      <c r="C1230" s="401" t="n"/>
      <c r="D1230" s="204">
        <f>IF('{Equipment Data Entry}'!E197="","",'{Equipment Data Entry}'!E197)</f>
        <v/>
      </c>
      <c r="E1230" s="400" t="n"/>
      <c r="F1230" s="400" t="n"/>
      <c r="G1230" s="401" t="n"/>
      <c r="I1230" s="199" t="inlineStr">
        <is>
          <t>Design Criteria</t>
        </is>
      </c>
      <c r="J1230" s="400" t="n"/>
      <c r="K1230" s="401" t="n"/>
      <c r="L1230" s="199" t="inlineStr">
        <is>
          <t>Design</t>
        </is>
      </c>
      <c r="M1230" s="199" t="inlineStr">
        <is>
          <t>Actual</t>
        </is>
      </c>
    </row>
    <row r="1231" ht="13.35" customHeight="1" s="162">
      <c r="B1231" s="199" t="inlineStr">
        <is>
          <t>Model Number</t>
        </is>
      </c>
      <c r="C1231" s="401" t="n"/>
      <c r="D1231" s="204">
        <f>IF('{Equipment Data Entry}'!F197="","",'{Equipment Data Entry}'!F197)</f>
        <v/>
      </c>
      <c r="E1231" s="400" t="n"/>
      <c r="F1231" s="400" t="n"/>
      <c r="G1231" s="401" t="n"/>
      <c r="I1231" s="199" t="inlineStr">
        <is>
          <t>Maximum CFM</t>
        </is>
      </c>
      <c r="J1231" s="400" t="n"/>
      <c r="K1231" s="401" t="n"/>
      <c r="L1231" s="24">
        <f>IF('{Equipment Data Entry}'!I197="","",'{Equipment Data Entry}'!I197)</f>
        <v/>
      </c>
      <c r="M1231" s="24">
        <f>L1245</f>
        <v/>
      </c>
    </row>
    <row r="1232" ht="13.35" customHeight="1" s="162">
      <c r="B1232" s="199" t="inlineStr">
        <is>
          <t>Serial Number</t>
        </is>
      </c>
      <c r="C1232" s="401" t="n"/>
      <c r="D1232" s="204" t="n"/>
      <c r="E1232" s="400" t="n"/>
      <c r="F1232" s="400" t="n"/>
      <c r="G1232" s="401" t="n"/>
      <c r="I1232" s="199" t="inlineStr">
        <is>
          <t>Minimum CFM</t>
        </is>
      </c>
      <c r="J1232" s="400" t="n"/>
      <c r="K1232" s="401" t="n"/>
      <c r="L1232" s="24">
        <f>IF('{Equipment Data Entry}'!J197="","",'{Equipment Data Entry}'!J197)</f>
        <v/>
      </c>
      <c r="M1232" s="24" t="n"/>
    </row>
    <row r="1233" ht="13.35" customHeight="1" s="162">
      <c r="B1233" s="199" t="inlineStr">
        <is>
          <t>Area Served</t>
        </is>
      </c>
      <c r="C1233" s="401" t="n"/>
      <c r="D1233" s="204">
        <f>IF('{Equipment Data Entry}'!C197="","",'{Equipment Data Entry}'!C197)</f>
        <v/>
      </c>
      <c r="E1233" s="400" t="n"/>
      <c r="F1233" s="400" t="n"/>
      <c r="G1233" s="401" t="n"/>
      <c r="I1233" s="199" t="inlineStr">
        <is>
          <t>Fan CFM</t>
        </is>
      </c>
      <c r="J1233" s="400" t="n"/>
      <c r="K1233" s="401" t="n"/>
      <c r="L1233" s="24">
        <f>IF('{Equipment Data Entry}'!L197="","",'{Equipment Data Entry}'!L197)</f>
        <v/>
      </c>
      <c r="M1233" s="24" t="n"/>
    </row>
    <row r="1234" ht="13.35" customHeight="1" s="162">
      <c r="B1234" s="199" t="inlineStr">
        <is>
          <t>Location</t>
        </is>
      </c>
      <c r="C1234" s="401" t="n"/>
      <c r="D1234" s="204">
        <f>IF('{Equipment Data Entry}'!D197="","",'{Equipment Data Entry}'!D197)</f>
        <v/>
      </c>
      <c r="E1234" s="400" t="n"/>
      <c r="F1234" s="400" t="n"/>
      <c r="G1234" s="401" t="n"/>
      <c r="I1234" s="199" t="inlineStr">
        <is>
          <t>DDC Address</t>
        </is>
      </c>
      <c r="J1234" s="400" t="n"/>
      <c r="K1234" s="401" t="n"/>
      <c r="L1234" s="208">
        <f>IF('{Equipment Data Entry}'!M197="","",'{Equipment Data Entry}'!M197)</f>
        <v/>
      </c>
      <c r="M1234" s="401" t="n"/>
    </row>
    <row r="1235" ht="13.35" customHeight="1" s="162">
      <c r="B1235" s="199" t="inlineStr">
        <is>
          <t>Inlet Size</t>
        </is>
      </c>
      <c r="C1235" s="401" t="n"/>
      <c r="D1235" s="204">
        <f>IF('{Equipment Data Entry}'!G197="","",'{Equipment Data Entry}'!G197)</f>
        <v/>
      </c>
      <c r="E1235" s="400" t="n"/>
      <c r="F1235" s="400" t="n"/>
      <c r="G1235" s="401" t="n"/>
      <c r="I1235" s="199" t="inlineStr">
        <is>
          <t>Calibration Factor</t>
        </is>
      </c>
      <c r="J1235" s="400" t="n"/>
      <c r="K1235" s="401" t="n"/>
      <c r="L1235" s="27" t="n"/>
      <c r="M1235" s="401" t="n"/>
    </row>
    <row r="1236" ht="13.35" customHeight="1" s="162">
      <c r="B1236" s="199" t="inlineStr">
        <is>
          <t>DDC Max / Min</t>
        </is>
      </c>
      <c r="C1236" s="401" t="n"/>
      <c r="D1236" s="204" t="n"/>
      <c r="E1236" s="400" t="n"/>
      <c r="F1236" s="400" t="n"/>
      <c r="G1236" s="401" t="n"/>
      <c r="I1236" s="199" t="inlineStr">
        <is>
          <t>Heating CFM</t>
        </is>
      </c>
      <c r="J1236" s="400" t="n"/>
      <c r="K1236" s="401" t="n"/>
      <c r="L1236" s="27">
        <f>IF('{Equipment Data Entry}'!K197="","",'{Equipment Data Entry}'!K197)</f>
        <v/>
      </c>
      <c r="M1236" s="401" t="n"/>
    </row>
    <row r="1237" ht="13.35" customHeight="1" s="162">
      <c r="B1237" s="188" t="inlineStr">
        <is>
          <t>Register / Grille / Diffuser Airflow</t>
        </is>
      </c>
      <c r="C1237" s="174" t="n"/>
      <c r="D1237" s="174" t="n"/>
      <c r="E1237" s="174" t="n"/>
      <c r="F1237" s="173" t="n"/>
      <c r="G1237" s="233" t="inlineStr">
        <is>
          <t>Design VEL</t>
        </is>
      </c>
      <c r="H1237" s="194" t="inlineStr">
        <is>
          <t>Design CFM</t>
        </is>
      </c>
      <c r="I1237" s="188" t="inlineStr">
        <is>
          <t>Initial</t>
        </is>
      </c>
      <c r="J1237" s="173" t="n"/>
      <c r="K1237" s="188" t="inlineStr">
        <is>
          <t>Final</t>
        </is>
      </c>
      <c r="L1237" s="173" t="n"/>
      <c r="M1237" s="188" t="inlineStr">
        <is>
          <t>%</t>
        </is>
      </c>
    </row>
    <row r="1238" ht="13.35" customHeight="1" s="162">
      <c r="B1238" s="153" t="inlineStr">
        <is>
          <t>No.</t>
        </is>
      </c>
      <c r="C1238" s="188" t="inlineStr">
        <is>
          <t>Area Served</t>
        </is>
      </c>
      <c r="D1238" s="188" t="inlineStr">
        <is>
          <t>Type</t>
        </is>
      </c>
      <c r="E1238" s="188" t="inlineStr">
        <is>
          <t>Size</t>
        </is>
      </c>
      <c r="F1238" s="188" t="inlineStr">
        <is>
          <t>Ak</t>
        </is>
      </c>
      <c r="G1238" s="440" t="n"/>
      <c r="H1238" s="440" t="n"/>
      <c r="I1238" s="188" t="inlineStr">
        <is>
          <t>VEL</t>
        </is>
      </c>
      <c r="J1238" s="188" t="inlineStr">
        <is>
          <t>CFM</t>
        </is>
      </c>
      <c r="K1238" s="188" t="inlineStr">
        <is>
          <t>VEL</t>
        </is>
      </c>
      <c r="L1238" s="188" t="inlineStr">
        <is>
          <t>CFM</t>
        </is>
      </c>
      <c r="M1238" s="440" t="n"/>
    </row>
    <row r="1239" ht="13.35" customHeight="1" s="162">
      <c r="B1239" s="307" t="n"/>
      <c r="C1239" s="307" t="n"/>
      <c r="E1239" s="307" t="n"/>
      <c r="F1239" s="32" t="n"/>
      <c r="G1239" s="33">
        <f>IF(F1239="", "", H1239/F1239)</f>
        <v/>
      </c>
      <c r="H1239" s="33" t="n"/>
      <c r="I1239" s="33" t="n"/>
      <c r="J1239" s="33">
        <f>IF(I1239="", "", I1239*$F1239)</f>
        <v/>
      </c>
      <c r="K1239" s="33" t="n"/>
      <c r="L1239" s="33">
        <f>IF(K1239="", "", K1239*$F1239)</f>
        <v/>
      </c>
      <c r="M1239" s="30">
        <f>IF(OR(H1239="",H1239=0),"",IF(K1239="",IF(J1239="","",J1239/H1239),L1239/H1239))</f>
        <v/>
      </c>
    </row>
    <row r="1240" ht="13.35" customHeight="1" s="162">
      <c r="B1240" s="307" t="n"/>
      <c r="C1240" s="307" t="n"/>
      <c r="E1240" s="307" t="n"/>
      <c r="F1240" s="32" t="n"/>
      <c r="G1240" s="33">
        <f>IF(F1240="", "", H1240/F1240)</f>
        <v/>
      </c>
      <c r="H1240" s="33" t="n"/>
      <c r="I1240" s="33" t="n"/>
      <c r="J1240" s="33">
        <f>IF(I1240="", "", I1240*$F1240)</f>
        <v/>
      </c>
      <c r="K1240" s="33" t="n"/>
      <c r="L1240" s="33">
        <f>IF(K1240="", "", K1240*$F1240)</f>
        <v/>
      </c>
      <c r="M1240" s="30">
        <f>IF(OR(H1240="",H1240=0),"",IF(K1240="",IF(J1240="","",J1240/H1240),L1240/H1240))</f>
        <v/>
      </c>
    </row>
    <row r="1241" ht="13.35" customHeight="1" s="162">
      <c r="B1241" s="307" t="n"/>
      <c r="C1241" s="307" t="n"/>
      <c r="E1241" s="307" t="n"/>
      <c r="F1241" s="32" t="n"/>
      <c r="G1241" s="33">
        <f>IF(F1241="", "", H1241/F1241)</f>
        <v/>
      </c>
      <c r="H1241" s="33" t="n"/>
      <c r="I1241" s="33" t="n"/>
      <c r="J1241" s="33">
        <f>IF(I1241="", "", I1241*$F1241)</f>
        <v/>
      </c>
      <c r="K1241" s="33" t="n"/>
      <c r="L1241" s="33">
        <f>IF(K1241="", "", K1241*$F1241)</f>
        <v/>
      </c>
      <c r="M1241" s="30">
        <f>IF(OR(H1241="",H1241=0),"",IF(K1241="",IF(J1241="","",J1241/H1241),L1241/H1241))</f>
        <v/>
      </c>
    </row>
    <row r="1242" ht="13.35" customHeight="1" s="162">
      <c r="B1242" s="307" t="n"/>
      <c r="C1242" s="307" t="n"/>
      <c r="E1242" s="307" t="n"/>
      <c r="F1242" s="32" t="n"/>
      <c r="G1242" s="33">
        <f>IF(F1242="", "", H1242/F1242)</f>
        <v/>
      </c>
      <c r="H1242" s="33" t="n"/>
      <c r="I1242" s="33" t="n"/>
      <c r="J1242" s="33">
        <f>IF(I1242="", "", I1242*$F1242)</f>
        <v/>
      </c>
      <c r="K1242" s="33" t="n"/>
      <c r="L1242" s="33">
        <f>IF(K1242="", "", K1242*$F1242)</f>
        <v/>
      </c>
      <c r="M1242" s="30">
        <f>IF(OR(H1242="",H1242=0),"",IF(K1242="",IF(J1242="","",J1242/H1242),L1242/H1242))</f>
        <v/>
      </c>
    </row>
    <row r="1243" ht="13.35" customHeight="1" s="162">
      <c r="B1243" s="307" t="n"/>
      <c r="C1243" s="307" t="n"/>
      <c r="E1243" s="307" t="n"/>
      <c r="F1243" s="32" t="n"/>
      <c r="G1243" s="33">
        <f>IF(F1243="", "", H1243/F1243)</f>
        <v/>
      </c>
      <c r="H1243" s="33" t="n"/>
      <c r="I1243" s="33" t="n"/>
      <c r="J1243" s="33">
        <f>IF(I1243="", "", I1243*$F1243)</f>
        <v/>
      </c>
      <c r="K1243" s="33" t="n"/>
      <c r="L1243" s="33">
        <f>IF(K1243="", "", K1243*$F1243)</f>
        <v/>
      </c>
      <c r="M1243" s="30">
        <f>IF(OR(H1243="",H1243=0),"",IF(K1243="",IF(J1243="","",J1243/H1243),L1243/H1243))</f>
        <v/>
      </c>
    </row>
    <row r="1244" ht="13.35" customHeight="1" s="162">
      <c r="B1244" s="307" t="n"/>
      <c r="C1244" s="307" t="n"/>
      <c r="E1244" s="307" t="n"/>
      <c r="F1244" s="32" t="n"/>
      <c r="G1244" s="33">
        <f>IF(F1244="", "", H1244/F1244)</f>
        <v/>
      </c>
      <c r="H1244" s="33" t="n"/>
      <c r="I1244" s="33" t="n"/>
      <c r="J1244" s="33">
        <f>IF(I1244="", "", I1244*$F1244)</f>
        <v/>
      </c>
      <c r="K1244" s="33" t="n"/>
      <c r="L1244" s="33">
        <f>IF(K1244="", "", K1244*$F1244)</f>
        <v/>
      </c>
      <c r="M1244" s="30">
        <f>IF(OR(H1244="",H1244=0),"",IF(K1244="",IF(J1244="","",J1244/H1244),L1244/H1244))</f>
        <v/>
      </c>
    </row>
    <row r="1245" ht="13.35" customHeight="1" s="162">
      <c r="B1245" s="42" t="n"/>
      <c r="C1245" s="231" t="inlineStr">
        <is>
          <t>Total</t>
        </is>
      </c>
      <c r="D1245" s="159" t="n"/>
      <c r="E1245" s="42" t="n"/>
      <c r="F1245" s="42" t="n"/>
      <c r="G1245" s="43" t="n"/>
      <c r="H1245" s="43">
        <f>IF(SUM(H1239:H1244)=0,"",SUM(H1239:H1244))</f>
        <v/>
      </c>
      <c r="I1245" s="43" t="n"/>
      <c r="J1245" s="43">
        <f>IF(SUM(J1239:J1244)=0,"",SUM(J1239:J1244))</f>
        <v/>
      </c>
      <c r="K1245" s="43" t="n"/>
      <c r="L1245" s="43">
        <f>IF(SUM(L1239:L1244)=0,"",SUM(L1239:L1244))</f>
        <v/>
      </c>
      <c r="M1245" s="35">
        <f>IF(OR(H1245="",H1245=0),"",IF(L1245="",IF(J1245="","",J1245/H1245),L1245/H1245))</f>
        <v/>
      </c>
    </row>
    <row r="1246" ht="13.35" customHeight="1" s="162">
      <c r="B1246" s="188" t="inlineStr">
        <is>
          <t>Remarks</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row r="1249" ht="13.35" customHeight="1" s="162"/>
    <row r="1250" ht="13.35" customHeight="1" s="162"/>
    <row r="1251" ht="13.35" customHeight="1" s="162"/>
    <row r="1252" ht="13.35" customHeight="1" s="162">
      <c r="B1252" s="200" t="inlineStr">
        <is>
          <t>System</t>
        </is>
      </c>
      <c r="C1252" s="403" t="n"/>
      <c r="D1252" s="209">
        <f>IF('{Equipment Data Entry}'!B198="","",'{Equipment Data Entry}'!B198)</f>
        <v/>
      </c>
      <c r="E1252" s="418" t="n"/>
      <c r="F1252" s="403" t="n"/>
      <c r="G1252" s="200" t="inlineStr">
        <is>
          <t>Service</t>
        </is>
      </c>
      <c r="H1252" s="403" t="n"/>
      <c r="I1252" s="210">
        <f>IF('{Equipment Data Entry}'!C198="","",'{Equipment Data Entry}'!C198)</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199" t="inlineStr">
        <is>
          <t>Terminal Type</t>
        </is>
      </c>
      <c r="C1254" s="401" t="n"/>
      <c r="D1254" s="204">
        <f>IF('{Equipment Data Entry}'!H198="","",'{Equipment Data Entry}'!H198)</f>
        <v/>
      </c>
      <c r="E1254" s="400" t="n"/>
      <c r="F1254" s="400" t="n"/>
      <c r="G1254" s="401" t="n"/>
      <c r="I1254" s="199" t="inlineStr">
        <is>
          <t>Instrument</t>
        </is>
      </c>
      <c r="J1254" s="400" t="n"/>
      <c r="K1254" s="401" t="n"/>
      <c r="L1254" s="199" t="n"/>
      <c r="M1254" s="401"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0" t="n"/>
      <c r="M1255" s="401" t="n"/>
    </row>
    <row r="1256" ht="13.35" customHeight="1" s="162">
      <c r="B1256" s="199" t="inlineStr">
        <is>
          <t>Manufacturer</t>
        </is>
      </c>
      <c r="C1256" s="401" t="n"/>
      <c r="D1256" s="204">
        <f>IF('{Equipment Data Entry}'!E198="","",'{Equipment Data Entry}'!E198)</f>
        <v/>
      </c>
      <c r="E1256" s="400" t="n"/>
      <c r="F1256" s="400" t="n"/>
      <c r="G1256" s="401" t="n"/>
      <c r="I1256" s="199" t="inlineStr">
        <is>
          <t>Design Criteria</t>
        </is>
      </c>
      <c r="J1256" s="400" t="n"/>
      <c r="K1256" s="401" t="n"/>
      <c r="L1256" s="199" t="inlineStr">
        <is>
          <t>Design</t>
        </is>
      </c>
      <c r="M1256" s="199" t="inlineStr">
        <is>
          <t>Actual</t>
        </is>
      </c>
    </row>
    <row r="1257" ht="13.35" customHeight="1" s="162">
      <c r="B1257" s="199" t="inlineStr">
        <is>
          <t>Model Number</t>
        </is>
      </c>
      <c r="C1257" s="401" t="n"/>
      <c r="D1257" s="204">
        <f>IF('{Equipment Data Entry}'!F198="","",'{Equipment Data Entry}'!F198)</f>
        <v/>
      </c>
      <c r="E1257" s="400" t="n"/>
      <c r="F1257" s="400" t="n"/>
      <c r="G1257" s="401" t="n"/>
      <c r="I1257" s="199" t="inlineStr">
        <is>
          <t>Maximum CFM</t>
        </is>
      </c>
      <c r="J1257" s="400" t="n"/>
      <c r="K1257" s="401" t="n"/>
      <c r="L1257" s="24">
        <f>IF('{Equipment Data Entry}'!I198="","",'{Equipment Data Entry}'!I198)</f>
        <v/>
      </c>
      <c r="M1257" s="24">
        <f>L1271</f>
        <v/>
      </c>
    </row>
    <row r="1258" ht="13.35" customHeight="1" s="162">
      <c r="B1258" s="199" t="inlineStr">
        <is>
          <t>Serial Number</t>
        </is>
      </c>
      <c r="C1258" s="401" t="n"/>
      <c r="D1258" s="204" t="n"/>
      <c r="E1258" s="400" t="n"/>
      <c r="F1258" s="400" t="n"/>
      <c r="G1258" s="401" t="n"/>
      <c r="I1258" s="199" t="inlineStr">
        <is>
          <t>Minimum CFM</t>
        </is>
      </c>
      <c r="J1258" s="400" t="n"/>
      <c r="K1258" s="401" t="n"/>
      <c r="L1258" s="24">
        <f>IF('{Equipment Data Entry}'!J198="","",'{Equipment Data Entry}'!J198)</f>
        <v/>
      </c>
      <c r="M1258" s="24" t="n"/>
    </row>
    <row r="1259" ht="13.35" customHeight="1" s="162">
      <c r="B1259" s="199" t="inlineStr">
        <is>
          <t>Area Served</t>
        </is>
      </c>
      <c r="C1259" s="401" t="n"/>
      <c r="D1259" s="204">
        <f>IF('{Equipment Data Entry}'!C198="","",'{Equipment Data Entry}'!C198)</f>
        <v/>
      </c>
      <c r="E1259" s="400" t="n"/>
      <c r="F1259" s="400" t="n"/>
      <c r="G1259" s="401" t="n"/>
      <c r="I1259" s="199" t="inlineStr">
        <is>
          <t>Fan CFM</t>
        </is>
      </c>
      <c r="J1259" s="400" t="n"/>
      <c r="K1259" s="401" t="n"/>
      <c r="L1259" s="24">
        <f>IF('{Equipment Data Entry}'!L198="","",'{Equipment Data Entry}'!L198)</f>
        <v/>
      </c>
      <c r="M1259" s="24" t="n"/>
    </row>
    <row r="1260" ht="13.35" customHeight="1" s="162">
      <c r="B1260" s="199" t="inlineStr">
        <is>
          <t>Location</t>
        </is>
      </c>
      <c r="C1260" s="401" t="n"/>
      <c r="D1260" s="204">
        <f>IF('{Equipment Data Entry}'!D198="","",'{Equipment Data Entry}'!D198)</f>
        <v/>
      </c>
      <c r="E1260" s="400" t="n"/>
      <c r="F1260" s="400" t="n"/>
      <c r="G1260" s="401" t="n"/>
      <c r="I1260" s="199" t="inlineStr">
        <is>
          <t>DDC Address</t>
        </is>
      </c>
      <c r="J1260" s="400" t="n"/>
      <c r="K1260" s="401" t="n"/>
      <c r="L1260" s="208">
        <f>IF('{Equipment Data Entry}'!M198="","",'{Equipment Data Entry}'!M198)</f>
        <v/>
      </c>
      <c r="M1260" s="401" t="n"/>
    </row>
    <row r="1261" ht="13.35" customHeight="1" s="162">
      <c r="B1261" s="199" t="inlineStr">
        <is>
          <t>Inlet Size</t>
        </is>
      </c>
      <c r="C1261" s="401" t="n"/>
      <c r="D1261" s="204">
        <f>IF('{Equipment Data Entry}'!G198="","",'{Equipment Data Entry}'!G198)</f>
        <v/>
      </c>
      <c r="E1261" s="400" t="n"/>
      <c r="F1261" s="400" t="n"/>
      <c r="G1261" s="401" t="n"/>
      <c r="I1261" s="199" t="inlineStr">
        <is>
          <t>Calibration Factor</t>
        </is>
      </c>
      <c r="J1261" s="400" t="n"/>
      <c r="K1261" s="401" t="n"/>
      <c r="L1261" s="27" t="n"/>
      <c r="M1261" s="401" t="n"/>
    </row>
    <row r="1262" ht="13.35" customHeight="1" s="162">
      <c r="B1262" s="199" t="inlineStr">
        <is>
          <t>DDC Max / Min</t>
        </is>
      </c>
      <c r="C1262" s="401" t="n"/>
      <c r="D1262" s="204" t="n"/>
      <c r="E1262" s="400" t="n"/>
      <c r="F1262" s="400" t="n"/>
      <c r="G1262" s="401" t="n"/>
      <c r="I1262" s="199" t="inlineStr">
        <is>
          <t>Heating CFM</t>
        </is>
      </c>
      <c r="J1262" s="400" t="n"/>
      <c r="K1262" s="401" t="n"/>
      <c r="L1262" s="27">
        <f>IF('{Equipment Data Entry}'!K198="","",'{Equipment Data Entry}'!K198)</f>
        <v/>
      </c>
      <c r="M1262" s="401" t="n"/>
    </row>
    <row r="1263" ht="13.35" customHeight="1" s="162">
      <c r="B1263" s="188" t="inlineStr">
        <is>
          <t>Register / Grille / Diffuser Airflow</t>
        </is>
      </c>
      <c r="C1263" s="174" t="n"/>
      <c r="D1263" s="174" t="n"/>
      <c r="E1263" s="174" t="n"/>
      <c r="F1263" s="173" t="n"/>
      <c r="G1263" s="233" t="inlineStr">
        <is>
          <t>Design VEL</t>
        </is>
      </c>
      <c r="H1263" s="194" t="inlineStr">
        <is>
          <t>Design CFM</t>
        </is>
      </c>
      <c r="I1263" s="188" t="inlineStr">
        <is>
          <t>Initial</t>
        </is>
      </c>
      <c r="J1263" s="173" t="n"/>
      <c r="K1263" s="188" t="inlineStr">
        <is>
          <t>Final</t>
        </is>
      </c>
      <c r="L1263" s="173" t="n"/>
      <c r="M1263" s="188" t="inlineStr">
        <is>
          <t>%</t>
        </is>
      </c>
    </row>
    <row r="1264" ht="13.35" customHeight="1" s="162">
      <c r="B1264" s="153" t="inlineStr">
        <is>
          <t>No.</t>
        </is>
      </c>
      <c r="C1264" s="188" t="inlineStr">
        <is>
          <t>Area Served</t>
        </is>
      </c>
      <c r="D1264" s="188" t="inlineStr">
        <is>
          <t>Type</t>
        </is>
      </c>
      <c r="E1264" s="188" t="inlineStr">
        <is>
          <t>Size</t>
        </is>
      </c>
      <c r="F1264" s="188" t="inlineStr">
        <is>
          <t>Ak</t>
        </is>
      </c>
      <c r="G1264" s="440" t="n"/>
      <c r="H1264" s="440" t="n"/>
      <c r="I1264" s="188" t="inlineStr">
        <is>
          <t>VEL</t>
        </is>
      </c>
      <c r="J1264" s="188" t="inlineStr">
        <is>
          <t>CFM</t>
        </is>
      </c>
      <c r="K1264" s="188" t="inlineStr">
        <is>
          <t>VEL</t>
        </is>
      </c>
      <c r="L1264" s="188" t="inlineStr">
        <is>
          <t>CFM</t>
        </is>
      </c>
      <c r="M1264" s="440" t="n"/>
    </row>
    <row r="1265" ht="13.35" customHeight="1" s="162">
      <c r="B1265" s="307" t="n"/>
      <c r="C1265" s="307" t="n"/>
      <c r="E1265" s="307" t="n"/>
      <c r="F1265" s="32" t="n"/>
      <c r="G1265" s="33">
        <f>IF(F1265="", "", H1265/F1265)</f>
        <v/>
      </c>
      <c r="H1265" s="33" t="n"/>
      <c r="I1265" s="33" t="n"/>
      <c r="J1265" s="33">
        <f>IF(I1265="", "", I1265*$F1265)</f>
        <v/>
      </c>
      <c r="K1265" s="33" t="n"/>
      <c r="L1265" s="33">
        <f>IF(K1265="", "", K1265*$F1265)</f>
        <v/>
      </c>
      <c r="M1265" s="30">
        <f>IF(OR(H1265="",H1265=0),"",IF(K1265="",IF(J1265="","",J1265/H1265),L1265/H1265))</f>
        <v/>
      </c>
    </row>
    <row r="1266" ht="13.35" customHeight="1" s="162">
      <c r="B1266" s="307" t="n"/>
      <c r="C1266" s="307" t="n"/>
      <c r="E1266" s="307" t="n"/>
      <c r="F1266" s="32" t="n"/>
      <c r="G1266" s="33">
        <f>IF(F1266="", "", H1266/F1266)</f>
        <v/>
      </c>
      <c r="H1266" s="33" t="n"/>
      <c r="I1266" s="33" t="n"/>
      <c r="J1266" s="33">
        <f>IF(I1266="", "", I1266*$F1266)</f>
        <v/>
      </c>
      <c r="K1266" s="33" t="n"/>
      <c r="L1266" s="33">
        <f>IF(K1266="", "", K1266*$F1266)</f>
        <v/>
      </c>
      <c r="M1266" s="30">
        <f>IF(OR(H1266="",H1266=0),"",IF(K1266="",IF(J1266="","",J1266/H1266),L1266/H1266))</f>
        <v/>
      </c>
    </row>
    <row r="1267" ht="13.35" customHeight="1" s="162">
      <c r="B1267" s="307" t="n"/>
      <c r="C1267" s="307" t="n"/>
      <c r="E1267" s="307" t="n"/>
      <c r="F1267" s="32" t="n"/>
      <c r="G1267" s="33">
        <f>IF(F1267="", "", H1267/F1267)</f>
        <v/>
      </c>
      <c r="H1267" s="33" t="n"/>
      <c r="I1267" s="33" t="n"/>
      <c r="J1267" s="33">
        <f>IF(I1267="", "", I1267*$F1267)</f>
        <v/>
      </c>
      <c r="K1267" s="33" t="n"/>
      <c r="L1267" s="33">
        <f>IF(K1267="", "", K1267*$F1267)</f>
        <v/>
      </c>
      <c r="M1267" s="30">
        <f>IF(OR(H1267="",H1267=0),"",IF(K1267="",IF(J1267="","",J1267/H1267),L1267/H1267))</f>
        <v/>
      </c>
    </row>
    <row r="1268" ht="13.35" customHeight="1" s="162">
      <c r="B1268" s="307" t="n"/>
      <c r="C1268" s="307" t="n"/>
      <c r="E1268" s="307" t="n"/>
      <c r="F1268" s="32" t="n"/>
      <c r="G1268" s="33">
        <f>IF(F1268="", "", H1268/F1268)</f>
        <v/>
      </c>
      <c r="H1268" s="33" t="n"/>
      <c r="I1268" s="33" t="n"/>
      <c r="J1268" s="33">
        <f>IF(I1268="", "", I1268*$F1268)</f>
        <v/>
      </c>
      <c r="K1268" s="33" t="n"/>
      <c r="L1268" s="33">
        <f>IF(K1268="", "", K1268*$F1268)</f>
        <v/>
      </c>
      <c r="M1268" s="30">
        <f>IF(OR(H1268="",H1268=0),"",IF(K1268="",IF(J1268="","",J1268/H1268),L1268/H1268))</f>
        <v/>
      </c>
    </row>
    <row r="1269" ht="13.35" customHeight="1" s="162">
      <c r="B1269" s="307" t="n"/>
      <c r="C1269" s="307" t="n"/>
      <c r="E1269" s="307" t="n"/>
      <c r="F1269" s="32" t="n"/>
      <c r="G1269" s="33">
        <f>IF(F1269="", "", H1269/F1269)</f>
        <v/>
      </c>
      <c r="H1269" s="33" t="n"/>
      <c r="I1269" s="33" t="n"/>
      <c r="J1269" s="33">
        <f>IF(I1269="", "", I1269*$F1269)</f>
        <v/>
      </c>
      <c r="K1269" s="33" t="n"/>
      <c r="L1269" s="33">
        <f>IF(K1269="", "", K1269*$F1269)</f>
        <v/>
      </c>
      <c r="M1269" s="30">
        <f>IF(OR(H1269="",H1269=0),"",IF(K1269="",IF(J1269="","",J1269/H1269),L1269/H1269))</f>
        <v/>
      </c>
    </row>
    <row r="1270" ht="13.35" customHeight="1" s="162">
      <c r="B1270" s="307" t="n"/>
      <c r="C1270" s="307" t="n"/>
      <c r="E1270" s="307" t="n"/>
      <c r="F1270" s="32" t="n"/>
      <c r="G1270" s="33">
        <f>IF(F1270="", "", H1270/F1270)</f>
        <v/>
      </c>
      <c r="H1270" s="33" t="n"/>
      <c r="I1270" s="33" t="n"/>
      <c r="J1270" s="33">
        <f>IF(I1270="", "", I1270*$F1270)</f>
        <v/>
      </c>
      <c r="K1270" s="33" t="n"/>
      <c r="L1270" s="33">
        <f>IF(K1270="", "", K1270*$F1270)</f>
        <v/>
      </c>
      <c r="M1270" s="30">
        <f>IF(OR(H1270="",H1270=0),"",IF(K1270="",IF(J1270="","",J1270/H1270),L1270/H1270))</f>
        <v/>
      </c>
    </row>
    <row r="1271" ht="13.35" customHeight="1" s="162">
      <c r="B1271" s="42" t="n"/>
      <c r="C1271" s="231" t="inlineStr">
        <is>
          <t>Total</t>
        </is>
      </c>
      <c r="D1271" s="159" t="n"/>
      <c r="E1271" s="42" t="n"/>
      <c r="F1271" s="42" t="n"/>
      <c r="G1271" s="43" t="n"/>
      <c r="H1271" s="43">
        <f>IF(SUM(H1265:H1270)=0,"",SUM(H1265:H1270))</f>
        <v/>
      </c>
      <c r="I1271" s="43" t="n"/>
      <c r="J1271" s="43">
        <f>IF(SUM(J1265:J1270)=0,"",SUM(J1265:J1270))</f>
        <v/>
      </c>
      <c r="K1271" s="43" t="n"/>
      <c r="L1271" s="43">
        <f>IF(SUM(L1265:L1270)=0,"",SUM(L1265:L1270))</f>
        <v/>
      </c>
      <c r="M1271" s="35">
        <f>IF(OR(H1271="",H1271=0),"",IF(L1271="",IF(J1271="","",J1271/H1271),L1271/H1271))</f>
        <v/>
      </c>
    </row>
    <row r="1272" ht="13.35" customHeight="1" s="162">
      <c r="B1272" s="188" t="inlineStr">
        <is>
          <t>Remarks</t>
        </is>
      </c>
      <c r="C1272" s="173" t="n"/>
      <c r="D1272" s="154" t="n"/>
      <c r="E1272" s="174" t="n"/>
      <c r="F1272" s="174" t="n"/>
      <c r="G1272" s="174" t="n"/>
      <c r="H1272" s="174" t="n"/>
      <c r="I1272" s="174" t="n"/>
      <c r="J1272" s="174" t="n"/>
      <c r="K1272" s="174" t="n"/>
      <c r="L1272" s="174" t="n"/>
      <c r="M1272" s="173" t="n"/>
    </row>
    <row r="1273" ht="13.35" customHeight="1" s="162">
      <c r="B1273" s="154" t="n"/>
      <c r="C1273" s="174" t="n"/>
      <c r="D1273" s="174" t="n"/>
      <c r="E1273" s="174" t="n"/>
      <c r="F1273" s="174" t="n"/>
      <c r="G1273" s="174" t="n"/>
      <c r="H1273" s="174" t="n"/>
      <c r="I1273" s="174" t="n"/>
      <c r="J1273" s="174" t="n"/>
      <c r="K1273" s="174" t="n"/>
      <c r="L1273" s="174" t="n"/>
      <c r="M1273" s="173" t="n"/>
    </row>
    <row r="1274" ht="13.35" customHeight="1" s="162"/>
    <row r="1275" ht="13.35" customHeight="1" s="162"/>
    <row r="1276" ht="13.35" customHeight="1" s="162"/>
    <row r="1277" ht="13.35" customHeight="1" s="162"/>
    <row r="1278" ht="13.35" customHeight="1" s="162">
      <c r="B1278" s="200" t="inlineStr">
        <is>
          <t>System</t>
        </is>
      </c>
      <c r="C1278" s="403" t="n"/>
      <c r="D1278" s="209">
        <f>IF('{Equipment Data Entry}'!B199="","",'{Equipment Data Entry}'!B199)</f>
        <v/>
      </c>
      <c r="E1278" s="418" t="n"/>
      <c r="F1278" s="403" t="n"/>
      <c r="G1278" s="200" t="inlineStr">
        <is>
          <t>Service</t>
        </is>
      </c>
      <c r="H1278" s="403" t="n"/>
      <c r="I1278" s="210">
        <f>IF('{Equipment Data Entry}'!C199="","",'{Equipment Data Entry}'!C199)</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199" t="inlineStr">
        <is>
          <t>Terminal Type</t>
        </is>
      </c>
      <c r="C1280" s="401" t="n"/>
      <c r="D1280" s="204">
        <f>IF('{Equipment Data Entry}'!H199="","",'{Equipment Data Entry}'!H199)</f>
        <v/>
      </c>
      <c r="E1280" s="400" t="n"/>
      <c r="F1280" s="400" t="n"/>
      <c r="G1280" s="401" t="n"/>
      <c r="I1280" s="199" t="inlineStr">
        <is>
          <t>Instrument</t>
        </is>
      </c>
      <c r="J1280" s="400" t="n"/>
      <c r="K1280" s="401" t="n"/>
      <c r="L1280" s="199" t="n"/>
      <c r="M1280" s="401" t="n"/>
    </row>
    <row r="1281" ht="13.35" customHeight="1" s="162">
      <c r="B1281" s="200" t="inlineStr">
        <is>
          <t>Unit Data</t>
        </is>
      </c>
      <c r="C1281" s="400" t="n"/>
      <c r="D1281" s="400" t="n"/>
      <c r="E1281" s="400" t="n"/>
      <c r="F1281" s="400" t="n"/>
      <c r="G1281" s="401" t="n"/>
      <c r="I1281" s="200" t="inlineStr">
        <is>
          <t>Design and Performance Data</t>
        </is>
      </c>
      <c r="J1281" s="400" t="n"/>
      <c r="K1281" s="400" t="n"/>
      <c r="L1281" s="400" t="n"/>
      <c r="M1281" s="401" t="n"/>
    </row>
    <row r="1282" ht="13.35" customHeight="1" s="162">
      <c r="B1282" s="199" t="inlineStr">
        <is>
          <t>Manufacturer</t>
        </is>
      </c>
      <c r="C1282" s="401" t="n"/>
      <c r="D1282" s="204">
        <f>IF('{Equipment Data Entry}'!E199="","",'{Equipment Data Entry}'!E199)</f>
        <v/>
      </c>
      <c r="E1282" s="400" t="n"/>
      <c r="F1282" s="400" t="n"/>
      <c r="G1282" s="401" t="n"/>
      <c r="I1282" s="199" t="inlineStr">
        <is>
          <t>Design Criteria</t>
        </is>
      </c>
      <c r="J1282" s="400" t="n"/>
      <c r="K1282" s="401" t="n"/>
      <c r="L1282" s="199" t="inlineStr">
        <is>
          <t>Design</t>
        </is>
      </c>
      <c r="M1282" s="199" t="inlineStr">
        <is>
          <t>Actual</t>
        </is>
      </c>
    </row>
    <row r="1283" ht="13.35" customHeight="1" s="162">
      <c r="B1283" s="199" t="inlineStr">
        <is>
          <t>Model Number</t>
        </is>
      </c>
      <c r="C1283" s="401" t="n"/>
      <c r="D1283" s="204">
        <f>IF('{Equipment Data Entry}'!F199="","",'{Equipment Data Entry}'!F199)</f>
        <v/>
      </c>
      <c r="E1283" s="400" t="n"/>
      <c r="F1283" s="400" t="n"/>
      <c r="G1283" s="401" t="n"/>
      <c r="I1283" s="199" t="inlineStr">
        <is>
          <t>Maximum CFM</t>
        </is>
      </c>
      <c r="J1283" s="400" t="n"/>
      <c r="K1283" s="401" t="n"/>
      <c r="L1283" s="24">
        <f>IF('{Equipment Data Entry}'!I199="","",'{Equipment Data Entry}'!I199)</f>
        <v/>
      </c>
      <c r="M1283" s="24">
        <f>L1297</f>
        <v/>
      </c>
    </row>
    <row r="1284" ht="13.35" customHeight="1" s="162">
      <c r="B1284" s="199" t="inlineStr">
        <is>
          <t>Serial Number</t>
        </is>
      </c>
      <c r="C1284" s="401" t="n"/>
      <c r="D1284" s="204" t="n"/>
      <c r="E1284" s="400" t="n"/>
      <c r="F1284" s="400" t="n"/>
      <c r="G1284" s="401" t="n"/>
      <c r="I1284" s="199" t="inlineStr">
        <is>
          <t>Minimum CFM</t>
        </is>
      </c>
      <c r="J1284" s="400" t="n"/>
      <c r="K1284" s="401" t="n"/>
      <c r="L1284" s="24">
        <f>IF('{Equipment Data Entry}'!J199="","",'{Equipment Data Entry}'!J199)</f>
        <v/>
      </c>
      <c r="M1284" s="24" t="n"/>
    </row>
    <row r="1285" ht="13.35" customHeight="1" s="162">
      <c r="B1285" s="199" t="inlineStr">
        <is>
          <t>Area Served</t>
        </is>
      </c>
      <c r="C1285" s="401" t="n"/>
      <c r="D1285" s="204">
        <f>IF('{Equipment Data Entry}'!C199="","",'{Equipment Data Entry}'!C199)</f>
        <v/>
      </c>
      <c r="E1285" s="400" t="n"/>
      <c r="F1285" s="400" t="n"/>
      <c r="G1285" s="401" t="n"/>
      <c r="I1285" s="199" t="inlineStr">
        <is>
          <t>Fan CFM</t>
        </is>
      </c>
      <c r="J1285" s="400" t="n"/>
      <c r="K1285" s="401" t="n"/>
      <c r="L1285" s="24">
        <f>IF('{Equipment Data Entry}'!L199="","",'{Equipment Data Entry}'!L199)</f>
        <v/>
      </c>
      <c r="M1285" s="24" t="n"/>
    </row>
    <row r="1286" ht="13.35" customHeight="1" s="162">
      <c r="B1286" s="199" t="inlineStr">
        <is>
          <t>Location</t>
        </is>
      </c>
      <c r="C1286" s="401" t="n"/>
      <c r="D1286" s="204">
        <f>IF('{Equipment Data Entry}'!D199="","",'{Equipment Data Entry}'!D199)</f>
        <v/>
      </c>
      <c r="E1286" s="400" t="n"/>
      <c r="F1286" s="400" t="n"/>
      <c r="G1286" s="401" t="n"/>
      <c r="I1286" s="199" t="inlineStr">
        <is>
          <t>DDC Address</t>
        </is>
      </c>
      <c r="J1286" s="400" t="n"/>
      <c r="K1286" s="401" t="n"/>
      <c r="L1286" s="208">
        <f>IF('{Equipment Data Entry}'!M199="","",'{Equipment Data Entry}'!M199)</f>
        <v/>
      </c>
      <c r="M1286" s="401" t="n"/>
    </row>
    <row r="1287" ht="13.35" customHeight="1" s="162">
      <c r="B1287" s="199" t="inlineStr">
        <is>
          <t>Inlet Size</t>
        </is>
      </c>
      <c r="C1287" s="401" t="n"/>
      <c r="D1287" s="204">
        <f>IF('{Equipment Data Entry}'!G199="","",'{Equipment Data Entry}'!G199)</f>
        <v/>
      </c>
      <c r="E1287" s="400" t="n"/>
      <c r="F1287" s="400" t="n"/>
      <c r="G1287" s="401" t="n"/>
      <c r="I1287" s="199" t="inlineStr">
        <is>
          <t>Calibration Factor</t>
        </is>
      </c>
      <c r="J1287" s="400" t="n"/>
      <c r="K1287" s="401" t="n"/>
      <c r="L1287" s="27" t="n"/>
      <c r="M1287" s="401" t="n"/>
    </row>
    <row r="1288" ht="13.35" customHeight="1" s="162">
      <c r="B1288" s="199" t="inlineStr">
        <is>
          <t>DDC Max / Min</t>
        </is>
      </c>
      <c r="C1288" s="401" t="n"/>
      <c r="D1288" s="204" t="n"/>
      <c r="E1288" s="400" t="n"/>
      <c r="F1288" s="400" t="n"/>
      <c r="G1288" s="401" t="n"/>
      <c r="I1288" s="199" t="inlineStr">
        <is>
          <t>Heating CFM</t>
        </is>
      </c>
      <c r="J1288" s="400" t="n"/>
      <c r="K1288" s="401" t="n"/>
      <c r="L1288" s="27">
        <f>IF('{Equipment Data Entry}'!K199="","",'{Equipment Data Entry}'!K199)</f>
        <v/>
      </c>
      <c r="M1288" s="401" t="n"/>
    </row>
    <row r="1289" ht="13.35" customHeight="1" s="162">
      <c r="B1289" s="188" t="inlineStr">
        <is>
          <t>Register / Grille / Diffuser Airflow</t>
        </is>
      </c>
      <c r="C1289" s="174" t="n"/>
      <c r="D1289" s="174" t="n"/>
      <c r="E1289" s="174" t="n"/>
      <c r="F1289" s="173" t="n"/>
      <c r="G1289" s="233" t="inlineStr">
        <is>
          <t>Design VEL</t>
        </is>
      </c>
      <c r="H1289" s="194" t="inlineStr">
        <is>
          <t>Design CFM</t>
        </is>
      </c>
      <c r="I1289" s="188" t="inlineStr">
        <is>
          <t>Initial</t>
        </is>
      </c>
      <c r="J1289" s="173" t="n"/>
      <c r="K1289" s="188" t="inlineStr">
        <is>
          <t>Final</t>
        </is>
      </c>
      <c r="L1289" s="173" t="n"/>
      <c r="M1289" s="188" t="inlineStr">
        <is>
          <t>%</t>
        </is>
      </c>
    </row>
    <row r="1290" ht="13.35" customHeight="1" s="162">
      <c r="B1290" s="153" t="inlineStr">
        <is>
          <t>No.</t>
        </is>
      </c>
      <c r="C1290" s="188" t="inlineStr">
        <is>
          <t>Area Served</t>
        </is>
      </c>
      <c r="D1290" s="188" t="inlineStr">
        <is>
          <t>Type</t>
        </is>
      </c>
      <c r="E1290" s="188" t="inlineStr">
        <is>
          <t>Size</t>
        </is>
      </c>
      <c r="F1290" s="188" t="inlineStr">
        <is>
          <t>Ak</t>
        </is>
      </c>
      <c r="G1290" s="440" t="n"/>
      <c r="H1290" s="440" t="n"/>
      <c r="I1290" s="188" t="inlineStr">
        <is>
          <t>VEL</t>
        </is>
      </c>
      <c r="J1290" s="188" t="inlineStr">
        <is>
          <t>CFM</t>
        </is>
      </c>
      <c r="K1290" s="188" t="inlineStr">
        <is>
          <t>VEL</t>
        </is>
      </c>
      <c r="L1290" s="188" t="inlineStr">
        <is>
          <t>CFM</t>
        </is>
      </c>
      <c r="M1290" s="440" t="n"/>
    </row>
    <row r="1291" ht="13.35" customHeight="1" s="162">
      <c r="B1291" s="307" t="n"/>
      <c r="C1291" s="307" t="n"/>
      <c r="E1291" s="307" t="n"/>
      <c r="F1291" s="32" t="n"/>
      <c r="G1291" s="33">
        <f>IF(F1291="", "", H1291/F1291)</f>
        <v/>
      </c>
      <c r="H1291" s="33" t="n"/>
      <c r="I1291" s="33" t="n"/>
      <c r="J1291" s="33">
        <f>IF(I1291="", "", I1291*$F1291)</f>
        <v/>
      </c>
      <c r="K1291" s="33" t="n"/>
      <c r="L1291" s="33">
        <f>IF(K1291="", "", K1291*$F1291)</f>
        <v/>
      </c>
      <c r="M1291" s="30">
        <f>IF(OR(H1291="",H1291=0),"",IF(K1291="",IF(J1291="","",J1291/H1291),L1291/H1291))</f>
        <v/>
      </c>
    </row>
    <row r="1292" ht="13.35" customHeight="1" s="162">
      <c r="B1292" s="307" t="n"/>
      <c r="C1292" s="307" t="n"/>
      <c r="E1292" s="307" t="n"/>
      <c r="F1292" s="32" t="n"/>
      <c r="G1292" s="33">
        <f>IF(F1292="", "", H1292/F1292)</f>
        <v/>
      </c>
      <c r="H1292" s="33" t="n"/>
      <c r="I1292" s="33" t="n"/>
      <c r="J1292" s="33">
        <f>IF(I1292="", "", I1292*$F1292)</f>
        <v/>
      </c>
      <c r="K1292" s="33" t="n"/>
      <c r="L1292" s="33">
        <f>IF(K1292="", "", K1292*$F1292)</f>
        <v/>
      </c>
      <c r="M1292" s="30">
        <f>IF(OR(H1292="",H1292=0),"",IF(K1292="",IF(J1292="","",J1292/H1292),L1292/H1292))</f>
        <v/>
      </c>
    </row>
    <row r="1293" ht="13.35" customHeight="1" s="162">
      <c r="B1293" s="307" t="n"/>
      <c r="C1293" s="307" t="n"/>
      <c r="E1293" s="307" t="n"/>
      <c r="F1293" s="32" t="n"/>
      <c r="G1293" s="33">
        <f>IF(F1293="", "", H1293/F1293)</f>
        <v/>
      </c>
      <c r="H1293" s="33" t="n"/>
      <c r="I1293" s="33" t="n"/>
      <c r="J1293" s="33">
        <f>IF(I1293="", "", I1293*$F1293)</f>
        <v/>
      </c>
      <c r="K1293" s="33" t="n"/>
      <c r="L1293" s="33">
        <f>IF(K1293="", "", K1293*$F1293)</f>
        <v/>
      </c>
      <c r="M1293" s="30">
        <f>IF(OR(H1293="",H1293=0),"",IF(K1293="",IF(J1293="","",J1293/H1293),L1293/H1293))</f>
        <v/>
      </c>
    </row>
    <row r="1294" ht="13.35" customHeight="1" s="162">
      <c r="B1294" s="307" t="n"/>
      <c r="C1294" s="307" t="n"/>
      <c r="E1294" s="307" t="n"/>
      <c r="F1294" s="32" t="n"/>
      <c r="G1294" s="33">
        <f>IF(F1294="", "", H1294/F1294)</f>
        <v/>
      </c>
      <c r="H1294" s="33" t="n"/>
      <c r="I1294" s="33" t="n"/>
      <c r="J1294" s="33">
        <f>IF(I1294="", "", I1294*$F1294)</f>
        <v/>
      </c>
      <c r="K1294" s="33" t="n"/>
      <c r="L1294" s="33">
        <f>IF(K1294="", "", K1294*$F1294)</f>
        <v/>
      </c>
      <c r="M1294" s="30">
        <f>IF(OR(H1294="",H1294=0),"",IF(K1294="",IF(J1294="","",J1294/H1294),L1294/H1294))</f>
        <v/>
      </c>
    </row>
    <row r="1295" ht="13.35" customHeight="1" s="162">
      <c r="B1295" s="307" t="n"/>
      <c r="C1295" s="307" t="n"/>
      <c r="E1295" s="307" t="n"/>
      <c r="F1295" s="32" t="n"/>
      <c r="G1295" s="33">
        <f>IF(F1295="", "", H1295/F1295)</f>
        <v/>
      </c>
      <c r="H1295" s="33" t="n"/>
      <c r="I1295" s="33" t="n"/>
      <c r="J1295" s="33">
        <f>IF(I1295="", "", I1295*$F1295)</f>
        <v/>
      </c>
      <c r="K1295" s="33" t="n"/>
      <c r="L1295" s="33">
        <f>IF(K1295="", "", K1295*$F1295)</f>
        <v/>
      </c>
      <c r="M1295" s="30">
        <f>IF(OR(H1295="",H1295=0),"",IF(K1295="",IF(J1295="","",J1295/H1295),L1295/H1295))</f>
        <v/>
      </c>
    </row>
    <row r="1296" ht="13.35" customHeight="1" s="162">
      <c r="B1296" s="307" t="n"/>
      <c r="C1296" s="307" t="n"/>
      <c r="E1296" s="307" t="n"/>
      <c r="F1296" s="32" t="n"/>
      <c r="G1296" s="33">
        <f>IF(F1296="", "", H1296/F1296)</f>
        <v/>
      </c>
      <c r="H1296" s="33" t="n"/>
      <c r="I1296" s="33" t="n"/>
      <c r="J1296" s="33">
        <f>IF(I1296="", "", I1296*$F1296)</f>
        <v/>
      </c>
      <c r="K1296" s="33" t="n"/>
      <c r="L1296" s="33">
        <f>IF(K1296="", "", K1296*$F1296)</f>
        <v/>
      </c>
      <c r="M1296" s="30">
        <f>IF(OR(H1296="",H1296=0),"",IF(K1296="",IF(J1296="","",J1296/H1296),L1296/H1296))</f>
        <v/>
      </c>
    </row>
    <row r="1297" ht="13.35" customHeight="1" s="162">
      <c r="B1297" s="42" t="n"/>
      <c r="C1297" s="231" t="inlineStr">
        <is>
          <t>Total</t>
        </is>
      </c>
      <c r="D1297" s="159" t="n"/>
      <c r="E1297" s="42" t="n"/>
      <c r="F1297" s="42" t="n"/>
      <c r="G1297" s="43" t="n"/>
      <c r="H1297" s="43">
        <f>IF(SUM(H1291:H1296)=0,"",SUM(H1291:H1296))</f>
        <v/>
      </c>
      <c r="I1297" s="43" t="n"/>
      <c r="J1297" s="43">
        <f>IF(SUM(J1291:J1296)=0,"",SUM(J1291:J1296))</f>
        <v/>
      </c>
      <c r="K1297" s="43" t="n"/>
      <c r="L1297" s="43">
        <f>IF(SUM(L1291:L1296)=0,"",SUM(L1291:L1296))</f>
        <v/>
      </c>
      <c r="M1297" s="35">
        <f>IF(OR(H1297="",H1297=0),"",IF(L1297="",IF(J1297="","",J1297/H1297),L1297/H1297))</f>
        <v/>
      </c>
    </row>
    <row r="1298" ht="13.35" customHeight="1" s="162">
      <c r="B1298" s="188" t="inlineStr">
        <is>
          <t>Remarks</t>
        </is>
      </c>
      <c r="C1298" s="173" t="n"/>
      <c r="D1298" s="154" t="n"/>
      <c r="E1298" s="174" t="n"/>
      <c r="F1298" s="174" t="n"/>
      <c r="G1298" s="174" t="n"/>
      <c r="H1298" s="174" t="n"/>
      <c r="I1298" s="174" t="n"/>
      <c r="J1298" s="174" t="n"/>
      <c r="K1298" s="174" t="n"/>
      <c r="L1298" s="174" t="n"/>
      <c r="M1298" s="173" t="n"/>
    </row>
    <row r="1299" ht="13.35" customHeight="1" s="162">
      <c r="B1299" s="154" t="n"/>
      <c r="C1299" s="174" t="n"/>
      <c r="D1299" s="174" t="n"/>
      <c r="E1299" s="174" t="n"/>
      <c r="F1299" s="174" t="n"/>
      <c r="G1299" s="174" t="n"/>
      <c r="H1299" s="174" t="n"/>
      <c r="I1299" s="174" t="n"/>
      <c r="J1299" s="174" t="n"/>
      <c r="K1299" s="174" t="n"/>
      <c r="L1299" s="174" t="n"/>
      <c r="M1299" s="173" t="n"/>
    </row>
    <row r="1300" ht="13.35" customHeight="1" s="162"/>
    <row r="1301" ht="13.35" customHeight="1" s="162"/>
    <row r="1302" ht="13.35" customHeight="1" s="162"/>
    <row r="1303" ht="13.35" customHeight="1" s="162"/>
    <row r="1304" ht="13.35" customHeight="1" s="162">
      <c r="B1304" s="200" t="inlineStr">
        <is>
          <t>System</t>
        </is>
      </c>
      <c r="C1304" s="403" t="n"/>
      <c r="D1304" s="209">
        <f>IF('{Equipment Data Entry}'!B200="","",'{Equipment Data Entry}'!B200)</f>
        <v/>
      </c>
      <c r="E1304" s="418" t="n"/>
      <c r="F1304" s="403" t="n"/>
      <c r="G1304" s="200" t="inlineStr">
        <is>
          <t>Service</t>
        </is>
      </c>
      <c r="H1304" s="403" t="n"/>
      <c r="I1304" s="210">
        <f>IF('{Equipment Data Entry}'!C200="","",'{Equipment Data Entry}'!C200)</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99" t="inlineStr">
        <is>
          <t>Terminal Type</t>
        </is>
      </c>
      <c r="C1306" s="401" t="n"/>
      <c r="D1306" s="204">
        <f>IF('{Equipment Data Entry}'!H200="","",'{Equipment Data Entry}'!H200)</f>
        <v/>
      </c>
      <c r="E1306" s="400" t="n"/>
      <c r="F1306" s="400" t="n"/>
      <c r="G1306" s="401" t="n"/>
      <c r="I1306" s="199" t="inlineStr">
        <is>
          <t>Instrument</t>
        </is>
      </c>
      <c r="J1306" s="400" t="n"/>
      <c r="K1306" s="401" t="n"/>
      <c r="L1306" s="199" t="n"/>
      <c r="M1306" s="401" t="n"/>
    </row>
    <row r="1307" ht="13.35" customHeight="1" s="162">
      <c r="B1307" s="200" t="inlineStr">
        <is>
          <t>Unit Data</t>
        </is>
      </c>
      <c r="C1307" s="400" t="n"/>
      <c r="D1307" s="400" t="n"/>
      <c r="E1307" s="400" t="n"/>
      <c r="F1307" s="400" t="n"/>
      <c r="G1307" s="401" t="n"/>
      <c r="I1307" s="200" t="inlineStr">
        <is>
          <t>Design and Performance Data</t>
        </is>
      </c>
      <c r="J1307" s="400" t="n"/>
      <c r="K1307" s="400" t="n"/>
      <c r="L1307" s="400" t="n"/>
      <c r="M1307" s="401" t="n"/>
    </row>
    <row r="1308" ht="13.35" customHeight="1" s="162">
      <c r="B1308" s="199" t="inlineStr">
        <is>
          <t>Manufacturer</t>
        </is>
      </c>
      <c r="C1308" s="401" t="n"/>
      <c r="D1308" s="204">
        <f>IF('{Equipment Data Entry}'!E200="","",'{Equipment Data Entry}'!E200)</f>
        <v/>
      </c>
      <c r="E1308" s="400" t="n"/>
      <c r="F1308" s="400" t="n"/>
      <c r="G1308" s="401" t="n"/>
      <c r="I1308" s="199" t="inlineStr">
        <is>
          <t>Design Criteria</t>
        </is>
      </c>
      <c r="J1308" s="400" t="n"/>
      <c r="K1308" s="401" t="n"/>
      <c r="L1308" s="199" t="inlineStr">
        <is>
          <t>Design</t>
        </is>
      </c>
      <c r="M1308" s="199" t="inlineStr">
        <is>
          <t>Actual</t>
        </is>
      </c>
    </row>
    <row r="1309" ht="13.35" customHeight="1" s="162">
      <c r="B1309" s="199" t="inlineStr">
        <is>
          <t>Model Number</t>
        </is>
      </c>
      <c r="C1309" s="401" t="n"/>
      <c r="D1309" s="204">
        <f>IF('{Equipment Data Entry}'!F200="","",'{Equipment Data Entry}'!F200)</f>
        <v/>
      </c>
      <c r="E1309" s="400" t="n"/>
      <c r="F1309" s="400" t="n"/>
      <c r="G1309" s="401" t="n"/>
      <c r="I1309" s="199" t="inlineStr">
        <is>
          <t>Maximum CFM</t>
        </is>
      </c>
      <c r="J1309" s="400" t="n"/>
      <c r="K1309" s="401" t="n"/>
      <c r="L1309" s="24">
        <f>IF('{Equipment Data Entry}'!I200="","",'{Equipment Data Entry}'!I200)</f>
        <v/>
      </c>
      <c r="M1309" s="24">
        <f>L1323</f>
        <v/>
      </c>
    </row>
    <row r="1310" ht="13.35" customHeight="1" s="162">
      <c r="B1310" s="199" t="inlineStr">
        <is>
          <t>Serial Number</t>
        </is>
      </c>
      <c r="C1310" s="401" t="n"/>
      <c r="D1310" s="204" t="n"/>
      <c r="E1310" s="400" t="n"/>
      <c r="F1310" s="400" t="n"/>
      <c r="G1310" s="401" t="n"/>
      <c r="I1310" s="199" t="inlineStr">
        <is>
          <t>Minimum CFM</t>
        </is>
      </c>
      <c r="J1310" s="400" t="n"/>
      <c r="K1310" s="401" t="n"/>
      <c r="L1310" s="24">
        <f>IF('{Equipment Data Entry}'!J200="","",'{Equipment Data Entry}'!J200)</f>
        <v/>
      </c>
      <c r="M1310" s="24" t="n"/>
    </row>
    <row r="1311" ht="13.35" customHeight="1" s="162">
      <c r="B1311" s="199" t="inlineStr">
        <is>
          <t>Area Served</t>
        </is>
      </c>
      <c r="C1311" s="401" t="n"/>
      <c r="D1311" s="204">
        <f>IF('{Equipment Data Entry}'!C200="","",'{Equipment Data Entry}'!C200)</f>
        <v/>
      </c>
      <c r="E1311" s="400" t="n"/>
      <c r="F1311" s="400" t="n"/>
      <c r="G1311" s="401" t="n"/>
      <c r="I1311" s="199" t="inlineStr">
        <is>
          <t>Fan CFM</t>
        </is>
      </c>
      <c r="J1311" s="400" t="n"/>
      <c r="K1311" s="401" t="n"/>
      <c r="L1311" s="24">
        <f>IF('{Equipment Data Entry}'!L200="","",'{Equipment Data Entry}'!L200)</f>
        <v/>
      </c>
      <c r="M1311" s="24" t="n"/>
    </row>
    <row r="1312" ht="13.35" customHeight="1" s="162">
      <c r="B1312" s="199" t="inlineStr">
        <is>
          <t>Location</t>
        </is>
      </c>
      <c r="C1312" s="401" t="n"/>
      <c r="D1312" s="204">
        <f>IF('{Equipment Data Entry}'!D200="","",'{Equipment Data Entry}'!D200)</f>
        <v/>
      </c>
      <c r="E1312" s="400" t="n"/>
      <c r="F1312" s="400" t="n"/>
      <c r="G1312" s="401" t="n"/>
      <c r="I1312" s="199" t="inlineStr">
        <is>
          <t>DDC Address</t>
        </is>
      </c>
      <c r="J1312" s="400" t="n"/>
      <c r="K1312" s="401" t="n"/>
      <c r="L1312" s="208">
        <f>IF('{Equipment Data Entry}'!M200="","",'{Equipment Data Entry}'!M200)</f>
        <v/>
      </c>
      <c r="M1312" s="401" t="n"/>
    </row>
    <row r="1313" ht="13.35" customHeight="1" s="162">
      <c r="B1313" s="199" t="inlineStr">
        <is>
          <t>Inlet Size</t>
        </is>
      </c>
      <c r="C1313" s="401" t="n"/>
      <c r="D1313" s="204">
        <f>IF('{Equipment Data Entry}'!G200="","",'{Equipment Data Entry}'!G200)</f>
        <v/>
      </c>
      <c r="E1313" s="400" t="n"/>
      <c r="F1313" s="400" t="n"/>
      <c r="G1313" s="401" t="n"/>
      <c r="I1313" s="199" t="inlineStr">
        <is>
          <t>Calibration Factor</t>
        </is>
      </c>
      <c r="J1313" s="400" t="n"/>
      <c r="K1313" s="401" t="n"/>
      <c r="L1313" s="27" t="n"/>
      <c r="M1313" s="401" t="n"/>
    </row>
    <row r="1314" ht="13.35" customHeight="1" s="162">
      <c r="B1314" s="199" t="inlineStr">
        <is>
          <t>DDC Max / Min</t>
        </is>
      </c>
      <c r="C1314" s="401" t="n"/>
      <c r="D1314" s="204" t="n"/>
      <c r="E1314" s="400" t="n"/>
      <c r="F1314" s="400" t="n"/>
      <c r="G1314" s="401" t="n"/>
      <c r="I1314" s="199" t="inlineStr">
        <is>
          <t>Heating CFM</t>
        </is>
      </c>
      <c r="J1314" s="400" t="n"/>
      <c r="K1314" s="401" t="n"/>
      <c r="L1314" s="27">
        <f>IF('{Equipment Data Entry}'!K200="","",'{Equipment Data Entry}'!K200)</f>
        <v/>
      </c>
      <c r="M1314" s="401" t="n"/>
    </row>
    <row r="1315" ht="13.35" customHeight="1" s="162">
      <c r="B1315" s="188" t="inlineStr">
        <is>
          <t>Register / Grille / Diffuser Airflow</t>
        </is>
      </c>
      <c r="C1315" s="174" t="n"/>
      <c r="D1315" s="174" t="n"/>
      <c r="E1315" s="174" t="n"/>
      <c r="F1315" s="173" t="n"/>
      <c r="G1315" s="233" t="inlineStr">
        <is>
          <t>Design VEL</t>
        </is>
      </c>
      <c r="H1315" s="194" t="inlineStr">
        <is>
          <t>Design CFM</t>
        </is>
      </c>
      <c r="I1315" s="188" t="inlineStr">
        <is>
          <t>Initial</t>
        </is>
      </c>
      <c r="J1315" s="173" t="n"/>
      <c r="K1315" s="188" t="inlineStr">
        <is>
          <t>Final</t>
        </is>
      </c>
      <c r="L1315" s="173" t="n"/>
      <c r="M1315" s="188" t="inlineStr">
        <is>
          <t>%</t>
        </is>
      </c>
    </row>
    <row r="1316" ht="13.35" customHeight="1" s="162">
      <c r="B1316" s="153" t="inlineStr">
        <is>
          <t>No.</t>
        </is>
      </c>
      <c r="C1316" s="188" t="inlineStr">
        <is>
          <t>Area Served</t>
        </is>
      </c>
      <c r="D1316" s="188" t="inlineStr">
        <is>
          <t>Type</t>
        </is>
      </c>
      <c r="E1316" s="188" t="inlineStr">
        <is>
          <t>Size</t>
        </is>
      </c>
      <c r="F1316" s="188" t="inlineStr">
        <is>
          <t>Ak</t>
        </is>
      </c>
      <c r="G1316" s="440" t="n"/>
      <c r="H1316" s="440" t="n"/>
      <c r="I1316" s="188" t="inlineStr">
        <is>
          <t>VEL</t>
        </is>
      </c>
      <c r="J1316" s="188" t="inlineStr">
        <is>
          <t>CFM</t>
        </is>
      </c>
      <c r="K1316" s="188" t="inlineStr">
        <is>
          <t>VEL</t>
        </is>
      </c>
      <c r="L1316" s="188" t="inlineStr">
        <is>
          <t>CFM</t>
        </is>
      </c>
      <c r="M1316" s="440" t="n"/>
    </row>
    <row r="1317" ht="13.35" customHeight="1" s="162">
      <c r="B1317" s="307" t="n"/>
      <c r="C1317" s="307" t="n"/>
      <c r="E1317" s="307" t="n"/>
      <c r="F1317" s="32" t="n"/>
      <c r="G1317" s="33">
        <f>IF(F1317="", "", H1317/F1317)</f>
        <v/>
      </c>
      <c r="H1317" s="33" t="n"/>
      <c r="I1317" s="33" t="n"/>
      <c r="J1317" s="33">
        <f>IF(I1317="", "", I1317*$F1317)</f>
        <v/>
      </c>
      <c r="K1317" s="33" t="n"/>
      <c r="L1317" s="33">
        <f>IF(K1317="", "", K1317*$F1317)</f>
        <v/>
      </c>
      <c r="M1317" s="30">
        <f>IF(OR(H1317="",H1317=0),"",IF(K1317="",IF(J1317="","",J1317/H1317),L1317/H1317))</f>
        <v/>
      </c>
    </row>
    <row r="1318" ht="13.35" customHeight="1" s="162">
      <c r="B1318" s="307" t="n"/>
      <c r="C1318" s="307" t="n"/>
      <c r="E1318" s="307" t="n"/>
      <c r="F1318" s="32" t="n"/>
      <c r="G1318" s="33">
        <f>IF(F1318="", "", H1318/F1318)</f>
        <v/>
      </c>
      <c r="H1318" s="33" t="n"/>
      <c r="I1318" s="33" t="n"/>
      <c r="J1318" s="33">
        <f>IF(I1318="", "", I1318*$F1318)</f>
        <v/>
      </c>
      <c r="K1318" s="33" t="n"/>
      <c r="L1318" s="33">
        <f>IF(K1318="", "", K1318*$F1318)</f>
        <v/>
      </c>
      <c r="M1318" s="30">
        <f>IF(OR(H1318="",H1318=0),"",IF(K1318="",IF(J1318="","",J1318/H1318),L1318/H1318))</f>
        <v/>
      </c>
    </row>
    <row r="1319" ht="13.35" customHeight="1" s="162">
      <c r="B1319" s="307" t="n"/>
      <c r="C1319" s="307" t="n"/>
      <c r="E1319" s="307" t="n"/>
      <c r="F1319" s="32" t="n"/>
      <c r="G1319" s="33">
        <f>IF(F1319="", "", H1319/F1319)</f>
        <v/>
      </c>
      <c r="H1319" s="33" t="n"/>
      <c r="I1319" s="33" t="n"/>
      <c r="J1319" s="33">
        <f>IF(I1319="", "", I1319*$F1319)</f>
        <v/>
      </c>
      <c r="K1319" s="33" t="n"/>
      <c r="L1319" s="33">
        <f>IF(K1319="", "", K1319*$F1319)</f>
        <v/>
      </c>
      <c r="M1319" s="30">
        <f>IF(OR(H1319="",H1319=0),"",IF(K1319="",IF(J1319="","",J1319/H1319),L1319/H1319))</f>
        <v/>
      </c>
    </row>
    <row r="1320" ht="13.35" customHeight="1" s="162">
      <c r="B1320" s="307" t="n"/>
      <c r="C1320" s="307" t="n"/>
      <c r="E1320" s="307" t="n"/>
      <c r="F1320" s="32" t="n"/>
      <c r="G1320" s="33">
        <f>IF(F1320="", "", H1320/F1320)</f>
        <v/>
      </c>
      <c r="H1320" s="33" t="n"/>
      <c r="I1320" s="33" t="n"/>
      <c r="J1320" s="33">
        <f>IF(I1320="", "", I1320*$F1320)</f>
        <v/>
      </c>
      <c r="K1320" s="33" t="n"/>
      <c r="L1320" s="33">
        <f>IF(K1320="", "", K1320*$F1320)</f>
        <v/>
      </c>
      <c r="M1320" s="30">
        <f>IF(OR(H1320="",H1320=0),"",IF(K1320="",IF(J1320="","",J1320/H1320),L1320/H1320))</f>
        <v/>
      </c>
    </row>
    <row r="1321" ht="13.35" customHeight="1" s="162">
      <c r="B1321" s="307" t="n"/>
      <c r="C1321" s="307" t="n"/>
      <c r="E1321" s="307" t="n"/>
      <c r="F1321" s="32" t="n"/>
      <c r="G1321" s="33">
        <f>IF(F1321="", "", H1321/F1321)</f>
        <v/>
      </c>
      <c r="H1321" s="33" t="n"/>
      <c r="I1321" s="33" t="n"/>
      <c r="J1321" s="33">
        <f>IF(I1321="", "", I1321*$F1321)</f>
        <v/>
      </c>
      <c r="K1321" s="33" t="n"/>
      <c r="L1321" s="33">
        <f>IF(K1321="", "", K1321*$F1321)</f>
        <v/>
      </c>
      <c r="M1321" s="30">
        <f>IF(OR(H1321="",H1321=0),"",IF(K1321="",IF(J1321="","",J1321/H1321),L1321/H1321))</f>
        <v/>
      </c>
    </row>
    <row r="1322" ht="13.35" customHeight="1" s="162">
      <c r="B1322" s="307" t="n"/>
      <c r="C1322" s="307" t="n"/>
      <c r="E1322" s="307" t="n"/>
      <c r="F1322" s="32" t="n"/>
      <c r="G1322" s="33">
        <f>IF(F1322="", "", H1322/F1322)</f>
        <v/>
      </c>
      <c r="H1322" s="33" t="n"/>
      <c r="I1322" s="33" t="n"/>
      <c r="J1322" s="33">
        <f>IF(I1322="", "", I1322*$F1322)</f>
        <v/>
      </c>
      <c r="K1322" s="33" t="n"/>
      <c r="L1322" s="33">
        <f>IF(K1322="", "", K1322*$F1322)</f>
        <v/>
      </c>
      <c r="M1322" s="30">
        <f>IF(OR(H1322="",H1322=0),"",IF(K1322="",IF(J1322="","",J1322/H1322),L1322/H1322))</f>
        <v/>
      </c>
    </row>
    <row r="1323" ht="13.35" customHeight="1" s="162">
      <c r="B1323" s="42" t="n"/>
      <c r="C1323" s="231" t="inlineStr">
        <is>
          <t>Total</t>
        </is>
      </c>
      <c r="D1323" s="159" t="n"/>
      <c r="E1323" s="42" t="n"/>
      <c r="F1323" s="42" t="n"/>
      <c r="G1323" s="43" t="n"/>
      <c r="H1323" s="43">
        <f>IF(SUM(H1317:H1322)=0,"",SUM(H1317:H1322))</f>
        <v/>
      </c>
      <c r="I1323" s="43" t="n"/>
      <c r="J1323" s="43">
        <f>IF(SUM(J1317:J1322)=0,"",SUM(J1317:J1322))</f>
        <v/>
      </c>
      <c r="K1323" s="43" t="n"/>
      <c r="L1323" s="43">
        <f>IF(SUM(L1317:L1322)=0,"",SUM(L1317:L1322))</f>
        <v/>
      </c>
      <c r="M1323" s="35">
        <f>IF(OR(H1323="",H1323=0),"",IF(L1323="",IF(J1323="","",J1323/H1323),L1323/H1323))</f>
        <v/>
      </c>
    </row>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row r="1327" ht="13.35" customHeight="1" s="162"/>
    <row r="1328" ht="13.35" customHeight="1" s="162"/>
    <row r="1329" ht="13.35" customHeight="1" s="162"/>
    <row r="1330" ht="13.35" customHeight="1" s="162">
      <c r="B1330" s="200" t="inlineStr">
        <is>
          <t>System</t>
        </is>
      </c>
      <c r="C1330" s="403" t="n"/>
      <c r="D1330" s="209">
        <f>IF('{Equipment Data Entry}'!B201="","",'{Equipment Data Entry}'!B201)</f>
        <v/>
      </c>
      <c r="E1330" s="418" t="n"/>
      <c r="F1330" s="403" t="n"/>
      <c r="G1330" s="200" t="inlineStr">
        <is>
          <t>Service</t>
        </is>
      </c>
      <c r="H1330" s="403" t="n"/>
      <c r="I1330" s="210">
        <f>IF('{Equipment Data Entry}'!C201="","",'{Equipment Data Entry}'!C201)</f>
        <v/>
      </c>
      <c r="J1330" s="418" t="n"/>
      <c r="K1330" s="418" t="n"/>
      <c r="L1330" s="418" t="n"/>
      <c r="M1330" s="403" t="n"/>
    </row>
    <row r="1331" ht="13.35" customHeight="1" s="162">
      <c r="B1331" s="422" t="n"/>
      <c r="C1331" s="423" t="n"/>
      <c r="D1331" s="422" t="n"/>
      <c r="E1331" s="424" t="n"/>
      <c r="F1331" s="423" t="n"/>
      <c r="G1331" s="422" t="n"/>
      <c r="H1331" s="423" t="n"/>
      <c r="I1331" s="422" t="n"/>
      <c r="J1331" s="424" t="n"/>
      <c r="K1331" s="424" t="n"/>
      <c r="L1331" s="424" t="n"/>
      <c r="M1331" s="423" t="n"/>
    </row>
    <row r="1332" ht="13.35" customHeight="1" s="162">
      <c r="B1332" s="199" t="inlineStr">
        <is>
          <t>Terminal Type</t>
        </is>
      </c>
      <c r="C1332" s="401" t="n"/>
      <c r="D1332" s="204">
        <f>IF('{Equipment Data Entry}'!H201="","",'{Equipment Data Entry}'!H201)</f>
        <v/>
      </c>
      <c r="E1332" s="400" t="n"/>
      <c r="F1332" s="400" t="n"/>
      <c r="G1332" s="401" t="n"/>
      <c r="I1332" s="199" t="inlineStr">
        <is>
          <t>Instrument</t>
        </is>
      </c>
      <c r="J1332" s="400" t="n"/>
      <c r="K1332" s="401" t="n"/>
      <c r="L1332" s="199" t="n"/>
      <c r="M1332" s="401" t="n"/>
    </row>
    <row r="1333" ht="13.35" customHeight="1" s="162">
      <c r="B1333" s="200" t="inlineStr">
        <is>
          <t>Unit Data</t>
        </is>
      </c>
      <c r="C1333" s="400" t="n"/>
      <c r="D1333" s="400" t="n"/>
      <c r="E1333" s="400" t="n"/>
      <c r="F1333" s="400" t="n"/>
      <c r="G1333" s="401" t="n"/>
      <c r="I1333" s="200" t="inlineStr">
        <is>
          <t>Design and Performance Data</t>
        </is>
      </c>
      <c r="J1333" s="400" t="n"/>
      <c r="K1333" s="400" t="n"/>
      <c r="L1333" s="400" t="n"/>
      <c r="M1333" s="401" t="n"/>
    </row>
    <row r="1334" ht="13.35" customHeight="1" s="162">
      <c r="B1334" s="199" t="inlineStr">
        <is>
          <t>Manufacturer</t>
        </is>
      </c>
      <c r="C1334" s="401" t="n"/>
      <c r="D1334" s="204">
        <f>IF('{Equipment Data Entry}'!E201="","",'{Equipment Data Entry}'!E201)</f>
        <v/>
      </c>
      <c r="E1334" s="400" t="n"/>
      <c r="F1334" s="400" t="n"/>
      <c r="G1334" s="401" t="n"/>
      <c r="I1334" s="199" t="inlineStr">
        <is>
          <t>Design Criteria</t>
        </is>
      </c>
      <c r="J1334" s="400" t="n"/>
      <c r="K1334" s="401" t="n"/>
      <c r="L1334" s="199" t="inlineStr">
        <is>
          <t>Design</t>
        </is>
      </c>
      <c r="M1334" s="199" t="inlineStr">
        <is>
          <t>Actual</t>
        </is>
      </c>
    </row>
    <row r="1335" ht="13.35" customHeight="1" s="162">
      <c r="B1335" s="199" t="inlineStr">
        <is>
          <t>Model Number</t>
        </is>
      </c>
      <c r="C1335" s="401" t="n"/>
      <c r="D1335" s="204">
        <f>IF('{Equipment Data Entry}'!F201="","",'{Equipment Data Entry}'!F201)</f>
        <v/>
      </c>
      <c r="E1335" s="400" t="n"/>
      <c r="F1335" s="400" t="n"/>
      <c r="G1335" s="401" t="n"/>
      <c r="I1335" s="199" t="inlineStr">
        <is>
          <t>Maximum CFM</t>
        </is>
      </c>
      <c r="J1335" s="400" t="n"/>
      <c r="K1335" s="401" t="n"/>
      <c r="L1335" s="24">
        <f>IF('{Equipment Data Entry}'!I201="","",'{Equipment Data Entry}'!I201)</f>
        <v/>
      </c>
      <c r="M1335" s="24">
        <f>L1349</f>
        <v/>
      </c>
    </row>
    <row r="1336" ht="13.35" customHeight="1" s="162">
      <c r="B1336" s="199" t="inlineStr">
        <is>
          <t>Serial Number</t>
        </is>
      </c>
      <c r="C1336" s="401" t="n"/>
      <c r="D1336" s="204" t="n"/>
      <c r="E1336" s="400" t="n"/>
      <c r="F1336" s="400" t="n"/>
      <c r="G1336" s="401" t="n"/>
      <c r="I1336" s="199" t="inlineStr">
        <is>
          <t>Minimum CFM</t>
        </is>
      </c>
      <c r="J1336" s="400" t="n"/>
      <c r="K1336" s="401" t="n"/>
      <c r="L1336" s="24">
        <f>IF('{Equipment Data Entry}'!J201="","",'{Equipment Data Entry}'!J201)</f>
        <v/>
      </c>
      <c r="M1336" s="24" t="n"/>
    </row>
    <row r="1337" ht="13.35" customHeight="1" s="162">
      <c r="B1337" s="199" t="inlineStr">
        <is>
          <t>Area Served</t>
        </is>
      </c>
      <c r="C1337" s="401" t="n"/>
      <c r="D1337" s="204">
        <f>IF('{Equipment Data Entry}'!C201="","",'{Equipment Data Entry}'!C201)</f>
        <v/>
      </c>
      <c r="E1337" s="400" t="n"/>
      <c r="F1337" s="400" t="n"/>
      <c r="G1337" s="401" t="n"/>
      <c r="I1337" s="199" t="inlineStr">
        <is>
          <t>Fan CFM</t>
        </is>
      </c>
      <c r="J1337" s="400" t="n"/>
      <c r="K1337" s="401" t="n"/>
      <c r="L1337" s="24">
        <f>IF('{Equipment Data Entry}'!L201="","",'{Equipment Data Entry}'!L201)</f>
        <v/>
      </c>
      <c r="M1337" s="24" t="n"/>
    </row>
    <row r="1338" ht="13.35" customHeight="1" s="162">
      <c r="B1338" s="199" t="inlineStr">
        <is>
          <t>Location</t>
        </is>
      </c>
      <c r="C1338" s="401" t="n"/>
      <c r="D1338" s="204">
        <f>IF('{Equipment Data Entry}'!D201="","",'{Equipment Data Entry}'!D201)</f>
        <v/>
      </c>
      <c r="E1338" s="400" t="n"/>
      <c r="F1338" s="400" t="n"/>
      <c r="G1338" s="401" t="n"/>
      <c r="I1338" s="199" t="inlineStr">
        <is>
          <t>DDC Address</t>
        </is>
      </c>
      <c r="J1338" s="400" t="n"/>
      <c r="K1338" s="401" t="n"/>
      <c r="L1338" s="208">
        <f>IF('{Equipment Data Entry}'!M201="","",'{Equipment Data Entry}'!M201)</f>
        <v/>
      </c>
      <c r="M1338" s="401" t="n"/>
    </row>
    <row r="1339" ht="13.35" customHeight="1" s="162">
      <c r="B1339" s="199" t="inlineStr">
        <is>
          <t>Inlet Size</t>
        </is>
      </c>
      <c r="C1339" s="401" t="n"/>
      <c r="D1339" s="204">
        <f>IF('{Equipment Data Entry}'!G201="","",'{Equipment Data Entry}'!G201)</f>
        <v/>
      </c>
      <c r="E1339" s="400" t="n"/>
      <c r="F1339" s="400" t="n"/>
      <c r="G1339" s="401" t="n"/>
      <c r="I1339" s="199" t="inlineStr">
        <is>
          <t>Calibration Factor</t>
        </is>
      </c>
      <c r="J1339" s="400" t="n"/>
      <c r="K1339" s="401" t="n"/>
      <c r="L1339" s="27" t="n"/>
      <c r="M1339" s="401" t="n"/>
    </row>
    <row r="1340" ht="13.35" customHeight="1" s="162">
      <c r="B1340" s="199" t="inlineStr">
        <is>
          <t>DDC Max / Min</t>
        </is>
      </c>
      <c r="C1340" s="401" t="n"/>
      <c r="D1340" s="204" t="n"/>
      <c r="E1340" s="400" t="n"/>
      <c r="F1340" s="400" t="n"/>
      <c r="G1340" s="401" t="n"/>
      <c r="I1340" s="199" t="inlineStr">
        <is>
          <t>Heating CFM</t>
        </is>
      </c>
      <c r="J1340" s="400" t="n"/>
      <c r="K1340" s="401" t="n"/>
      <c r="L1340" s="27">
        <f>IF('{Equipment Data Entry}'!K201="","",'{Equipment Data Entry}'!K201)</f>
        <v/>
      </c>
      <c r="M1340" s="401" t="n"/>
    </row>
    <row r="1341" ht="13.35" customHeight="1" s="162">
      <c r="B1341" s="188" t="inlineStr">
        <is>
          <t>Register / Grille / Diffuser Airflow</t>
        </is>
      </c>
      <c r="C1341" s="174" t="n"/>
      <c r="D1341" s="174" t="n"/>
      <c r="E1341" s="174" t="n"/>
      <c r="F1341" s="173" t="n"/>
      <c r="G1341" s="233" t="inlineStr">
        <is>
          <t>Design VEL</t>
        </is>
      </c>
      <c r="H1341" s="194" t="inlineStr">
        <is>
          <t>Design CFM</t>
        </is>
      </c>
      <c r="I1341" s="188" t="inlineStr">
        <is>
          <t>Initial</t>
        </is>
      </c>
      <c r="J1341" s="173" t="n"/>
      <c r="K1341" s="188" t="inlineStr">
        <is>
          <t>Final</t>
        </is>
      </c>
      <c r="L1341" s="173" t="n"/>
      <c r="M1341" s="188" t="inlineStr">
        <is>
          <t>%</t>
        </is>
      </c>
    </row>
    <row r="1342" ht="13.35" customHeight="1" s="162">
      <c r="B1342" s="153" t="inlineStr">
        <is>
          <t>No.</t>
        </is>
      </c>
      <c r="C1342" s="188" t="inlineStr">
        <is>
          <t>Area Served</t>
        </is>
      </c>
      <c r="D1342" s="188" t="inlineStr">
        <is>
          <t>Type</t>
        </is>
      </c>
      <c r="E1342" s="188" t="inlineStr">
        <is>
          <t>Size</t>
        </is>
      </c>
      <c r="F1342" s="188" t="inlineStr">
        <is>
          <t>Ak</t>
        </is>
      </c>
      <c r="G1342" s="440" t="n"/>
      <c r="H1342" s="440" t="n"/>
      <c r="I1342" s="188" t="inlineStr">
        <is>
          <t>VEL</t>
        </is>
      </c>
      <c r="J1342" s="188" t="inlineStr">
        <is>
          <t>CFM</t>
        </is>
      </c>
      <c r="K1342" s="188" t="inlineStr">
        <is>
          <t>VEL</t>
        </is>
      </c>
      <c r="L1342" s="188" t="inlineStr">
        <is>
          <t>CFM</t>
        </is>
      </c>
      <c r="M1342" s="440" t="n"/>
    </row>
    <row r="1343" ht="13.35" customHeight="1" s="162">
      <c r="B1343" s="307" t="n"/>
      <c r="C1343" s="307" t="n"/>
      <c r="E1343" s="307" t="n"/>
      <c r="F1343" s="32" t="n"/>
      <c r="G1343" s="33">
        <f>IF(F1343="", "", H1343/F1343)</f>
        <v/>
      </c>
      <c r="H1343" s="33" t="n"/>
      <c r="I1343" s="33" t="n"/>
      <c r="J1343" s="33">
        <f>IF(I1343="", "", I1343*$F1343)</f>
        <v/>
      </c>
      <c r="K1343" s="33" t="n"/>
      <c r="L1343" s="33">
        <f>IF(K1343="", "", K1343*$F1343)</f>
        <v/>
      </c>
      <c r="M1343" s="30">
        <f>IF(OR(H1343="",H1343=0),"",IF(K1343="",IF(J1343="","",J1343/H1343),L1343/H1343))</f>
        <v/>
      </c>
    </row>
    <row r="1344" ht="13.35" customHeight="1" s="162">
      <c r="B1344" s="307" t="n"/>
      <c r="C1344" s="307" t="n"/>
      <c r="E1344" s="307" t="n"/>
      <c r="F1344" s="32" t="n"/>
      <c r="G1344" s="33">
        <f>IF(F1344="", "", H1344/F1344)</f>
        <v/>
      </c>
      <c r="H1344" s="33" t="n"/>
      <c r="I1344" s="33" t="n"/>
      <c r="J1344" s="33">
        <f>IF(I1344="", "", I1344*$F1344)</f>
        <v/>
      </c>
      <c r="K1344" s="33" t="n"/>
      <c r="L1344" s="33">
        <f>IF(K1344="", "", K1344*$F1344)</f>
        <v/>
      </c>
      <c r="M1344" s="30">
        <f>IF(OR(H1344="",H1344=0),"",IF(K1344="",IF(J1344="","",J1344/H1344),L1344/H1344))</f>
        <v/>
      </c>
    </row>
    <row r="1345" ht="13.35" customHeight="1" s="162">
      <c r="B1345" s="307" t="n"/>
      <c r="C1345" s="307" t="n"/>
      <c r="E1345" s="307" t="n"/>
      <c r="F1345" s="32" t="n"/>
      <c r="G1345" s="33">
        <f>IF(F1345="", "", H1345/F1345)</f>
        <v/>
      </c>
      <c r="H1345" s="33" t="n"/>
      <c r="I1345" s="33" t="n"/>
      <c r="J1345" s="33">
        <f>IF(I1345="", "", I1345*$F1345)</f>
        <v/>
      </c>
      <c r="K1345" s="33" t="n"/>
      <c r="L1345" s="33">
        <f>IF(K1345="", "", K1345*$F1345)</f>
        <v/>
      </c>
      <c r="M1345" s="30">
        <f>IF(OR(H1345="",H1345=0),"",IF(K1345="",IF(J1345="","",J1345/H1345),L1345/H1345))</f>
        <v/>
      </c>
    </row>
    <row r="1346" ht="13.35" customHeight="1" s="162">
      <c r="B1346" s="307" t="n"/>
      <c r="C1346" s="307" t="n"/>
      <c r="E1346" s="307" t="n"/>
      <c r="F1346" s="32" t="n"/>
      <c r="G1346" s="33">
        <f>IF(F1346="", "", H1346/F1346)</f>
        <v/>
      </c>
      <c r="H1346" s="33" t="n"/>
      <c r="I1346" s="33" t="n"/>
      <c r="J1346" s="33">
        <f>IF(I1346="", "", I1346*$F1346)</f>
        <v/>
      </c>
      <c r="K1346" s="33" t="n"/>
      <c r="L1346" s="33">
        <f>IF(K1346="", "", K1346*$F1346)</f>
        <v/>
      </c>
      <c r="M1346" s="30">
        <f>IF(OR(H1346="",H1346=0),"",IF(K1346="",IF(J1346="","",J1346/H1346),L1346/H1346))</f>
        <v/>
      </c>
    </row>
    <row r="1347" ht="13.35" customHeight="1" s="162">
      <c r="B1347" s="307" t="n"/>
      <c r="C1347" s="307" t="n"/>
      <c r="E1347" s="307" t="n"/>
      <c r="F1347" s="32" t="n"/>
      <c r="G1347" s="33">
        <f>IF(F1347="", "", H1347/F1347)</f>
        <v/>
      </c>
      <c r="H1347" s="33" t="n"/>
      <c r="I1347" s="33" t="n"/>
      <c r="J1347" s="33">
        <f>IF(I1347="", "", I1347*$F1347)</f>
        <v/>
      </c>
      <c r="K1347" s="33" t="n"/>
      <c r="L1347" s="33">
        <f>IF(K1347="", "", K1347*$F1347)</f>
        <v/>
      </c>
      <c r="M1347" s="30">
        <f>IF(OR(H1347="",H1347=0),"",IF(K1347="",IF(J1347="","",J1347/H1347),L1347/H1347))</f>
        <v/>
      </c>
    </row>
    <row r="1348" ht="13.35" customHeight="1" s="162">
      <c r="B1348" s="307" t="n"/>
      <c r="C1348" s="307" t="n"/>
      <c r="E1348" s="307" t="n"/>
      <c r="F1348" s="32" t="n"/>
      <c r="G1348" s="33">
        <f>IF(F1348="", "", H1348/F1348)</f>
        <v/>
      </c>
      <c r="H1348" s="33" t="n"/>
      <c r="I1348" s="33" t="n"/>
      <c r="J1348" s="33">
        <f>IF(I1348="", "", I1348*$F1348)</f>
        <v/>
      </c>
      <c r="K1348" s="33" t="n"/>
      <c r="L1348" s="33">
        <f>IF(K1348="", "", K1348*$F1348)</f>
        <v/>
      </c>
      <c r="M1348" s="30">
        <f>IF(OR(H1348="",H1348=0),"",IF(K1348="",IF(J1348="","",J1348/H1348),L1348/H1348))</f>
        <v/>
      </c>
    </row>
    <row r="1349" ht="13.35" customHeight="1" s="162">
      <c r="B1349" s="42" t="n"/>
      <c r="C1349" s="231" t="inlineStr">
        <is>
          <t>Total</t>
        </is>
      </c>
      <c r="D1349" s="159" t="n"/>
      <c r="E1349" s="42" t="n"/>
      <c r="F1349" s="42" t="n"/>
      <c r="G1349" s="43" t="n"/>
      <c r="H1349" s="43">
        <f>IF(SUM(H1343:H1348)=0,"",SUM(H1343:H1348))</f>
        <v/>
      </c>
      <c r="I1349" s="43" t="n"/>
      <c r="J1349" s="43">
        <f>IF(SUM(J1343:J1348)=0,"",SUM(J1343:J1348))</f>
        <v/>
      </c>
      <c r="K1349" s="43" t="n"/>
      <c r="L1349" s="43">
        <f>IF(SUM(L1343:L1348)=0,"",SUM(L1343:L1348))</f>
        <v/>
      </c>
      <c r="M1349" s="35">
        <f>IF(OR(H1349="",H1349=0),"",IF(L1349="",IF(J1349="","",J1349/H1349),L1349/H1349))</f>
        <v/>
      </c>
    </row>
    <row r="1350" ht="13.35" customHeight="1" s="162">
      <c r="B1350" s="188" t="inlineStr">
        <is>
          <t>Remarks</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row r="1353" ht="13.35" customHeight="1" s="162"/>
    <row r="1354" ht="13.35" customHeight="1" s="162"/>
    <row r="1355" ht="13.35" customHeight="1" s="162"/>
    <row r="1356" ht="13.35" customHeight="1" s="162">
      <c r="B1356" s="200" t="inlineStr">
        <is>
          <t>System</t>
        </is>
      </c>
      <c r="C1356" s="403" t="n"/>
      <c r="D1356" s="209">
        <f>IF('{Equipment Data Entry}'!B202="","",'{Equipment Data Entry}'!B202)</f>
        <v/>
      </c>
      <c r="E1356" s="418" t="n"/>
      <c r="F1356" s="403" t="n"/>
      <c r="G1356" s="200" t="inlineStr">
        <is>
          <t>Service</t>
        </is>
      </c>
      <c r="H1356" s="403" t="n"/>
      <c r="I1356" s="210">
        <f>IF('{Equipment Data Entry}'!C202="","",'{Equipment Data Entry}'!C202)</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199" t="inlineStr">
        <is>
          <t>Terminal Type</t>
        </is>
      </c>
      <c r="C1358" s="401" t="n"/>
      <c r="D1358" s="204">
        <f>IF('{Equipment Data Entry}'!H202="","",'{Equipment Data Entry}'!H202)</f>
        <v/>
      </c>
      <c r="E1358" s="400" t="n"/>
      <c r="F1358" s="400" t="n"/>
      <c r="G1358" s="401" t="n"/>
      <c r="I1358" s="199" t="inlineStr">
        <is>
          <t>Instrument</t>
        </is>
      </c>
      <c r="J1358" s="400" t="n"/>
      <c r="K1358" s="401" t="n"/>
      <c r="L1358" s="199" t="n"/>
      <c r="M1358" s="401"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0" t="n"/>
      <c r="M1359" s="401" t="n"/>
    </row>
    <row r="1360" ht="13.35" customHeight="1" s="162">
      <c r="B1360" s="199" t="inlineStr">
        <is>
          <t>Manufacturer</t>
        </is>
      </c>
      <c r="C1360" s="401" t="n"/>
      <c r="D1360" s="204">
        <f>IF('{Equipment Data Entry}'!E202="","",'{Equipment Data Entry}'!E202)</f>
        <v/>
      </c>
      <c r="E1360" s="400" t="n"/>
      <c r="F1360" s="400" t="n"/>
      <c r="G1360" s="401" t="n"/>
      <c r="I1360" s="199" t="inlineStr">
        <is>
          <t>Design Criteria</t>
        </is>
      </c>
      <c r="J1360" s="400" t="n"/>
      <c r="K1360" s="401" t="n"/>
      <c r="L1360" s="199" t="inlineStr">
        <is>
          <t>Design</t>
        </is>
      </c>
      <c r="M1360" s="199" t="inlineStr">
        <is>
          <t>Actual</t>
        </is>
      </c>
    </row>
    <row r="1361" ht="13.35" customHeight="1" s="162">
      <c r="B1361" s="199" t="inlineStr">
        <is>
          <t>Model Number</t>
        </is>
      </c>
      <c r="C1361" s="401" t="n"/>
      <c r="D1361" s="204">
        <f>IF('{Equipment Data Entry}'!F202="","",'{Equipment Data Entry}'!F202)</f>
        <v/>
      </c>
      <c r="E1361" s="400" t="n"/>
      <c r="F1361" s="400" t="n"/>
      <c r="G1361" s="401" t="n"/>
      <c r="I1361" s="199" t="inlineStr">
        <is>
          <t>Maximum CFM</t>
        </is>
      </c>
      <c r="J1361" s="400" t="n"/>
      <c r="K1361" s="401" t="n"/>
      <c r="L1361" s="24">
        <f>IF('{Equipment Data Entry}'!I202="","",'{Equipment Data Entry}'!I202)</f>
        <v/>
      </c>
      <c r="M1361" s="24">
        <f>L1375</f>
        <v/>
      </c>
    </row>
    <row r="1362" ht="13.35" customHeight="1" s="162">
      <c r="B1362" s="199" t="inlineStr">
        <is>
          <t>Serial Number</t>
        </is>
      </c>
      <c r="C1362" s="401" t="n"/>
      <c r="D1362" s="204" t="n"/>
      <c r="E1362" s="400" t="n"/>
      <c r="F1362" s="400" t="n"/>
      <c r="G1362" s="401" t="n"/>
      <c r="I1362" s="199" t="inlineStr">
        <is>
          <t>Minimum CFM</t>
        </is>
      </c>
      <c r="J1362" s="400" t="n"/>
      <c r="K1362" s="401" t="n"/>
      <c r="L1362" s="24">
        <f>IF('{Equipment Data Entry}'!J202="","",'{Equipment Data Entry}'!J202)</f>
        <v/>
      </c>
      <c r="M1362" s="24" t="n"/>
    </row>
    <row r="1363" ht="13.35" customHeight="1" s="162">
      <c r="B1363" s="199" t="inlineStr">
        <is>
          <t>Area Served</t>
        </is>
      </c>
      <c r="C1363" s="401" t="n"/>
      <c r="D1363" s="204">
        <f>IF('{Equipment Data Entry}'!C202="","",'{Equipment Data Entry}'!C202)</f>
        <v/>
      </c>
      <c r="E1363" s="400" t="n"/>
      <c r="F1363" s="400" t="n"/>
      <c r="G1363" s="401" t="n"/>
      <c r="I1363" s="199" t="inlineStr">
        <is>
          <t>Fan CFM</t>
        </is>
      </c>
      <c r="J1363" s="400" t="n"/>
      <c r="K1363" s="401" t="n"/>
      <c r="L1363" s="24">
        <f>IF('{Equipment Data Entry}'!L202="","",'{Equipment Data Entry}'!L202)</f>
        <v/>
      </c>
      <c r="M1363" s="24" t="n"/>
    </row>
    <row r="1364" ht="13.35" customHeight="1" s="162">
      <c r="B1364" s="199" t="inlineStr">
        <is>
          <t>Location</t>
        </is>
      </c>
      <c r="C1364" s="401" t="n"/>
      <c r="D1364" s="204">
        <f>IF('{Equipment Data Entry}'!D202="","",'{Equipment Data Entry}'!D202)</f>
        <v/>
      </c>
      <c r="E1364" s="400" t="n"/>
      <c r="F1364" s="400" t="n"/>
      <c r="G1364" s="401" t="n"/>
      <c r="I1364" s="199" t="inlineStr">
        <is>
          <t>DDC Address</t>
        </is>
      </c>
      <c r="J1364" s="400" t="n"/>
      <c r="K1364" s="401" t="n"/>
      <c r="L1364" s="208">
        <f>IF('{Equipment Data Entry}'!M202="","",'{Equipment Data Entry}'!M202)</f>
        <v/>
      </c>
      <c r="M1364" s="401" t="n"/>
    </row>
    <row r="1365" ht="13.35" customHeight="1" s="162">
      <c r="B1365" s="199" t="inlineStr">
        <is>
          <t>Inlet Size</t>
        </is>
      </c>
      <c r="C1365" s="401" t="n"/>
      <c r="D1365" s="204">
        <f>IF('{Equipment Data Entry}'!G202="","",'{Equipment Data Entry}'!G202)</f>
        <v/>
      </c>
      <c r="E1365" s="400" t="n"/>
      <c r="F1365" s="400" t="n"/>
      <c r="G1365" s="401" t="n"/>
      <c r="I1365" s="199" t="inlineStr">
        <is>
          <t>Calibration Factor</t>
        </is>
      </c>
      <c r="J1365" s="400" t="n"/>
      <c r="K1365" s="401" t="n"/>
      <c r="L1365" s="27" t="n"/>
      <c r="M1365" s="401" t="n"/>
    </row>
    <row r="1366" ht="13.35" customHeight="1" s="162">
      <c r="B1366" s="199" t="inlineStr">
        <is>
          <t>DDC Max / Min</t>
        </is>
      </c>
      <c r="C1366" s="401" t="n"/>
      <c r="D1366" s="204" t="n"/>
      <c r="E1366" s="400" t="n"/>
      <c r="F1366" s="400" t="n"/>
      <c r="G1366" s="401" t="n"/>
      <c r="I1366" s="199" t="inlineStr">
        <is>
          <t>Heating CFM</t>
        </is>
      </c>
      <c r="J1366" s="400" t="n"/>
      <c r="K1366" s="401" t="n"/>
      <c r="L1366" s="27">
        <f>IF('{Equipment Data Entry}'!K202="","",'{Equipment Data Entry}'!K202)</f>
        <v/>
      </c>
      <c r="M1366" s="401" t="n"/>
    </row>
    <row r="1367" ht="13.35" customHeight="1" s="162">
      <c r="B1367" s="188" t="inlineStr">
        <is>
          <t>Register / Grille / Diffuser Airflow</t>
        </is>
      </c>
      <c r="C1367" s="174" t="n"/>
      <c r="D1367" s="174" t="n"/>
      <c r="E1367" s="174" t="n"/>
      <c r="F1367" s="173" t="n"/>
      <c r="G1367" s="233" t="inlineStr">
        <is>
          <t>Design VEL</t>
        </is>
      </c>
      <c r="H1367" s="194" t="inlineStr">
        <is>
          <t>Design CFM</t>
        </is>
      </c>
      <c r="I1367" s="188" t="inlineStr">
        <is>
          <t>Initial</t>
        </is>
      </c>
      <c r="J1367" s="173" t="n"/>
      <c r="K1367" s="188" t="inlineStr">
        <is>
          <t>Final</t>
        </is>
      </c>
      <c r="L1367" s="173" t="n"/>
      <c r="M1367" s="188" t="inlineStr">
        <is>
          <t>%</t>
        </is>
      </c>
    </row>
    <row r="1368" ht="13.35" customHeight="1" s="162">
      <c r="B1368" s="153" t="inlineStr">
        <is>
          <t>No.</t>
        </is>
      </c>
      <c r="C1368" s="188" t="inlineStr">
        <is>
          <t>Area Served</t>
        </is>
      </c>
      <c r="D1368" s="188" t="inlineStr">
        <is>
          <t>Type</t>
        </is>
      </c>
      <c r="E1368" s="188" t="inlineStr">
        <is>
          <t>Size</t>
        </is>
      </c>
      <c r="F1368" s="188" t="inlineStr">
        <is>
          <t>Ak</t>
        </is>
      </c>
      <c r="G1368" s="440" t="n"/>
      <c r="H1368" s="440" t="n"/>
      <c r="I1368" s="188" t="inlineStr">
        <is>
          <t>VEL</t>
        </is>
      </c>
      <c r="J1368" s="188" t="inlineStr">
        <is>
          <t>CFM</t>
        </is>
      </c>
      <c r="K1368" s="188" t="inlineStr">
        <is>
          <t>VEL</t>
        </is>
      </c>
      <c r="L1368" s="188" t="inlineStr">
        <is>
          <t>CFM</t>
        </is>
      </c>
      <c r="M1368" s="440" t="n"/>
    </row>
    <row r="1369" ht="13.35" customHeight="1" s="162">
      <c r="B1369" s="307" t="n"/>
      <c r="C1369" s="307" t="n"/>
      <c r="E1369" s="307" t="n"/>
      <c r="F1369" s="32" t="n"/>
      <c r="G1369" s="33">
        <f>IF(F1369="", "", H1369/F1369)</f>
        <v/>
      </c>
      <c r="H1369" s="33" t="n"/>
      <c r="I1369" s="33" t="n"/>
      <c r="J1369" s="33">
        <f>IF(I1369="", "", I1369*$F1369)</f>
        <v/>
      </c>
      <c r="K1369" s="33" t="n"/>
      <c r="L1369" s="33">
        <f>IF(K1369="", "", K1369*$F1369)</f>
        <v/>
      </c>
      <c r="M1369" s="30">
        <f>IF(OR(H1369="",H1369=0),"",IF(K1369="",IF(J1369="","",J1369/H1369),L1369/H1369))</f>
        <v/>
      </c>
    </row>
    <row r="1370" ht="13.35" customHeight="1" s="162">
      <c r="B1370" s="307" t="n"/>
      <c r="C1370" s="307" t="n"/>
      <c r="E1370" s="307" t="n"/>
      <c r="F1370" s="32" t="n"/>
      <c r="G1370" s="33">
        <f>IF(F1370="", "", H1370/F1370)</f>
        <v/>
      </c>
      <c r="H1370" s="33" t="n"/>
      <c r="I1370" s="33" t="n"/>
      <c r="J1370" s="33">
        <f>IF(I1370="", "", I1370*$F1370)</f>
        <v/>
      </c>
      <c r="K1370" s="33" t="n"/>
      <c r="L1370" s="33">
        <f>IF(K1370="", "", K1370*$F1370)</f>
        <v/>
      </c>
      <c r="M1370" s="30">
        <f>IF(OR(H1370="",H1370=0),"",IF(K1370="",IF(J1370="","",J1370/H1370),L1370/H1370))</f>
        <v/>
      </c>
    </row>
    <row r="1371" ht="13.35" customHeight="1" s="162">
      <c r="B1371" s="307" t="n"/>
      <c r="C1371" s="307" t="n"/>
      <c r="E1371" s="307" t="n"/>
      <c r="F1371" s="32" t="n"/>
      <c r="G1371" s="33">
        <f>IF(F1371="", "", H1371/F1371)</f>
        <v/>
      </c>
      <c r="H1371" s="33" t="n"/>
      <c r="I1371" s="33" t="n"/>
      <c r="J1371" s="33">
        <f>IF(I1371="", "", I1371*$F1371)</f>
        <v/>
      </c>
      <c r="K1371" s="33" t="n"/>
      <c r="L1371" s="33">
        <f>IF(K1371="", "", K1371*$F1371)</f>
        <v/>
      </c>
      <c r="M1371" s="30">
        <f>IF(OR(H1371="",H1371=0),"",IF(K1371="",IF(J1371="","",J1371/H1371),L1371/H1371))</f>
        <v/>
      </c>
    </row>
    <row r="1372" ht="13.35" customHeight="1" s="162">
      <c r="B1372" s="307" t="n"/>
      <c r="C1372" s="307" t="n"/>
      <c r="E1372" s="307" t="n"/>
      <c r="F1372" s="32" t="n"/>
      <c r="G1372" s="33">
        <f>IF(F1372="", "", H1372/F1372)</f>
        <v/>
      </c>
      <c r="H1372" s="33" t="n"/>
      <c r="I1372" s="33" t="n"/>
      <c r="J1372" s="33">
        <f>IF(I1372="", "", I1372*$F1372)</f>
        <v/>
      </c>
      <c r="K1372" s="33" t="n"/>
      <c r="L1372" s="33">
        <f>IF(K1372="", "", K1372*$F1372)</f>
        <v/>
      </c>
      <c r="M1372" s="30">
        <f>IF(OR(H1372="",H1372=0),"",IF(K1372="",IF(J1372="","",J1372/H1372),L1372/H1372))</f>
        <v/>
      </c>
    </row>
    <row r="1373" ht="13.35" customHeight="1" s="162">
      <c r="B1373" s="307" t="n"/>
      <c r="C1373" s="307" t="n"/>
      <c r="E1373" s="307" t="n"/>
      <c r="F1373" s="32" t="n"/>
      <c r="G1373" s="33">
        <f>IF(F1373="", "", H1373/F1373)</f>
        <v/>
      </c>
      <c r="H1373" s="33" t="n"/>
      <c r="I1373" s="33" t="n"/>
      <c r="J1373" s="33">
        <f>IF(I1373="", "", I1373*$F1373)</f>
        <v/>
      </c>
      <c r="K1373" s="33" t="n"/>
      <c r="L1373" s="33">
        <f>IF(K1373="", "", K1373*$F1373)</f>
        <v/>
      </c>
      <c r="M1373" s="30">
        <f>IF(OR(H1373="",H1373=0),"",IF(K1373="",IF(J1373="","",J1373/H1373),L1373/H1373))</f>
        <v/>
      </c>
    </row>
    <row r="1374" ht="13.35" customHeight="1" s="162">
      <c r="B1374" s="307" t="n"/>
      <c r="C1374" s="307" t="n"/>
      <c r="E1374" s="307" t="n"/>
      <c r="F1374" s="32" t="n"/>
      <c r="G1374" s="33">
        <f>IF(F1374="", "", H1374/F1374)</f>
        <v/>
      </c>
      <c r="H1374" s="33" t="n"/>
      <c r="I1374" s="33" t="n"/>
      <c r="J1374" s="33">
        <f>IF(I1374="", "", I1374*$F1374)</f>
        <v/>
      </c>
      <c r="K1374" s="33" t="n"/>
      <c r="L1374" s="33">
        <f>IF(K1374="", "", K1374*$F1374)</f>
        <v/>
      </c>
      <c r="M1374" s="30">
        <f>IF(OR(H1374="",H1374=0),"",IF(K1374="",IF(J1374="","",J1374/H1374),L1374/H1374))</f>
        <v/>
      </c>
    </row>
    <row r="1375" ht="13.35" customHeight="1" s="162">
      <c r="B1375" s="42" t="n"/>
      <c r="C1375" s="231" t="inlineStr">
        <is>
          <t>Total</t>
        </is>
      </c>
      <c r="D1375" s="159" t="n"/>
      <c r="E1375" s="42" t="n"/>
      <c r="F1375" s="42" t="n"/>
      <c r="G1375" s="43" t="n"/>
      <c r="H1375" s="43">
        <f>IF(SUM(H1369:H1374)=0,"",SUM(H1369:H1374))</f>
        <v/>
      </c>
      <c r="I1375" s="43" t="n"/>
      <c r="J1375" s="43">
        <f>IF(SUM(J1369:J1374)=0,"",SUM(J1369:J1374))</f>
        <v/>
      </c>
      <c r="K1375" s="43" t="n"/>
      <c r="L1375" s="43">
        <f>IF(SUM(L1369:L1374)=0,"",SUM(L1369:L1374))</f>
        <v/>
      </c>
      <c r="M1375" s="35">
        <f>IF(OR(H1375="",H1375=0),"",IF(L1375="",IF(J1375="","",J1375/H1375),L1375/H1375))</f>
        <v/>
      </c>
    </row>
    <row r="1376" ht="13.35" customHeight="1" s="162">
      <c r="B1376" s="188" t="inlineStr">
        <is>
          <t>Remarks</t>
        </is>
      </c>
      <c r="C1376" s="173" t="n"/>
      <c r="D1376" s="154" t="n"/>
      <c r="E1376" s="174" t="n"/>
      <c r="F1376" s="174" t="n"/>
      <c r="G1376" s="174" t="n"/>
      <c r="H1376" s="174" t="n"/>
      <c r="I1376" s="174" t="n"/>
      <c r="J1376" s="174" t="n"/>
      <c r="K1376" s="174" t="n"/>
      <c r="L1376" s="174" t="n"/>
      <c r="M1376" s="173" t="n"/>
    </row>
    <row r="1377" ht="13.35" customHeight="1" s="162">
      <c r="B1377" s="154" t="n"/>
      <c r="C1377" s="174" t="n"/>
      <c r="D1377" s="174" t="n"/>
      <c r="E1377" s="174" t="n"/>
      <c r="F1377" s="174" t="n"/>
      <c r="G1377" s="174" t="n"/>
      <c r="H1377" s="174" t="n"/>
      <c r="I1377" s="174" t="n"/>
      <c r="J1377" s="174" t="n"/>
      <c r="K1377" s="174" t="n"/>
      <c r="L1377" s="174" t="n"/>
      <c r="M1377" s="173" t="n"/>
    </row>
    <row r="1378" ht="13.35" customHeight="1" s="162"/>
    <row r="1379" ht="13.35" customHeight="1" s="162"/>
    <row r="1380" ht="13.35" customHeight="1" s="162"/>
    <row r="1381" ht="13.35" customHeight="1" s="162"/>
    <row r="1382" ht="13.35" customHeight="1" s="162">
      <c r="B1382" s="200" t="inlineStr">
        <is>
          <t>System</t>
        </is>
      </c>
      <c r="C1382" s="403" t="n"/>
      <c r="D1382" s="209">
        <f>IF('{Equipment Data Entry}'!B203="","",'{Equipment Data Entry}'!B203)</f>
        <v/>
      </c>
      <c r="E1382" s="418" t="n"/>
      <c r="F1382" s="403" t="n"/>
      <c r="G1382" s="200" t="inlineStr">
        <is>
          <t>Service</t>
        </is>
      </c>
      <c r="H1382" s="403" t="n"/>
      <c r="I1382" s="210">
        <f>IF('{Equipment Data Entry}'!C203="","",'{Equipment Data Entry}'!C203)</f>
        <v/>
      </c>
      <c r="J1382" s="418" t="n"/>
      <c r="K1382" s="418" t="n"/>
      <c r="L1382" s="418" t="n"/>
      <c r="M1382" s="403" t="n"/>
    </row>
    <row r="1383" ht="13.35" customHeight="1" s="162">
      <c r="B1383" s="422" t="n"/>
      <c r="C1383" s="423" t="n"/>
      <c r="D1383" s="422" t="n"/>
      <c r="E1383" s="424" t="n"/>
      <c r="F1383" s="423" t="n"/>
      <c r="G1383" s="422" t="n"/>
      <c r="H1383" s="423" t="n"/>
      <c r="I1383" s="422" t="n"/>
      <c r="J1383" s="424" t="n"/>
      <c r="K1383" s="424" t="n"/>
      <c r="L1383" s="424" t="n"/>
      <c r="M1383" s="423" t="n"/>
    </row>
    <row r="1384" ht="13.35" customHeight="1" s="162">
      <c r="B1384" s="199" t="inlineStr">
        <is>
          <t>Terminal Type</t>
        </is>
      </c>
      <c r="C1384" s="401" t="n"/>
      <c r="D1384" s="204">
        <f>IF('{Equipment Data Entry}'!H203="","",'{Equipment Data Entry}'!H203)</f>
        <v/>
      </c>
      <c r="E1384" s="400" t="n"/>
      <c r="F1384" s="400" t="n"/>
      <c r="G1384" s="401" t="n"/>
      <c r="I1384" s="199" t="inlineStr">
        <is>
          <t>Instrument</t>
        </is>
      </c>
      <c r="J1384" s="400" t="n"/>
      <c r="K1384" s="401" t="n"/>
      <c r="L1384" s="199" t="n"/>
      <c r="M1384" s="401" t="n"/>
    </row>
    <row r="1385" ht="13.35" customHeight="1" s="162">
      <c r="B1385" s="200" t="inlineStr">
        <is>
          <t>Unit Data</t>
        </is>
      </c>
      <c r="C1385" s="400" t="n"/>
      <c r="D1385" s="400" t="n"/>
      <c r="E1385" s="400" t="n"/>
      <c r="F1385" s="400" t="n"/>
      <c r="G1385" s="401" t="n"/>
      <c r="I1385" s="200" t="inlineStr">
        <is>
          <t>Design and Performance Data</t>
        </is>
      </c>
      <c r="J1385" s="400" t="n"/>
      <c r="K1385" s="400" t="n"/>
      <c r="L1385" s="400" t="n"/>
      <c r="M1385" s="401" t="n"/>
    </row>
    <row r="1386" ht="13.35" customHeight="1" s="162">
      <c r="B1386" s="199" t="inlineStr">
        <is>
          <t>Manufacturer</t>
        </is>
      </c>
      <c r="C1386" s="401" t="n"/>
      <c r="D1386" s="204">
        <f>IF('{Equipment Data Entry}'!E203="","",'{Equipment Data Entry}'!E203)</f>
        <v/>
      </c>
      <c r="E1386" s="400" t="n"/>
      <c r="F1386" s="400" t="n"/>
      <c r="G1386" s="401" t="n"/>
      <c r="I1386" s="199" t="inlineStr">
        <is>
          <t>Design Criteria</t>
        </is>
      </c>
      <c r="J1386" s="400" t="n"/>
      <c r="K1386" s="401" t="n"/>
      <c r="L1386" s="199" t="inlineStr">
        <is>
          <t>Design</t>
        </is>
      </c>
      <c r="M1386" s="199" t="inlineStr">
        <is>
          <t>Actual</t>
        </is>
      </c>
    </row>
    <row r="1387" ht="13.35" customHeight="1" s="162">
      <c r="B1387" s="199" t="inlineStr">
        <is>
          <t>Model Number</t>
        </is>
      </c>
      <c r="C1387" s="401" t="n"/>
      <c r="D1387" s="204">
        <f>IF('{Equipment Data Entry}'!F203="","",'{Equipment Data Entry}'!F203)</f>
        <v/>
      </c>
      <c r="E1387" s="400" t="n"/>
      <c r="F1387" s="400" t="n"/>
      <c r="G1387" s="401" t="n"/>
      <c r="I1387" s="199" t="inlineStr">
        <is>
          <t>Maximum CFM</t>
        </is>
      </c>
      <c r="J1387" s="400" t="n"/>
      <c r="K1387" s="401" t="n"/>
      <c r="L1387" s="24">
        <f>IF('{Equipment Data Entry}'!I203="","",'{Equipment Data Entry}'!I203)</f>
        <v/>
      </c>
      <c r="M1387" s="24">
        <f>L1401</f>
        <v/>
      </c>
    </row>
    <row r="1388" ht="13.35" customHeight="1" s="162">
      <c r="B1388" s="199" t="inlineStr">
        <is>
          <t>Serial Number</t>
        </is>
      </c>
      <c r="C1388" s="401" t="n"/>
      <c r="D1388" s="204" t="n"/>
      <c r="E1388" s="400" t="n"/>
      <c r="F1388" s="400" t="n"/>
      <c r="G1388" s="401" t="n"/>
      <c r="I1388" s="199" t="inlineStr">
        <is>
          <t>Minimum CFM</t>
        </is>
      </c>
      <c r="J1388" s="400" t="n"/>
      <c r="K1388" s="401" t="n"/>
      <c r="L1388" s="24">
        <f>IF('{Equipment Data Entry}'!J203="","",'{Equipment Data Entry}'!J203)</f>
        <v/>
      </c>
      <c r="M1388" s="24" t="n"/>
    </row>
    <row r="1389" ht="13.35" customHeight="1" s="162">
      <c r="B1389" s="199" t="inlineStr">
        <is>
          <t>Area Served</t>
        </is>
      </c>
      <c r="C1389" s="401" t="n"/>
      <c r="D1389" s="204">
        <f>IF('{Equipment Data Entry}'!C203="","",'{Equipment Data Entry}'!C203)</f>
        <v/>
      </c>
      <c r="E1389" s="400" t="n"/>
      <c r="F1389" s="400" t="n"/>
      <c r="G1389" s="401" t="n"/>
      <c r="I1389" s="199" t="inlineStr">
        <is>
          <t>Fan CFM</t>
        </is>
      </c>
      <c r="J1389" s="400" t="n"/>
      <c r="K1389" s="401" t="n"/>
      <c r="L1389" s="24">
        <f>IF('{Equipment Data Entry}'!L203="","",'{Equipment Data Entry}'!L203)</f>
        <v/>
      </c>
      <c r="M1389" s="24" t="n"/>
    </row>
    <row r="1390" ht="13.35" customHeight="1" s="162">
      <c r="B1390" s="199" t="inlineStr">
        <is>
          <t>Location</t>
        </is>
      </c>
      <c r="C1390" s="401" t="n"/>
      <c r="D1390" s="204">
        <f>IF('{Equipment Data Entry}'!D203="","",'{Equipment Data Entry}'!D203)</f>
        <v/>
      </c>
      <c r="E1390" s="400" t="n"/>
      <c r="F1390" s="400" t="n"/>
      <c r="G1390" s="401" t="n"/>
      <c r="I1390" s="199" t="inlineStr">
        <is>
          <t>DDC Address</t>
        </is>
      </c>
      <c r="J1390" s="400" t="n"/>
      <c r="K1390" s="401" t="n"/>
      <c r="L1390" s="208">
        <f>IF('{Equipment Data Entry}'!M203="","",'{Equipment Data Entry}'!M203)</f>
        <v/>
      </c>
      <c r="M1390" s="401" t="n"/>
    </row>
    <row r="1391" ht="13.35" customHeight="1" s="162">
      <c r="B1391" s="199" t="inlineStr">
        <is>
          <t>Inlet Size</t>
        </is>
      </c>
      <c r="C1391" s="401" t="n"/>
      <c r="D1391" s="204">
        <f>IF('{Equipment Data Entry}'!G203="","",'{Equipment Data Entry}'!G203)</f>
        <v/>
      </c>
      <c r="E1391" s="400" t="n"/>
      <c r="F1391" s="400" t="n"/>
      <c r="G1391" s="401" t="n"/>
      <c r="I1391" s="199" t="inlineStr">
        <is>
          <t>Calibration Factor</t>
        </is>
      </c>
      <c r="J1391" s="400" t="n"/>
      <c r="K1391" s="401" t="n"/>
      <c r="L1391" s="27" t="n"/>
      <c r="M1391" s="401" t="n"/>
    </row>
    <row r="1392" ht="13.35" customHeight="1" s="162">
      <c r="B1392" s="199" t="inlineStr">
        <is>
          <t>DDC Max / Min</t>
        </is>
      </c>
      <c r="C1392" s="401" t="n"/>
      <c r="D1392" s="204" t="n"/>
      <c r="E1392" s="400" t="n"/>
      <c r="F1392" s="400" t="n"/>
      <c r="G1392" s="401" t="n"/>
      <c r="I1392" s="199" t="inlineStr">
        <is>
          <t>Heating CFM</t>
        </is>
      </c>
      <c r="J1392" s="400" t="n"/>
      <c r="K1392" s="401" t="n"/>
      <c r="L1392" s="27">
        <f>IF('{Equipment Data Entry}'!K203="","",'{Equipment Data Entry}'!K203)</f>
        <v/>
      </c>
      <c r="M1392" s="401" t="n"/>
    </row>
    <row r="1393" ht="13.35" customHeight="1" s="162">
      <c r="B1393" s="188" t="inlineStr">
        <is>
          <t>Register / Grille / Diffuser Airflow</t>
        </is>
      </c>
      <c r="C1393" s="174" t="n"/>
      <c r="D1393" s="174" t="n"/>
      <c r="E1393" s="174" t="n"/>
      <c r="F1393" s="173" t="n"/>
      <c r="G1393" s="233" t="inlineStr">
        <is>
          <t>Design VEL</t>
        </is>
      </c>
      <c r="H1393" s="194" t="inlineStr">
        <is>
          <t>Design CFM</t>
        </is>
      </c>
      <c r="I1393" s="188" t="inlineStr">
        <is>
          <t>Initial</t>
        </is>
      </c>
      <c r="J1393" s="173" t="n"/>
      <c r="K1393" s="188" t="inlineStr">
        <is>
          <t>Final</t>
        </is>
      </c>
      <c r="L1393" s="173" t="n"/>
      <c r="M1393" s="188" t="inlineStr">
        <is>
          <t>%</t>
        </is>
      </c>
    </row>
    <row r="1394" ht="13.35" customHeight="1" s="162">
      <c r="B1394" s="153" t="inlineStr">
        <is>
          <t>No.</t>
        </is>
      </c>
      <c r="C1394" s="188" t="inlineStr">
        <is>
          <t>Area Served</t>
        </is>
      </c>
      <c r="D1394" s="188" t="inlineStr">
        <is>
          <t>Type</t>
        </is>
      </c>
      <c r="E1394" s="188" t="inlineStr">
        <is>
          <t>Size</t>
        </is>
      </c>
      <c r="F1394" s="188" t="inlineStr">
        <is>
          <t>Ak</t>
        </is>
      </c>
      <c r="G1394" s="440" t="n"/>
      <c r="H1394" s="440" t="n"/>
      <c r="I1394" s="188" t="inlineStr">
        <is>
          <t>VEL</t>
        </is>
      </c>
      <c r="J1394" s="188" t="inlineStr">
        <is>
          <t>CFM</t>
        </is>
      </c>
      <c r="K1394" s="188" t="inlineStr">
        <is>
          <t>VEL</t>
        </is>
      </c>
      <c r="L1394" s="188" t="inlineStr">
        <is>
          <t>CFM</t>
        </is>
      </c>
      <c r="M1394" s="440" t="n"/>
    </row>
    <row r="1395" ht="13.35" customHeight="1" s="162">
      <c r="B1395" s="307" t="n"/>
      <c r="C1395" s="307" t="n"/>
      <c r="E1395" s="307" t="n"/>
      <c r="F1395" s="32" t="n"/>
      <c r="G1395" s="33">
        <f>IF(F1395="", "", H1395/F1395)</f>
        <v/>
      </c>
      <c r="H1395" s="33" t="n"/>
      <c r="I1395" s="33" t="n"/>
      <c r="J1395" s="33">
        <f>IF(I1395="", "", I1395*$F1395)</f>
        <v/>
      </c>
      <c r="K1395" s="33" t="n"/>
      <c r="L1395" s="33">
        <f>IF(K1395="", "", K1395*$F1395)</f>
        <v/>
      </c>
      <c r="M1395" s="30">
        <f>IF(OR(H1395="",H1395=0),"",IF(K1395="",IF(J1395="","",J1395/H1395),L1395/H1395))</f>
        <v/>
      </c>
    </row>
    <row r="1396" ht="13.35" customHeight="1" s="162">
      <c r="B1396" s="307" t="n"/>
      <c r="C1396" s="307" t="n"/>
      <c r="E1396" s="307" t="n"/>
      <c r="F1396" s="32" t="n"/>
      <c r="G1396" s="33">
        <f>IF(F1396="", "", H1396/F1396)</f>
        <v/>
      </c>
      <c r="H1396" s="33" t="n"/>
      <c r="I1396" s="33" t="n"/>
      <c r="J1396" s="33">
        <f>IF(I1396="", "", I1396*$F1396)</f>
        <v/>
      </c>
      <c r="K1396" s="33" t="n"/>
      <c r="L1396" s="33">
        <f>IF(K1396="", "", K1396*$F1396)</f>
        <v/>
      </c>
      <c r="M1396" s="30">
        <f>IF(OR(H1396="",H1396=0),"",IF(K1396="",IF(J1396="","",J1396/H1396),L1396/H1396))</f>
        <v/>
      </c>
    </row>
    <row r="1397" ht="13.35" customHeight="1" s="162">
      <c r="B1397" s="307" t="n"/>
      <c r="C1397" s="307" t="n"/>
      <c r="E1397" s="307" t="n"/>
      <c r="F1397" s="32" t="n"/>
      <c r="G1397" s="33">
        <f>IF(F1397="", "", H1397/F1397)</f>
        <v/>
      </c>
      <c r="H1397" s="33" t="n"/>
      <c r="I1397" s="33" t="n"/>
      <c r="J1397" s="33">
        <f>IF(I1397="", "", I1397*$F1397)</f>
        <v/>
      </c>
      <c r="K1397" s="33" t="n"/>
      <c r="L1397" s="33">
        <f>IF(K1397="", "", K1397*$F1397)</f>
        <v/>
      </c>
      <c r="M1397" s="30">
        <f>IF(OR(H1397="",H1397=0),"",IF(K1397="",IF(J1397="","",J1397/H1397),L1397/H1397))</f>
        <v/>
      </c>
    </row>
    <row r="1398" ht="13.35" customHeight="1" s="162">
      <c r="B1398" s="307" t="n"/>
      <c r="C1398" s="307" t="n"/>
      <c r="E1398" s="307" t="n"/>
      <c r="F1398" s="32" t="n"/>
      <c r="G1398" s="33">
        <f>IF(F1398="", "", H1398/F1398)</f>
        <v/>
      </c>
      <c r="H1398" s="33" t="n"/>
      <c r="I1398" s="33" t="n"/>
      <c r="J1398" s="33">
        <f>IF(I1398="", "", I1398*$F1398)</f>
        <v/>
      </c>
      <c r="K1398" s="33" t="n"/>
      <c r="L1398" s="33">
        <f>IF(K1398="", "", K1398*$F1398)</f>
        <v/>
      </c>
      <c r="M1398" s="30">
        <f>IF(OR(H1398="",H1398=0),"",IF(K1398="",IF(J1398="","",J1398/H1398),L1398/H1398))</f>
        <v/>
      </c>
    </row>
    <row r="1399" ht="13.35" customHeight="1" s="162">
      <c r="B1399" s="307" t="n"/>
      <c r="C1399" s="307" t="n"/>
      <c r="E1399" s="307" t="n"/>
      <c r="F1399" s="32" t="n"/>
      <c r="G1399" s="33">
        <f>IF(F1399="", "", H1399/F1399)</f>
        <v/>
      </c>
      <c r="H1399" s="33" t="n"/>
      <c r="I1399" s="33" t="n"/>
      <c r="J1399" s="33">
        <f>IF(I1399="", "", I1399*$F1399)</f>
        <v/>
      </c>
      <c r="K1399" s="33" t="n"/>
      <c r="L1399" s="33">
        <f>IF(K1399="", "", K1399*$F1399)</f>
        <v/>
      </c>
      <c r="M1399" s="30">
        <f>IF(OR(H1399="",H1399=0),"",IF(K1399="",IF(J1399="","",J1399/H1399),L1399/H1399))</f>
        <v/>
      </c>
    </row>
    <row r="1400" ht="13.35" customHeight="1" s="162">
      <c r="B1400" s="307" t="n"/>
      <c r="C1400" s="307" t="n"/>
      <c r="E1400" s="307" t="n"/>
      <c r="F1400" s="32" t="n"/>
      <c r="G1400" s="33">
        <f>IF(F1400="", "", H1400/F1400)</f>
        <v/>
      </c>
      <c r="H1400" s="33" t="n"/>
      <c r="I1400" s="33" t="n"/>
      <c r="J1400" s="33">
        <f>IF(I1400="", "", I1400*$F1400)</f>
        <v/>
      </c>
      <c r="K1400" s="33" t="n"/>
      <c r="L1400" s="33">
        <f>IF(K1400="", "", K1400*$F1400)</f>
        <v/>
      </c>
      <c r="M1400" s="30">
        <f>IF(OR(H1400="",H1400=0),"",IF(K1400="",IF(J1400="","",J1400/H1400),L1400/H1400))</f>
        <v/>
      </c>
    </row>
    <row r="1401" ht="13.35" customHeight="1" s="162">
      <c r="B1401" s="42" t="n"/>
      <c r="C1401" s="231" t="inlineStr">
        <is>
          <t>Total</t>
        </is>
      </c>
      <c r="D1401" s="159" t="n"/>
      <c r="E1401" s="42" t="n"/>
      <c r="F1401" s="42" t="n"/>
      <c r="G1401" s="43" t="n"/>
      <c r="H1401" s="43">
        <f>IF(SUM(H1395:H1400)=0,"",SUM(H1395:H1400))</f>
        <v/>
      </c>
      <c r="I1401" s="43" t="n"/>
      <c r="J1401" s="43">
        <f>IF(SUM(J1395:J1400)=0,"",SUM(J1395:J1400))</f>
        <v/>
      </c>
      <c r="K1401" s="43" t="n"/>
      <c r="L1401" s="43">
        <f>IF(SUM(L1395:L1400)=0,"",SUM(L1395:L1400))</f>
        <v/>
      </c>
      <c r="M1401" s="35">
        <f>IF(OR(H1401="",H1401=0),"",IF(L1401="",IF(J1401="","",J1401/H1401),L1401/H1401))</f>
        <v/>
      </c>
    </row>
    <row r="1402" ht="13.35" customHeight="1" s="162">
      <c r="B1402" s="188" t="inlineStr">
        <is>
          <t>Remarks</t>
        </is>
      </c>
      <c r="C1402" s="173" t="n"/>
      <c r="D1402" s="154" t="n"/>
      <c r="E1402" s="174" t="n"/>
      <c r="F1402" s="174" t="n"/>
      <c r="G1402" s="174" t="n"/>
      <c r="H1402" s="174" t="n"/>
      <c r="I1402" s="174" t="n"/>
      <c r="J1402" s="174" t="n"/>
      <c r="K1402" s="174" t="n"/>
      <c r="L1402" s="174" t="n"/>
      <c r="M1402" s="173" t="n"/>
    </row>
    <row r="1403" ht="13.35" customHeight="1" s="162">
      <c r="B1403" s="154" t="n"/>
      <c r="C1403" s="174" t="n"/>
      <c r="D1403" s="174" t="n"/>
      <c r="E1403" s="174" t="n"/>
      <c r="F1403" s="174" t="n"/>
      <c r="G1403" s="174" t="n"/>
      <c r="H1403" s="174" t="n"/>
      <c r="I1403" s="174" t="n"/>
      <c r="J1403" s="174" t="n"/>
      <c r="K1403" s="174" t="n"/>
      <c r="L1403" s="174" t="n"/>
      <c r="M1403" s="173" t="n"/>
    </row>
    <row r="1404" ht="13.35" customHeight="1" s="162"/>
    <row r="1405" ht="13.35" customHeight="1" s="162"/>
    <row r="1406" ht="13.35" customHeight="1" s="162"/>
    <row r="1407" ht="13.35" customHeight="1" s="162"/>
    <row r="1408" ht="13.35" customHeight="1" s="162">
      <c r="B1408" s="200" t="inlineStr">
        <is>
          <t>System</t>
        </is>
      </c>
      <c r="C1408" s="403" t="n"/>
      <c r="D1408" s="209">
        <f>IF('{Equipment Data Entry}'!B204="","",'{Equipment Data Entry}'!B204)</f>
        <v/>
      </c>
      <c r="E1408" s="418" t="n"/>
      <c r="F1408" s="403" t="n"/>
      <c r="G1408" s="200" t="inlineStr">
        <is>
          <t>Service</t>
        </is>
      </c>
      <c r="H1408" s="403" t="n"/>
      <c r="I1408" s="210">
        <f>IF('{Equipment Data Entry}'!C204="","",'{Equipment Data Entry}'!C204)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99" t="inlineStr">
        <is>
          <t>Terminal Type</t>
        </is>
      </c>
      <c r="C1410" s="401" t="n"/>
      <c r="D1410" s="204">
        <f>IF('{Equipment Data Entry}'!H204="","",'{Equipment Data Entry}'!H204)</f>
        <v/>
      </c>
      <c r="E1410" s="400" t="n"/>
      <c r="F1410" s="400" t="n"/>
      <c r="G1410" s="401" t="n"/>
      <c r="I1410" s="199" t="inlineStr">
        <is>
          <t>Instrument</t>
        </is>
      </c>
      <c r="J1410" s="400" t="n"/>
      <c r="K1410" s="401" t="n"/>
      <c r="L1410" s="199" t="n"/>
      <c r="M1410" s="401" t="n"/>
    </row>
    <row r="1411" ht="13.35" customHeight="1" s="162">
      <c r="B1411" s="200" t="inlineStr">
        <is>
          <t>Unit Data</t>
        </is>
      </c>
      <c r="C1411" s="400" t="n"/>
      <c r="D1411" s="400" t="n"/>
      <c r="E1411" s="400" t="n"/>
      <c r="F1411" s="400" t="n"/>
      <c r="G1411" s="401" t="n"/>
      <c r="I1411" s="200" t="inlineStr">
        <is>
          <t>Design and Performance Data</t>
        </is>
      </c>
      <c r="J1411" s="400" t="n"/>
      <c r="K1411" s="400" t="n"/>
      <c r="L1411" s="400" t="n"/>
      <c r="M1411" s="401" t="n"/>
    </row>
    <row r="1412" ht="13.35" customHeight="1" s="162">
      <c r="B1412" s="199" t="inlineStr">
        <is>
          <t>Manufacturer</t>
        </is>
      </c>
      <c r="C1412" s="401" t="n"/>
      <c r="D1412" s="204">
        <f>IF('{Equipment Data Entry}'!E204="","",'{Equipment Data Entry}'!E204)</f>
        <v/>
      </c>
      <c r="E1412" s="400" t="n"/>
      <c r="F1412" s="400" t="n"/>
      <c r="G1412" s="401" t="n"/>
      <c r="I1412" s="199" t="inlineStr">
        <is>
          <t>Design Criteria</t>
        </is>
      </c>
      <c r="J1412" s="400" t="n"/>
      <c r="K1412" s="401" t="n"/>
      <c r="L1412" s="199" t="inlineStr">
        <is>
          <t>Design</t>
        </is>
      </c>
      <c r="M1412" s="199" t="inlineStr">
        <is>
          <t>Actual</t>
        </is>
      </c>
    </row>
    <row r="1413" ht="13.35" customHeight="1" s="162">
      <c r="B1413" s="199" t="inlineStr">
        <is>
          <t>Model Number</t>
        </is>
      </c>
      <c r="C1413" s="401" t="n"/>
      <c r="D1413" s="204">
        <f>IF('{Equipment Data Entry}'!F204="","",'{Equipment Data Entry}'!F204)</f>
        <v/>
      </c>
      <c r="E1413" s="400" t="n"/>
      <c r="F1413" s="400" t="n"/>
      <c r="G1413" s="401" t="n"/>
      <c r="I1413" s="199" t="inlineStr">
        <is>
          <t>Maximum CFM</t>
        </is>
      </c>
      <c r="J1413" s="400" t="n"/>
      <c r="K1413" s="401" t="n"/>
      <c r="L1413" s="24">
        <f>IF('{Equipment Data Entry}'!I204="","",'{Equipment Data Entry}'!I204)</f>
        <v/>
      </c>
      <c r="M1413" s="24">
        <f>L1427</f>
        <v/>
      </c>
    </row>
    <row r="1414" ht="13.35" customHeight="1" s="162">
      <c r="B1414" s="199" t="inlineStr">
        <is>
          <t>Serial Number</t>
        </is>
      </c>
      <c r="C1414" s="401" t="n"/>
      <c r="D1414" s="204" t="n"/>
      <c r="E1414" s="400" t="n"/>
      <c r="F1414" s="400" t="n"/>
      <c r="G1414" s="401" t="n"/>
      <c r="I1414" s="199" t="inlineStr">
        <is>
          <t>Minimum CFM</t>
        </is>
      </c>
      <c r="J1414" s="400" t="n"/>
      <c r="K1414" s="401" t="n"/>
      <c r="L1414" s="24">
        <f>IF('{Equipment Data Entry}'!J204="","",'{Equipment Data Entry}'!J204)</f>
        <v/>
      </c>
      <c r="M1414" s="24" t="n"/>
    </row>
    <row r="1415" ht="13.35" customHeight="1" s="162">
      <c r="B1415" s="199" t="inlineStr">
        <is>
          <t>Area Served</t>
        </is>
      </c>
      <c r="C1415" s="401" t="n"/>
      <c r="D1415" s="204">
        <f>IF('{Equipment Data Entry}'!C204="","",'{Equipment Data Entry}'!C204)</f>
        <v/>
      </c>
      <c r="E1415" s="400" t="n"/>
      <c r="F1415" s="400" t="n"/>
      <c r="G1415" s="401" t="n"/>
      <c r="I1415" s="199" t="inlineStr">
        <is>
          <t>Fan CFM</t>
        </is>
      </c>
      <c r="J1415" s="400" t="n"/>
      <c r="K1415" s="401" t="n"/>
      <c r="L1415" s="24">
        <f>IF('{Equipment Data Entry}'!L204="","",'{Equipment Data Entry}'!L204)</f>
        <v/>
      </c>
      <c r="M1415" s="24" t="n"/>
    </row>
    <row r="1416" ht="13.35" customHeight="1" s="162">
      <c r="B1416" s="199" t="inlineStr">
        <is>
          <t>Location</t>
        </is>
      </c>
      <c r="C1416" s="401" t="n"/>
      <c r="D1416" s="204">
        <f>IF('{Equipment Data Entry}'!D204="","",'{Equipment Data Entry}'!D204)</f>
        <v/>
      </c>
      <c r="E1416" s="400" t="n"/>
      <c r="F1416" s="400" t="n"/>
      <c r="G1416" s="401" t="n"/>
      <c r="I1416" s="199" t="inlineStr">
        <is>
          <t>DDC Address</t>
        </is>
      </c>
      <c r="J1416" s="400" t="n"/>
      <c r="K1416" s="401" t="n"/>
      <c r="L1416" s="208">
        <f>IF('{Equipment Data Entry}'!M204="","",'{Equipment Data Entry}'!M204)</f>
        <v/>
      </c>
      <c r="M1416" s="401" t="n"/>
    </row>
    <row r="1417" ht="13.35" customHeight="1" s="162">
      <c r="B1417" s="199" t="inlineStr">
        <is>
          <t>Inlet Size</t>
        </is>
      </c>
      <c r="C1417" s="401" t="n"/>
      <c r="D1417" s="204">
        <f>IF('{Equipment Data Entry}'!G204="","",'{Equipment Data Entry}'!G204)</f>
        <v/>
      </c>
      <c r="E1417" s="400" t="n"/>
      <c r="F1417" s="400" t="n"/>
      <c r="G1417" s="401" t="n"/>
      <c r="I1417" s="199" t="inlineStr">
        <is>
          <t>Calibration Factor</t>
        </is>
      </c>
      <c r="J1417" s="400" t="n"/>
      <c r="K1417" s="401" t="n"/>
      <c r="L1417" s="27" t="n"/>
      <c r="M1417" s="401" t="n"/>
    </row>
    <row r="1418" ht="13.35" customHeight="1" s="162">
      <c r="B1418" s="199" t="inlineStr">
        <is>
          <t>DDC Max / Min</t>
        </is>
      </c>
      <c r="C1418" s="401" t="n"/>
      <c r="D1418" s="204" t="n"/>
      <c r="E1418" s="400" t="n"/>
      <c r="F1418" s="400" t="n"/>
      <c r="G1418" s="401" t="n"/>
      <c r="I1418" s="199" t="inlineStr">
        <is>
          <t>Heating CFM</t>
        </is>
      </c>
      <c r="J1418" s="400" t="n"/>
      <c r="K1418" s="401" t="n"/>
      <c r="L1418" s="27">
        <f>IF('{Equipment Data Entry}'!K204="","",'{Equipment Data Entry}'!K204)</f>
        <v/>
      </c>
      <c r="M1418" s="401" t="n"/>
    </row>
    <row r="1419" ht="13.35" customHeight="1" s="162">
      <c r="B1419" s="188" t="inlineStr">
        <is>
          <t>Register / Grille / Diffuser Airflow</t>
        </is>
      </c>
      <c r="C1419" s="174" t="n"/>
      <c r="D1419" s="174" t="n"/>
      <c r="E1419" s="174" t="n"/>
      <c r="F1419" s="173" t="n"/>
      <c r="G1419" s="233" t="inlineStr">
        <is>
          <t>Design VEL</t>
        </is>
      </c>
      <c r="H1419" s="194" t="inlineStr">
        <is>
          <t>Design CFM</t>
        </is>
      </c>
      <c r="I1419" s="188" t="inlineStr">
        <is>
          <t>Initial</t>
        </is>
      </c>
      <c r="J1419" s="173" t="n"/>
      <c r="K1419" s="188" t="inlineStr">
        <is>
          <t>Final</t>
        </is>
      </c>
      <c r="L1419" s="173" t="n"/>
      <c r="M1419" s="188" t="inlineStr">
        <is>
          <t>%</t>
        </is>
      </c>
    </row>
    <row r="1420" ht="13.35" customHeight="1" s="162">
      <c r="B1420" s="153" t="inlineStr">
        <is>
          <t>No.</t>
        </is>
      </c>
      <c r="C1420" s="188" t="inlineStr">
        <is>
          <t>Area Served</t>
        </is>
      </c>
      <c r="D1420" s="188" t="inlineStr">
        <is>
          <t>Type</t>
        </is>
      </c>
      <c r="E1420" s="188" t="inlineStr">
        <is>
          <t>Size</t>
        </is>
      </c>
      <c r="F1420" s="188" t="inlineStr">
        <is>
          <t>Ak</t>
        </is>
      </c>
      <c r="G1420" s="440" t="n"/>
      <c r="H1420" s="440" t="n"/>
      <c r="I1420" s="188" t="inlineStr">
        <is>
          <t>VEL</t>
        </is>
      </c>
      <c r="J1420" s="188" t="inlineStr">
        <is>
          <t>CFM</t>
        </is>
      </c>
      <c r="K1420" s="188" t="inlineStr">
        <is>
          <t>VEL</t>
        </is>
      </c>
      <c r="L1420" s="188" t="inlineStr">
        <is>
          <t>CFM</t>
        </is>
      </c>
      <c r="M1420" s="440" t="n"/>
    </row>
    <row r="1421" ht="13.35" customHeight="1" s="162">
      <c r="B1421" s="307" t="n"/>
      <c r="C1421" s="307" t="n"/>
      <c r="E1421" s="307" t="n"/>
      <c r="F1421" s="32" t="n"/>
      <c r="G1421" s="33">
        <f>IF(F1421="", "", H1421/F1421)</f>
        <v/>
      </c>
      <c r="H1421" s="33" t="n"/>
      <c r="I1421" s="33" t="n"/>
      <c r="J1421" s="33">
        <f>IF(I1421="", "", I1421*$F1421)</f>
        <v/>
      </c>
      <c r="K1421" s="33" t="n"/>
      <c r="L1421" s="33">
        <f>IF(K1421="", "", K1421*$F1421)</f>
        <v/>
      </c>
      <c r="M1421" s="30">
        <f>IF(OR(H1421="",H1421=0),"",IF(K1421="",IF(J1421="","",J1421/H1421),L1421/H1421))</f>
        <v/>
      </c>
    </row>
    <row r="1422" ht="13.35" customHeight="1" s="162">
      <c r="B1422" s="307" t="n"/>
      <c r="C1422" s="307" t="n"/>
      <c r="E1422" s="307" t="n"/>
      <c r="F1422" s="32" t="n"/>
      <c r="G1422" s="33">
        <f>IF(F1422="", "", H1422/F1422)</f>
        <v/>
      </c>
      <c r="H1422" s="33" t="n"/>
      <c r="I1422" s="33" t="n"/>
      <c r="J1422" s="33">
        <f>IF(I1422="", "", I1422*$F1422)</f>
        <v/>
      </c>
      <c r="K1422" s="33" t="n"/>
      <c r="L1422" s="33">
        <f>IF(K1422="", "", K1422*$F1422)</f>
        <v/>
      </c>
      <c r="M1422" s="30">
        <f>IF(OR(H1422="",H1422=0),"",IF(K1422="",IF(J1422="","",J1422/H1422),L1422/H1422))</f>
        <v/>
      </c>
    </row>
    <row r="1423" ht="13.35" customHeight="1" s="162">
      <c r="B1423" s="307" t="n"/>
      <c r="C1423" s="307" t="n"/>
      <c r="E1423" s="307" t="n"/>
      <c r="F1423" s="32" t="n"/>
      <c r="G1423" s="33">
        <f>IF(F1423="", "", H1423/F1423)</f>
        <v/>
      </c>
      <c r="H1423" s="33" t="n"/>
      <c r="I1423" s="33" t="n"/>
      <c r="J1423" s="33">
        <f>IF(I1423="", "", I1423*$F1423)</f>
        <v/>
      </c>
      <c r="K1423" s="33" t="n"/>
      <c r="L1423" s="33">
        <f>IF(K1423="", "", K1423*$F1423)</f>
        <v/>
      </c>
      <c r="M1423" s="30">
        <f>IF(OR(H1423="",H1423=0),"",IF(K1423="",IF(J1423="","",J1423/H1423),L1423/H1423))</f>
        <v/>
      </c>
    </row>
    <row r="1424" ht="13.35" customHeight="1" s="162">
      <c r="B1424" s="307" t="n"/>
      <c r="C1424" s="307" t="n"/>
      <c r="E1424" s="307" t="n"/>
      <c r="F1424" s="32" t="n"/>
      <c r="G1424" s="33">
        <f>IF(F1424="", "", H1424/F1424)</f>
        <v/>
      </c>
      <c r="H1424" s="33" t="n"/>
      <c r="I1424" s="33" t="n"/>
      <c r="J1424" s="33">
        <f>IF(I1424="", "", I1424*$F1424)</f>
        <v/>
      </c>
      <c r="K1424" s="33" t="n"/>
      <c r="L1424" s="33">
        <f>IF(K1424="", "", K1424*$F1424)</f>
        <v/>
      </c>
      <c r="M1424" s="30">
        <f>IF(OR(H1424="",H1424=0),"",IF(K1424="",IF(J1424="","",J1424/H1424),L1424/H1424))</f>
        <v/>
      </c>
    </row>
    <row r="1425" ht="13.35" customHeight="1" s="162">
      <c r="B1425" s="307" t="n"/>
      <c r="C1425" s="307" t="n"/>
      <c r="E1425" s="307" t="n"/>
      <c r="F1425" s="32" t="n"/>
      <c r="G1425" s="33">
        <f>IF(F1425="", "", H1425/F1425)</f>
        <v/>
      </c>
      <c r="H1425" s="33" t="n"/>
      <c r="I1425" s="33" t="n"/>
      <c r="J1425" s="33">
        <f>IF(I1425="", "", I1425*$F1425)</f>
        <v/>
      </c>
      <c r="K1425" s="33" t="n"/>
      <c r="L1425" s="33">
        <f>IF(K1425="", "", K1425*$F1425)</f>
        <v/>
      </c>
      <c r="M1425" s="30">
        <f>IF(OR(H1425="",H1425=0),"",IF(K1425="",IF(J1425="","",J1425/H1425),L1425/H1425))</f>
        <v/>
      </c>
    </row>
    <row r="1426" ht="13.35" customHeight="1" s="162">
      <c r="B1426" s="307" t="n"/>
      <c r="C1426" s="307" t="n"/>
      <c r="E1426" s="307" t="n"/>
      <c r="F1426" s="32" t="n"/>
      <c r="G1426" s="33">
        <f>IF(F1426="", "", H1426/F1426)</f>
        <v/>
      </c>
      <c r="H1426" s="33" t="n"/>
      <c r="I1426" s="33" t="n"/>
      <c r="J1426" s="33">
        <f>IF(I1426="", "", I1426*$F1426)</f>
        <v/>
      </c>
      <c r="K1426" s="33" t="n"/>
      <c r="L1426" s="33">
        <f>IF(K1426="", "", K1426*$F1426)</f>
        <v/>
      </c>
      <c r="M1426" s="30">
        <f>IF(OR(H1426="",H1426=0),"",IF(K1426="",IF(J1426="","",J1426/H1426),L1426/H1426))</f>
        <v/>
      </c>
    </row>
    <row r="1427" ht="13.35" customHeight="1" s="162">
      <c r="B1427" s="42" t="n"/>
      <c r="C1427" s="231" t="inlineStr">
        <is>
          <t>Total</t>
        </is>
      </c>
      <c r="D1427" s="159" t="n"/>
      <c r="E1427" s="42" t="n"/>
      <c r="F1427" s="42" t="n"/>
      <c r="G1427" s="43" t="n"/>
      <c r="H1427" s="43">
        <f>IF(SUM(H1421:H1426)=0,"",SUM(H1421:H1426))</f>
        <v/>
      </c>
      <c r="I1427" s="43" t="n"/>
      <c r="J1427" s="43">
        <f>IF(SUM(J1421:J1426)=0,"",SUM(J1421:J1426))</f>
        <v/>
      </c>
      <c r="K1427" s="43" t="n"/>
      <c r="L1427" s="43">
        <f>IF(SUM(L1421:L1426)=0,"",SUM(L1421:L1426))</f>
        <v/>
      </c>
      <c r="M1427" s="35">
        <f>IF(OR(H1427="",H1427=0),"",IF(L1427="",IF(J1427="","",J1427/H1427),L1427/H1427))</f>
        <v/>
      </c>
    </row>
    <row r="1428" ht="13.35" customHeight="1" s="162">
      <c r="B1428" s="188" t="inlineStr">
        <is>
          <t>Remarks</t>
        </is>
      </c>
      <c r="C1428" s="173" t="n"/>
      <c r="D1428" s="154" t="n"/>
      <c r="E1428" s="174" t="n"/>
      <c r="F1428" s="174" t="n"/>
      <c r="G1428" s="174" t="n"/>
      <c r="H1428" s="174" t="n"/>
      <c r="I1428" s="174" t="n"/>
      <c r="J1428" s="174" t="n"/>
      <c r="K1428" s="174" t="n"/>
      <c r="L1428" s="174" t="n"/>
      <c r="M1428" s="173" t="n"/>
    </row>
    <row r="1429" ht="13.35" customHeight="1" s="162">
      <c r="B1429" s="154" t="n"/>
      <c r="C1429" s="174" t="n"/>
      <c r="D1429" s="174" t="n"/>
      <c r="E1429" s="174" t="n"/>
      <c r="F1429" s="174" t="n"/>
      <c r="G1429" s="174" t="n"/>
      <c r="H1429" s="174" t="n"/>
      <c r="I1429" s="174" t="n"/>
      <c r="J1429" s="174" t="n"/>
      <c r="K1429" s="174" t="n"/>
      <c r="L1429" s="174" t="n"/>
      <c r="M1429" s="173" t="n"/>
    </row>
    <row r="1430" ht="13.35" customHeight="1" s="162"/>
    <row r="1431" ht="13.35" customHeight="1" s="162"/>
    <row r="1432" ht="13.35" customHeight="1" s="162"/>
    <row r="1433" ht="13.35" customHeight="1" s="162"/>
    <row r="1434" ht="13.35" customHeight="1" s="162">
      <c r="B1434" s="200" t="inlineStr">
        <is>
          <t>System</t>
        </is>
      </c>
      <c r="C1434" s="403" t="n"/>
      <c r="D1434" s="209">
        <f>IF('{Equipment Data Entry}'!B205="","",'{Equipment Data Entry}'!B205)</f>
        <v/>
      </c>
      <c r="E1434" s="418" t="n"/>
      <c r="F1434" s="403" t="n"/>
      <c r="G1434" s="200" t="inlineStr">
        <is>
          <t>Service</t>
        </is>
      </c>
      <c r="H1434" s="403" t="n"/>
      <c r="I1434" s="210">
        <f>IF('{Equipment Data Entry}'!C205="","",'{Equipment Data Entry}'!C205)</f>
        <v/>
      </c>
      <c r="J1434" s="418" t="n"/>
      <c r="K1434" s="418" t="n"/>
      <c r="L1434" s="418" t="n"/>
      <c r="M1434" s="403" t="n"/>
    </row>
    <row r="1435" ht="13.35" customHeight="1" s="162">
      <c r="B1435" s="422" t="n"/>
      <c r="C1435" s="423" t="n"/>
      <c r="D1435" s="422" t="n"/>
      <c r="E1435" s="424" t="n"/>
      <c r="F1435" s="423" t="n"/>
      <c r="G1435" s="422" t="n"/>
      <c r="H1435" s="423" t="n"/>
      <c r="I1435" s="422" t="n"/>
      <c r="J1435" s="424" t="n"/>
      <c r="K1435" s="424" t="n"/>
      <c r="L1435" s="424" t="n"/>
      <c r="M1435" s="423" t="n"/>
    </row>
    <row r="1436" ht="13.35" customHeight="1" s="162">
      <c r="B1436" s="199" t="inlineStr">
        <is>
          <t>Terminal Type</t>
        </is>
      </c>
      <c r="C1436" s="401" t="n"/>
      <c r="D1436" s="204">
        <f>IF('{Equipment Data Entry}'!H205="","",'{Equipment Data Entry}'!H205)</f>
        <v/>
      </c>
      <c r="E1436" s="400" t="n"/>
      <c r="F1436" s="400" t="n"/>
      <c r="G1436" s="401" t="n"/>
      <c r="I1436" s="199" t="inlineStr">
        <is>
          <t>Instrument</t>
        </is>
      </c>
      <c r="J1436" s="400" t="n"/>
      <c r="K1436" s="401" t="n"/>
      <c r="L1436" s="199" t="n"/>
      <c r="M1436" s="401" t="n"/>
    </row>
    <row r="1437" ht="13.35" customHeight="1" s="162">
      <c r="B1437" s="200" t="inlineStr">
        <is>
          <t>Unit Data</t>
        </is>
      </c>
      <c r="C1437" s="400" t="n"/>
      <c r="D1437" s="400" t="n"/>
      <c r="E1437" s="400" t="n"/>
      <c r="F1437" s="400" t="n"/>
      <c r="G1437" s="401" t="n"/>
      <c r="I1437" s="200" t="inlineStr">
        <is>
          <t>Design and Performance Data</t>
        </is>
      </c>
      <c r="J1437" s="400" t="n"/>
      <c r="K1437" s="400" t="n"/>
      <c r="L1437" s="400" t="n"/>
      <c r="M1437" s="401" t="n"/>
    </row>
    <row r="1438" ht="13.35" customHeight="1" s="162">
      <c r="B1438" s="199" t="inlineStr">
        <is>
          <t>Manufacturer</t>
        </is>
      </c>
      <c r="C1438" s="401" t="n"/>
      <c r="D1438" s="204">
        <f>IF('{Equipment Data Entry}'!E205="","",'{Equipment Data Entry}'!E205)</f>
        <v/>
      </c>
      <c r="E1438" s="400" t="n"/>
      <c r="F1438" s="400" t="n"/>
      <c r="G1438" s="401" t="n"/>
      <c r="I1438" s="199" t="inlineStr">
        <is>
          <t>Design Criteria</t>
        </is>
      </c>
      <c r="J1438" s="400" t="n"/>
      <c r="K1438" s="401" t="n"/>
      <c r="L1438" s="199" t="inlineStr">
        <is>
          <t>Design</t>
        </is>
      </c>
      <c r="M1438" s="199" t="inlineStr">
        <is>
          <t>Actual</t>
        </is>
      </c>
    </row>
    <row r="1439" ht="13.35" customHeight="1" s="162">
      <c r="B1439" s="199" t="inlineStr">
        <is>
          <t>Model Number</t>
        </is>
      </c>
      <c r="C1439" s="401" t="n"/>
      <c r="D1439" s="204">
        <f>IF('{Equipment Data Entry}'!F205="","",'{Equipment Data Entry}'!F205)</f>
        <v/>
      </c>
      <c r="E1439" s="400" t="n"/>
      <c r="F1439" s="400" t="n"/>
      <c r="G1439" s="401" t="n"/>
      <c r="I1439" s="199" t="inlineStr">
        <is>
          <t>Maximum CFM</t>
        </is>
      </c>
      <c r="J1439" s="400" t="n"/>
      <c r="K1439" s="401" t="n"/>
      <c r="L1439" s="24">
        <f>IF('{Equipment Data Entry}'!I205="","",'{Equipment Data Entry}'!I205)</f>
        <v/>
      </c>
      <c r="M1439" s="24">
        <f>L1453</f>
        <v/>
      </c>
    </row>
    <row r="1440" ht="13.35" customHeight="1" s="162">
      <c r="B1440" s="199" t="inlineStr">
        <is>
          <t>Serial Number</t>
        </is>
      </c>
      <c r="C1440" s="401" t="n"/>
      <c r="D1440" s="204" t="n"/>
      <c r="E1440" s="400" t="n"/>
      <c r="F1440" s="400" t="n"/>
      <c r="G1440" s="401" t="n"/>
      <c r="I1440" s="199" t="inlineStr">
        <is>
          <t>Minimum CFM</t>
        </is>
      </c>
      <c r="J1440" s="400" t="n"/>
      <c r="K1440" s="401" t="n"/>
      <c r="L1440" s="24">
        <f>IF('{Equipment Data Entry}'!J205="","",'{Equipment Data Entry}'!J205)</f>
        <v/>
      </c>
      <c r="M1440" s="24" t="n"/>
    </row>
    <row r="1441" ht="13.35" customHeight="1" s="162">
      <c r="B1441" s="199" t="inlineStr">
        <is>
          <t>Area Served</t>
        </is>
      </c>
      <c r="C1441" s="401" t="n"/>
      <c r="D1441" s="204">
        <f>IF('{Equipment Data Entry}'!C205="","",'{Equipment Data Entry}'!C205)</f>
        <v/>
      </c>
      <c r="E1441" s="400" t="n"/>
      <c r="F1441" s="400" t="n"/>
      <c r="G1441" s="401" t="n"/>
      <c r="I1441" s="199" t="inlineStr">
        <is>
          <t>Fan CFM</t>
        </is>
      </c>
      <c r="J1441" s="400" t="n"/>
      <c r="K1441" s="401" t="n"/>
      <c r="L1441" s="24">
        <f>IF('{Equipment Data Entry}'!L205="","",'{Equipment Data Entry}'!L205)</f>
        <v/>
      </c>
      <c r="M1441" s="24" t="n"/>
    </row>
    <row r="1442" ht="13.35" customHeight="1" s="162">
      <c r="B1442" s="199" t="inlineStr">
        <is>
          <t>Location</t>
        </is>
      </c>
      <c r="C1442" s="401" t="n"/>
      <c r="D1442" s="204">
        <f>IF('{Equipment Data Entry}'!D205="","",'{Equipment Data Entry}'!D205)</f>
        <v/>
      </c>
      <c r="E1442" s="400" t="n"/>
      <c r="F1442" s="400" t="n"/>
      <c r="G1442" s="401" t="n"/>
      <c r="I1442" s="199" t="inlineStr">
        <is>
          <t>DDC Address</t>
        </is>
      </c>
      <c r="J1442" s="400" t="n"/>
      <c r="K1442" s="401" t="n"/>
      <c r="L1442" s="208">
        <f>IF('{Equipment Data Entry}'!M205="","",'{Equipment Data Entry}'!M205)</f>
        <v/>
      </c>
      <c r="M1442" s="401" t="n"/>
    </row>
    <row r="1443" ht="13.35" customHeight="1" s="162">
      <c r="B1443" s="199" t="inlineStr">
        <is>
          <t>Inlet Size</t>
        </is>
      </c>
      <c r="C1443" s="401" t="n"/>
      <c r="D1443" s="204">
        <f>IF('{Equipment Data Entry}'!G205="","",'{Equipment Data Entry}'!G205)</f>
        <v/>
      </c>
      <c r="E1443" s="400" t="n"/>
      <c r="F1443" s="400" t="n"/>
      <c r="G1443" s="401" t="n"/>
      <c r="I1443" s="199" t="inlineStr">
        <is>
          <t>Calibration Factor</t>
        </is>
      </c>
      <c r="J1443" s="400" t="n"/>
      <c r="K1443" s="401" t="n"/>
      <c r="L1443" s="27" t="n"/>
      <c r="M1443" s="401" t="n"/>
    </row>
    <row r="1444" ht="13.35" customHeight="1" s="162">
      <c r="B1444" s="199" t="inlineStr">
        <is>
          <t>DDC Max / Min</t>
        </is>
      </c>
      <c r="C1444" s="401" t="n"/>
      <c r="D1444" s="204" t="n"/>
      <c r="E1444" s="400" t="n"/>
      <c r="F1444" s="400" t="n"/>
      <c r="G1444" s="401" t="n"/>
      <c r="I1444" s="199" t="inlineStr">
        <is>
          <t>Heating CFM</t>
        </is>
      </c>
      <c r="J1444" s="400" t="n"/>
      <c r="K1444" s="401" t="n"/>
      <c r="L1444" s="27">
        <f>IF('{Equipment Data Entry}'!K205="","",'{Equipment Data Entry}'!K205)</f>
        <v/>
      </c>
      <c r="M1444" s="401" t="n"/>
    </row>
    <row r="1445" ht="13.35" customHeight="1" s="162">
      <c r="B1445" s="188" t="inlineStr">
        <is>
          <t>Register / Grille / Diffuser Airflow</t>
        </is>
      </c>
      <c r="C1445" s="174" t="n"/>
      <c r="D1445" s="174" t="n"/>
      <c r="E1445" s="174" t="n"/>
      <c r="F1445" s="173" t="n"/>
      <c r="G1445" s="233" t="inlineStr">
        <is>
          <t>Design VEL</t>
        </is>
      </c>
      <c r="H1445" s="194" t="inlineStr">
        <is>
          <t>Design CFM</t>
        </is>
      </c>
      <c r="I1445" s="188" t="inlineStr">
        <is>
          <t>Initial</t>
        </is>
      </c>
      <c r="J1445" s="173" t="n"/>
      <c r="K1445" s="188" t="inlineStr">
        <is>
          <t>Final</t>
        </is>
      </c>
      <c r="L1445" s="173" t="n"/>
      <c r="M1445" s="188" t="inlineStr">
        <is>
          <t>%</t>
        </is>
      </c>
    </row>
    <row r="1446" ht="13.35" customHeight="1" s="162">
      <c r="B1446" s="153" t="inlineStr">
        <is>
          <t>No.</t>
        </is>
      </c>
      <c r="C1446" s="188" t="inlineStr">
        <is>
          <t>Area Served</t>
        </is>
      </c>
      <c r="D1446" s="188" t="inlineStr">
        <is>
          <t>Type</t>
        </is>
      </c>
      <c r="E1446" s="188" t="inlineStr">
        <is>
          <t>Size</t>
        </is>
      </c>
      <c r="F1446" s="188" t="inlineStr">
        <is>
          <t>Ak</t>
        </is>
      </c>
      <c r="G1446" s="440" t="n"/>
      <c r="H1446" s="440" t="n"/>
      <c r="I1446" s="188" t="inlineStr">
        <is>
          <t>VEL</t>
        </is>
      </c>
      <c r="J1446" s="188" t="inlineStr">
        <is>
          <t>CFM</t>
        </is>
      </c>
      <c r="K1446" s="188" t="inlineStr">
        <is>
          <t>VEL</t>
        </is>
      </c>
      <c r="L1446" s="188" t="inlineStr">
        <is>
          <t>CFM</t>
        </is>
      </c>
      <c r="M1446" s="440" t="n"/>
    </row>
    <row r="1447" ht="13.35" customHeight="1" s="162">
      <c r="B1447" s="307" t="n"/>
      <c r="C1447" s="307" t="n"/>
      <c r="E1447" s="307" t="n"/>
      <c r="F1447" s="32" t="n"/>
      <c r="G1447" s="33">
        <f>IF(F1447="", "", H1447/F1447)</f>
        <v/>
      </c>
      <c r="H1447" s="33" t="n"/>
      <c r="I1447" s="33" t="n"/>
      <c r="J1447" s="33">
        <f>IF(I1447="", "", I1447*$F1447)</f>
        <v/>
      </c>
      <c r="K1447" s="33" t="n"/>
      <c r="L1447" s="33">
        <f>IF(K1447="", "", K1447*$F1447)</f>
        <v/>
      </c>
      <c r="M1447" s="30">
        <f>IF(OR(H1447="",H1447=0),"",IF(K1447="",IF(J1447="","",J1447/H1447),L1447/H1447))</f>
        <v/>
      </c>
    </row>
    <row r="1448" ht="13.35" customHeight="1" s="162">
      <c r="B1448" s="307" t="n"/>
      <c r="C1448" s="307" t="n"/>
      <c r="E1448" s="307" t="n"/>
      <c r="F1448" s="32" t="n"/>
      <c r="G1448" s="33">
        <f>IF(F1448="", "", H1448/F1448)</f>
        <v/>
      </c>
      <c r="H1448" s="33" t="n"/>
      <c r="I1448" s="33" t="n"/>
      <c r="J1448" s="33">
        <f>IF(I1448="", "", I1448*$F1448)</f>
        <v/>
      </c>
      <c r="K1448" s="33" t="n"/>
      <c r="L1448" s="33">
        <f>IF(K1448="", "", K1448*$F1448)</f>
        <v/>
      </c>
      <c r="M1448" s="30">
        <f>IF(OR(H1448="",H1448=0),"",IF(K1448="",IF(J1448="","",J1448/H1448),L1448/H1448))</f>
        <v/>
      </c>
    </row>
    <row r="1449" ht="13.35" customHeight="1" s="162">
      <c r="B1449" s="307" t="n"/>
      <c r="C1449" s="307" t="n"/>
      <c r="E1449" s="307" t="n"/>
      <c r="F1449" s="32" t="n"/>
      <c r="G1449" s="33">
        <f>IF(F1449="", "", H1449/F1449)</f>
        <v/>
      </c>
      <c r="H1449" s="33" t="n"/>
      <c r="I1449" s="33" t="n"/>
      <c r="J1449" s="33">
        <f>IF(I1449="", "", I1449*$F1449)</f>
        <v/>
      </c>
      <c r="K1449" s="33" t="n"/>
      <c r="L1449" s="33">
        <f>IF(K1449="", "", K1449*$F1449)</f>
        <v/>
      </c>
      <c r="M1449" s="30">
        <f>IF(OR(H1449="",H1449=0),"",IF(K1449="",IF(J1449="","",J1449/H1449),L1449/H1449))</f>
        <v/>
      </c>
    </row>
    <row r="1450" ht="13.35" customHeight="1" s="162">
      <c r="B1450" s="307" t="n"/>
      <c r="C1450" s="307" t="n"/>
      <c r="E1450" s="307" t="n"/>
      <c r="F1450" s="32" t="n"/>
      <c r="G1450" s="33">
        <f>IF(F1450="", "", H1450/F1450)</f>
        <v/>
      </c>
      <c r="H1450" s="33" t="n"/>
      <c r="I1450" s="33" t="n"/>
      <c r="J1450" s="33">
        <f>IF(I1450="", "", I1450*$F1450)</f>
        <v/>
      </c>
      <c r="K1450" s="33" t="n"/>
      <c r="L1450" s="33">
        <f>IF(K1450="", "", K1450*$F1450)</f>
        <v/>
      </c>
      <c r="M1450" s="30">
        <f>IF(OR(H1450="",H1450=0),"",IF(K1450="",IF(J1450="","",J1450/H1450),L1450/H1450))</f>
        <v/>
      </c>
    </row>
    <row r="1451" ht="13.35" customHeight="1" s="162">
      <c r="B1451" s="307" t="n"/>
      <c r="C1451" s="307" t="n"/>
      <c r="E1451" s="307" t="n"/>
      <c r="F1451" s="32" t="n"/>
      <c r="G1451" s="33">
        <f>IF(F1451="", "", H1451/F1451)</f>
        <v/>
      </c>
      <c r="H1451" s="33" t="n"/>
      <c r="I1451" s="33" t="n"/>
      <c r="J1451" s="33">
        <f>IF(I1451="", "", I1451*$F1451)</f>
        <v/>
      </c>
      <c r="K1451" s="33" t="n"/>
      <c r="L1451" s="33">
        <f>IF(K1451="", "", K1451*$F1451)</f>
        <v/>
      </c>
      <c r="M1451" s="30">
        <f>IF(OR(H1451="",H1451=0),"",IF(K1451="",IF(J1451="","",J1451/H1451),L1451/H1451))</f>
        <v/>
      </c>
    </row>
    <row r="1452" ht="13.35" customHeight="1" s="162">
      <c r="B1452" s="307" t="n"/>
      <c r="C1452" s="307" t="n"/>
      <c r="E1452" s="307" t="n"/>
      <c r="F1452" s="32" t="n"/>
      <c r="G1452" s="33">
        <f>IF(F1452="", "", H1452/F1452)</f>
        <v/>
      </c>
      <c r="H1452" s="33" t="n"/>
      <c r="I1452" s="33" t="n"/>
      <c r="J1452" s="33">
        <f>IF(I1452="", "", I1452*$F1452)</f>
        <v/>
      </c>
      <c r="K1452" s="33" t="n"/>
      <c r="L1452" s="33">
        <f>IF(K1452="", "", K1452*$F1452)</f>
        <v/>
      </c>
      <c r="M1452" s="30">
        <f>IF(OR(H1452="",H1452=0),"",IF(K1452="",IF(J1452="","",J1452/H1452),L1452/H1452))</f>
        <v/>
      </c>
    </row>
    <row r="1453" ht="13.35" customHeight="1" s="162">
      <c r="B1453" s="42" t="n"/>
      <c r="C1453" s="231" t="inlineStr">
        <is>
          <t>Total</t>
        </is>
      </c>
      <c r="D1453" s="159" t="n"/>
      <c r="E1453" s="42" t="n"/>
      <c r="F1453" s="42" t="n"/>
      <c r="G1453" s="43" t="n"/>
      <c r="H1453" s="43">
        <f>IF(SUM(H1447:H1452)=0,"",SUM(H1447:H1452))</f>
        <v/>
      </c>
      <c r="I1453" s="43" t="n"/>
      <c r="J1453" s="43">
        <f>IF(SUM(J1447:J1452)=0,"",SUM(J1447:J1452))</f>
        <v/>
      </c>
      <c r="K1453" s="43" t="n"/>
      <c r="L1453" s="43">
        <f>IF(SUM(L1447:L1452)=0,"",SUM(L1447:L1452))</f>
        <v/>
      </c>
      <c r="M1453" s="35">
        <f>IF(OR(H1453="",H1453=0),"",IF(L1453="",IF(J1453="","",J1453/H1453),L1453/H1453))</f>
        <v/>
      </c>
    </row>
    <row r="1454" ht="13.35" customHeight="1" s="162">
      <c r="B1454" s="188" t="inlineStr">
        <is>
          <t>Remarks</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row r="1457" ht="13.35" customHeight="1" s="162"/>
    <row r="1458" ht="13.35" customHeight="1" s="162"/>
    <row r="1459" ht="13.35" customHeight="1" s="162"/>
    <row r="1460" ht="13.35" customHeight="1" s="162">
      <c r="B1460" s="200" t="inlineStr">
        <is>
          <t>System</t>
        </is>
      </c>
      <c r="C1460" s="403" t="n"/>
      <c r="D1460" s="209">
        <f>IF('{Equipment Data Entry}'!B206="","",'{Equipment Data Entry}'!B206)</f>
        <v/>
      </c>
      <c r="E1460" s="418" t="n"/>
      <c r="F1460" s="403" t="n"/>
      <c r="G1460" s="200" t="inlineStr">
        <is>
          <t>Service</t>
        </is>
      </c>
      <c r="H1460" s="403" t="n"/>
      <c r="I1460" s="210">
        <f>IF('{Equipment Data Entry}'!C206="","",'{Equipment Data Entry}'!C206)</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199" t="inlineStr">
        <is>
          <t>Terminal Type</t>
        </is>
      </c>
      <c r="C1462" s="401" t="n"/>
      <c r="D1462" s="204">
        <f>IF('{Equipment Data Entry}'!H206="","",'{Equipment Data Entry}'!H206)</f>
        <v/>
      </c>
      <c r="E1462" s="400" t="n"/>
      <c r="F1462" s="400" t="n"/>
      <c r="G1462" s="401" t="n"/>
      <c r="I1462" s="199" t="inlineStr">
        <is>
          <t>Instrument</t>
        </is>
      </c>
      <c r="J1462" s="400" t="n"/>
      <c r="K1462" s="401" t="n"/>
      <c r="L1462" s="199" t="n"/>
      <c r="M1462" s="401"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0" t="n"/>
      <c r="M1463" s="401" t="n"/>
    </row>
    <row r="1464" ht="13.35" customHeight="1" s="162">
      <c r="B1464" s="199" t="inlineStr">
        <is>
          <t>Manufacturer</t>
        </is>
      </c>
      <c r="C1464" s="401" t="n"/>
      <c r="D1464" s="204">
        <f>IF('{Equipment Data Entry}'!E206="","",'{Equipment Data Entry}'!E206)</f>
        <v/>
      </c>
      <c r="E1464" s="400" t="n"/>
      <c r="F1464" s="400" t="n"/>
      <c r="G1464" s="401" t="n"/>
      <c r="I1464" s="199" t="inlineStr">
        <is>
          <t>Design Criteria</t>
        </is>
      </c>
      <c r="J1464" s="400" t="n"/>
      <c r="K1464" s="401" t="n"/>
      <c r="L1464" s="199" t="inlineStr">
        <is>
          <t>Design</t>
        </is>
      </c>
      <c r="M1464" s="199" t="inlineStr">
        <is>
          <t>Actual</t>
        </is>
      </c>
    </row>
    <row r="1465" ht="13.35" customHeight="1" s="162">
      <c r="B1465" s="199" t="inlineStr">
        <is>
          <t>Model Number</t>
        </is>
      </c>
      <c r="C1465" s="401" t="n"/>
      <c r="D1465" s="204">
        <f>IF('{Equipment Data Entry}'!F206="","",'{Equipment Data Entry}'!F206)</f>
        <v/>
      </c>
      <c r="E1465" s="400" t="n"/>
      <c r="F1465" s="400" t="n"/>
      <c r="G1465" s="401" t="n"/>
      <c r="I1465" s="199" t="inlineStr">
        <is>
          <t>Maximum CFM</t>
        </is>
      </c>
      <c r="J1465" s="400" t="n"/>
      <c r="K1465" s="401" t="n"/>
      <c r="L1465" s="24">
        <f>IF('{Equipment Data Entry}'!I206="","",'{Equipment Data Entry}'!I206)</f>
        <v/>
      </c>
      <c r="M1465" s="24">
        <f>L1479</f>
        <v/>
      </c>
    </row>
    <row r="1466" ht="13.35" customHeight="1" s="162">
      <c r="B1466" s="199" t="inlineStr">
        <is>
          <t>Serial Number</t>
        </is>
      </c>
      <c r="C1466" s="401" t="n"/>
      <c r="D1466" s="204" t="n"/>
      <c r="E1466" s="400" t="n"/>
      <c r="F1466" s="400" t="n"/>
      <c r="G1466" s="401" t="n"/>
      <c r="I1466" s="199" t="inlineStr">
        <is>
          <t>Minimum CFM</t>
        </is>
      </c>
      <c r="J1466" s="400" t="n"/>
      <c r="K1466" s="401" t="n"/>
      <c r="L1466" s="24">
        <f>IF('{Equipment Data Entry}'!J206="","",'{Equipment Data Entry}'!J206)</f>
        <v/>
      </c>
      <c r="M1466" s="24" t="n"/>
    </row>
    <row r="1467" ht="13.35" customHeight="1" s="162">
      <c r="B1467" s="199" t="inlineStr">
        <is>
          <t>Area Served</t>
        </is>
      </c>
      <c r="C1467" s="401" t="n"/>
      <c r="D1467" s="204">
        <f>IF('{Equipment Data Entry}'!C206="","",'{Equipment Data Entry}'!C206)</f>
        <v/>
      </c>
      <c r="E1467" s="400" t="n"/>
      <c r="F1467" s="400" t="n"/>
      <c r="G1467" s="401" t="n"/>
      <c r="I1467" s="199" t="inlineStr">
        <is>
          <t>Fan CFM</t>
        </is>
      </c>
      <c r="J1467" s="400" t="n"/>
      <c r="K1467" s="401" t="n"/>
      <c r="L1467" s="24">
        <f>IF('{Equipment Data Entry}'!L206="","",'{Equipment Data Entry}'!L206)</f>
        <v/>
      </c>
      <c r="M1467" s="24" t="n"/>
    </row>
    <row r="1468" ht="13.35" customHeight="1" s="162">
      <c r="B1468" s="199" t="inlineStr">
        <is>
          <t>Location</t>
        </is>
      </c>
      <c r="C1468" s="401" t="n"/>
      <c r="D1468" s="204">
        <f>IF('{Equipment Data Entry}'!D206="","",'{Equipment Data Entry}'!D206)</f>
        <v/>
      </c>
      <c r="E1468" s="400" t="n"/>
      <c r="F1468" s="400" t="n"/>
      <c r="G1468" s="401" t="n"/>
      <c r="I1468" s="199" t="inlineStr">
        <is>
          <t>DDC Address</t>
        </is>
      </c>
      <c r="J1468" s="400" t="n"/>
      <c r="K1468" s="401" t="n"/>
      <c r="L1468" s="208">
        <f>IF('{Equipment Data Entry}'!M206="","",'{Equipment Data Entry}'!M206)</f>
        <v/>
      </c>
      <c r="M1468" s="401" t="n"/>
    </row>
    <row r="1469" ht="13.35" customHeight="1" s="162">
      <c r="B1469" s="199" t="inlineStr">
        <is>
          <t>Inlet Size</t>
        </is>
      </c>
      <c r="C1469" s="401" t="n"/>
      <c r="D1469" s="204">
        <f>IF('{Equipment Data Entry}'!G206="","",'{Equipment Data Entry}'!G206)</f>
        <v/>
      </c>
      <c r="E1469" s="400" t="n"/>
      <c r="F1469" s="400" t="n"/>
      <c r="G1469" s="401" t="n"/>
      <c r="I1469" s="199" t="inlineStr">
        <is>
          <t>Calibration Factor</t>
        </is>
      </c>
      <c r="J1469" s="400" t="n"/>
      <c r="K1469" s="401" t="n"/>
      <c r="L1469" s="27" t="n"/>
      <c r="M1469" s="401" t="n"/>
    </row>
    <row r="1470" ht="13.35" customHeight="1" s="162">
      <c r="B1470" s="199" t="inlineStr">
        <is>
          <t>DDC Max / Min</t>
        </is>
      </c>
      <c r="C1470" s="401" t="n"/>
      <c r="D1470" s="204" t="n"/>
      <c r="E1470" s="400" t="n"/>
      <c r="F1470" s="400" t="n"/>
      <c r="G1470" s="401" t="n"/>
      <c r="I1470" s="199" t="inlineStr">
        <is>
          <t>Heating CFM</t>
        </is>
      </c>
      <c r="J1470" s="400" t="n"/>
      <c r="K1470" s="401" t="n"/>
      <c r="L1470" s="27">
        <f>IF('{Equipment Data Entry}'!K206="","",'{Equipment Data Entry}'!K206)</f>
        <v/>
      </c>
      <c r="M1470" s="401" t="n"/>
    </row>
    <row r="1471" ht="13.35" customHeight="1" s="162">
      <c r="B1471" s="188" t="inlineStr">
        <is>
          <t>Register / Grille / Diffuser Airflow</t>
        </is>
      </c>
      <c r="C1471" s="174" t="n"/>
      <c r="D1471" s="174" t="n"/>
      <c r="E1471" s="174" t="n"/>
      <c r="F1471" s="173" t="n"/>
      <c r="G1471" s="233" t="inlineStr">
        <is>
          <t>Design VEL</t>
        </is>
      </c>
      <c r="H1471" s="194" t="inlineStr">
        <is>
          <t>Design CFM</t>
        </is>
      </c>
      <c r="I1471" s="188" t="inlineStr">
        <is>
          <t>Initial</t>
        </is>
      </c>
      <c r="J1471" s="173" t="n"/>
      <c r="K1471" s="188" t="inlineStr">
        <is>
          <t>Final</t>
        </is>
      </c>
      <c r="L1471" s="173" t="n"/>
      <c r="M1471" s="188" t="inlineStr">
        <is>
          <t>%</t>
        </is>
      </c>
    </row>
    <row r="1472" ht="13.35" customHeight="1" s="162">
      <c r="B1472" s="153" t="inlineStr">
        <is>
          <t>No.</t>
        </is>
      </c>
      <c r="C1472" s="188" t="inlineStr">
        <is>
          <t>Area Served</t>
        </is>
      </c>
      <c r="D1472" s="188" t="inlineStr">
        <is>
          <t>Type</t>
        </is>
      </c>
      <c r="E1472" s="188" t="inlineStr">
        <is>
          <t>Size</t>
        </is>
      </c>
      <c r="F1472" s="188" t="inlineStr">
        <is>
          <t>Ak</t>
        </is>
      </c>
      <c r="G1472" s="440" t="n"/>
      <c r="H1472" s="440" t="n"/>
      <c r="I1472" s="188" t="inlineStr">
        <is>
          <t>VEL</t>
        </is>
      </c>
      <c r="J1472" s="188" t="inlineStr">
        <is>
          <t>CFM</t>
        </is>
      </c>
      <c r="K1472" s="188" t="inlineStr">
        <is>
          <t>VEL</t>
        </is>
      </c>
      <c r="L1472" s="188" t="inlineStr">
        <is>
          <t>CFM</t>
        </is>
      </c>
      <c r="M1472" s="440" t="n"/>
    </row>
    <row r="1473" ht="13.35" customHeight="1" s="162">
      <c r="B1473" s="307" t="n"/>
      <c r="C1473" s="307" t="n"/>
      <c r="E1473" s="307" t="n"/>
      <c r="F1473" s="32" t="n"/>
      <c r="G1473" s="33">
        <f>IF(F1473="", "", H1473/F1473)</f>
        <v/>
      </c>
      <c r="H1473" s="33" t="n"/>
      <c r="I1473" s="33" t="n"/>
      <c r="J1473" s="33">
        <f>IF(I1473="", "", I1473*$F1473)</f>
        <v/>
      </c>
      <c r="K1473" s="33" t="n"/>
      <c r="L1473" s="33">
        <f>IF(K1473="", "", K1473*$F1473)</f>
        <v/>
      </c>
      <c r="M1473" s="30">
        <f>IF(OR(H1473="",H1473=0),"",IF(K1473="",IF(J1473="","",J1473/H1473),L1473/H1473))</f>
        <v/>
      </c>
    </row>
    <row r="1474" ht="13.35" customHeight="1" s="162">
      <c r="B1474" s="307" t="n"/>
      <c r="C1474" s="307" t="n"/>
      <c r="E1474" s="307" t="n"/>
      <c r="F1474" s="32" t="n"/>
      <c r="G1474" s="33">
        <f>IF(F1474="", "", H1474/F1474)</f>
        <v/>
      </c>
      <c r="H1474" s="33" t="n"/>
      <c r="I1474" s="33" t="n"/>
      <c r="J1474" s="33">
        <f>IF(I1474="", "", I1474*$F1474)</f>
        <v/>
      </c>
      <c r="K1474" s="33" t="n"/>
      <c r="L1474" s="33">
        <f>IF(K1474="", "", K1474*$F1474)</f>
        <v/>
      </c>
      <c r="M1474" s="30">
        <f>IF(OR(H1474="",H1474=0),"",IF(K1474="",IF(J1474="","",J1474/H1474),L1474/H1474))</f>
        <v/>
      </c>
    </row>
    <row r="1475" ht="13.35" customHeight="1" s="162">
      <c r="B1475" s="307" t="n"/>
      <c r="C1475" s="307" t="n"/>
      <c r="E1475" s="307" t="n"/>
      <c r="F1475" s="32" t="n"/>
      <c r="G1475" s="33">
        <f>IF(F1475="", "", H1475/F1475)</f>
        <v/>
      </c>
      <c r="H1475" s="33" t="n"/>
      <c r="I1475" s="33" t="n"/>
      <c r="J1475" s="33">
        <f>IF(I1475="", "", I1475*$F1475)</f>
        <v/>
      </c>
      <c r="K1475" s="33" t="n"/>
      <c r="L1475" s="33">
        <f>IF(K1475="", "", K1475*$F1475)</f>
        <v/>
      </c>
      <c r="M1475" s="30">
        <f>IF(OR(H1475="",H1475=0),"",IF(K1475="",IF(J1475="","",J1475/H1475),L1475/H1475))</f>
        <v/>
      </c>
    </row>
    <row r="1476" ht="13.35" customHeight="1" s="162">
      <c r="B1476" s="307" t="n"/>
      <c r="C1476" s="307" t="n"/>
      <c r="E1476" s="307" t="n"/>
      <c r="F1476" s="32" t="n"/>
      <c r="G1476" s="33">
        <f>IF(F1476="", "", H1476/F1476)</f>
        <v/>
      </c>
      <c r="H1476" s="33" t="n"/>
      <c r="I1476" s="33" t="n"/>
      <c r="J1476" s="33">
        <f>IF(I1476="", "", I1476*$F1476)</f>
        <v/>
      </c>
      <c r="K1476" s="33" t="n"/>
      <c r="L1476" s="33">
        <f>IF(K1476="", "", K1476*$F1476)</f>
        <v/>
      </c>
      <c r="M1476" s="30">
        <f>IF(OR(H1476="",H1476=0),"",IF(K1476="",IF(J1476="","",J1476/H1476),L1476/H1476))</f>
        <v/>
      </c>
    </row>
    <row r="1477" ht="13.35" customHeight="1" s="162">
      <c r="B1477" s="307" t="n"/>
      <c r="C1477" s="307" t="n"/>
      <c r="E1477" s="307" t="n"/>
      <c r="F1477" s="32" t="n"/>
      <c r="G1477" s="33">
        <f>IF(F1477="", "", H1477/F1477)</f>
        <v/>
      </c>
      <c r="H1477" s="33" t="n"/>
      <c r="I1477" s="33" t="n"/>
      <c r="J1477" s="33">
        <f>IF(I1477="", "", I1477*$F1477)</f>
        <v/>
      </c>
      <c r="K1477" s="33" t="n"/>
      <c r="L1477" s="33">
        <f>IF(K1477="", "", K1477*$F1477)</f>
        <v/>
      </c>
      <c r="M1477" s="30">
        <f>IF(OR(H1477="",H1477=0),"",IF(K1477="",IF(J1477="","",J1477/H1477),L1477/H1477))</f>
        <v/>
      </c>
    </row>
    <row r="1478" ht="13.35" customHeight="1" s="162">
      <c r="B1478" s="307" t="n"/>
      <c r="C1478" s="307" t="n"/>
      <c r="E1478" s="307" t="n"/>
      <c r="F1478" s="32" t="n"/>
      <c r="G1478" s="33">
        <f>IF(F1478="", "", H1478/F1478)</f>
        <v/>
      </c>
      <c r="H1478" s="33" t="n"/>
      <c r="I1478" s="33" t="n"/>
      <c r="J1478" s="33">
        <f>IF(I1478="", "", I1478*$F1478)</f>
        <v/>
      </c>
      <c r="K1478" s="33" t="n"/>
      <c r="L1478" s="33">
        <f>IF(K1478="", "", K1478*$F1478)</f>
        <v/>
      </c>
      <c r="M1478" s="30">
        <f>IF(OR(H1478="",H1478=0),"",IF(K1478="",IF(J1478="","",J1478/H1478),L1478/H1478))</f>
        <v/>
      </c>
    </row>
    <row r="1479" ht="13.35" customHeight="1" s="162">
      <c r="B1479" s="42" t="n"/>
      <c r="C1479" s="231" t="inlineStr">
        <is>
          <t>Total</t>
        </is>
      </c>
      <c r="D1479" s="159" t="n"/>
      <c r="E1479" s="42" t="n"/>
      <c r="F1479" s="42" t="n"/>
      <c r="G1479" s="43" t="n"/>
      <c r="H1479" s="43">
        <f>IF(SUM(H1473:H1478)=0,"",SUM(H1473:H1478))</f>
        <v/>
      </c>
      <c r="I1479" s="43" t="n"/>
      <c r="J1479" s="43">
        <f>IF(SUM(J1473:J1478)=0,"",SUM(J1473:J1478))</f>
        <v/>
      </c>
      <c r="K1479" s="43" t="n"/>
      <c r="L1479" s="43">
        <f>IF(SUM(L1473:L1478)=0,"",SUM(L1473:L1478))</f>
        <v/>
      </c>
      <c r="M1479" s="35">
        <f>IF(OR(H1479="",H1479=0),"",IF(L1479="",IF(J1479="","",J1479/H1479),L1479/H1479))</f>
        <v/>
      </c>
    </row>
    <row r="1480" ht="13.35" customHeight="1" s="162">
      <c r="B1480" s="188" t="inlineStr">
        <is>
          <t>Remarks</t>
        </is>
      </c>
      <c r="C1480" s="173" t="n"/>
      <c r="D1480" s="154" t="n"/>
      <c r="E1480" s="174" t="n"/>
      <c r="F1480" s="174" t="n"/>
      <c r="G1480" s="174" t="n"/>
      <c r="H1480" s="174" t="n"/>
      <c r="I1480" s="174" t="n"/>
      <c r="J1480" s="174" t="n"/>
      <c r="K1480" s="174" t="n"/>
      <c r="L1480" s="174" t="n"/>
      <c r="M1480" s="173" t="n"/>
    </row>
    <row r="1481" ht="13.35" customHeight="1" s="162">
      <c r="B1481" s="154" t="n"/>
      <c r="C1481" s="174" t="n"/>
      <c r="D1481" s="174" t="n"/>
      <c r="E1481" s="174" t="n"/>
      <c r="F1481" s="174" t="n"/>
      <c r="G1481" s="174" t="n"/>
      <c r="H1481" s="174" t="n"/>
      <c r="I1481" s="174" t="n"/>
      <c r="J1481" s="174" t="n"/>
      <c r="K1481" s="174" t="n"/>
      <c r="L1481" s="174" t="n"/>
      <c r="M1481" s="173" t="n"/>
    </row>
    <row r="1482" ht="13.35" customHeight="1" s="162"/>
    <row r="1483" ht="13.35" customHeight="1" s="162"/>
    <row r="1484" ht="13.35" customHeight="1" s="162"/>
    <row r="1485" ht="13.35" customHeight="1" s="162"/>
    <row r="1486" ht="13.35" customHeight="1" s="162">
      <c r="B1486" s="200" t="inlineStr">
        <is>
          <t>System</t>
        </is>
      </c>
      <c r="C1486" s="403" t="n"/>
      <c r="D1486" s="209">
        <f>IF('{Equipment Data Entry}'!B207="","",'{Equipment Data Entry}'!B207)</f>
        <v/>
      </c>
      <c r="E1486" s="418" t="n"/>
      <c r="F1486" s="403" t="n"/>
      <c r="G1486" s="200" t="inlineStr">
        <is>
          <t>Service</t>
        </is>
      </c>
      <c r="H1486" s="403" t="n"/>
      <c r="I1486" s="210">
        <f>IF('{Equipment Data Entry}'!C207="","",'{Equipment Data Entry}'!C207)</f>
        <v/>
      </c>
      <c r="J1486" s="418" t="n"/>
      <c r="K1486" s="418" t="n"/>
      <c r="L1486" s="418" t="n"/>
      <c r="M1486" s="403" t="n"/>
    </row>
    <row r="1487" ht="13.35" customHeight="1" s="162">
      <c r="B1487" s="422" t="n"/>
      <c r="C1487" s="423" t="n"/>
      <c r="D1487" s="422" t="n"/>
      <c r="E1487" s="424" t="n"/>
      <c r="F1487" s="423" t="n"/>
      <c r="G1487" s="422" t="n"/>
      <c r="H1487" s="423" t="n"/>
      <c r="I1487" s="422" t="n"/>
      <c r="J1487" s="424" t="n"/>
      <c r="K1487" s="424" t="n"/>
      <c r="L1487" s="424" t="n"/>
      <c r="M1487" s="423" t="n"/>
    </row>
    <row r="1488" ht="13.35" customHeight="1" s="162">
      <c r="B1488" s="199" t="inlineStr">
        <is>
          <t>Terminal Type</t>
        </is>
      </c>
      <c r="C1488" s="401" t="n"/>
      <c r="D1488" s="204">
        <f>IF('{Equipment Data Entry}'!H207="","",'{Equipment Data Entry}'!H207)</f>
        <v/>
      </c>
      <c r="E1488" s="400" t="n"/>
      <c r="F1488" s="400" t="n"/>
      <c r="G1488" s="401" t="n"/>
      <c r="I1488" s="199" t="inlineStr">
        <is>
          <t>Instrument</t>
        </is>
      </c>
      <c r="J1488" s="400" t="n"/>
      <c r="K1488" s="401" t="n"/>
      <c r="L1488" s="199" t="n"/>
      <c r="M1488" s="401" t="n"/>
    </row>
    <row r="1489" ht="13.35" customHeight="1" s="162">
      <c r="B1489" s="200" t="inlineStr">
        <is>
          <t>Unit Data</t>
        </is>
      </c>
      <c r="C1489" s="400" t="n"/>
      <c r="D1489" s="400" t="n"/>
      <c r="E1489" s="400" t="n"/>
      <c r="F1489" s="400" t="n"/>
      <c r="G1489" s="401" t="n"/>
      <c r="I1489" s="200" t="inlineStr">
        <is>
          <t>Design and Performance Data</t>
        </is>
      </c>
      <c r="J1489" s="400" t="n"/>
      <c r="K1489" s="400" t="n"/>
      <c r="L1489" s="400" t="n"/>
      <c r="M1489" s="401" t="n"/>
    </row>
    <row r="1490" ht="13.35" customHeight="1" s="162">
      <c r="B1490" s="199" t="inlineStr">
        <is>
          <t>Manufacturer</t>
        </is>
      </c>
      <c r="C1490" s="401" t="n"/>
      <c r="D1490" s="204">
        <f>IF('{Equipment Data Entry}'!E207="","",'{Equipment Data Entry}'!E207)</f>
        <v/>
      </c>
      <c r="E1490" s="400" t="n"/>
      <c r="F1490" s="400" t="n"/>
      <c r="G1490" s="401" t="n"/>
      <c r="I1490" s="199" t="inlineStr">
        <is>
          <t>Design Criteria</t>
        </is>
      </c>
      <c r="J1490" s="400" t="n"/>
      <c r="K1490" s="401" t="n"/>
      <c r="L1490" s="199" t="inlineStr">
        <is>
          <t>Design</t>
        </is>
      </c>
      <c r="M1490" s="199" t="inlineStr">
        <is>
          <t>Actual</t>
        </is>
      </c>
    </row>
    <row r="1491" ht="13.35" customHeight="1" s="162">
      <c r="B1491" s="199" t="inlineStr">
        <is>
          <t>Model Number</t>
        </is>
      </c>
      <c r="C1491" s="401" t="n"/>
      <c r="D1491" s="204">
        <f>IF('{Equipment Data Entry}'!F207="","",'{Equipment Data Entry}'!F207)</f>
        <v/>
      </c>
      <c r="E1491" s="400" t="n"/>
      <c r="F1491" s="400" t="n"/>
      <c r="G1491" s="401" t="n"/>
      <c r="I1491" s="199" t="inlineStr">
        <is>
          <t>Maximum CFM</t>
        </is>
      </c>
      <c r="J1491" s="400" t="n"/>
      <c r="K1491" s="401" t="n"/>
      <c r="L1491" s="24">
        <f>IF('{Equipment Data Entry}'!I207="","",'{Equipment Data Entry}'!I207)</f>
        <v/>
      </c>
      <c r="M1491" s="24">
        <f>L1505</f>
        <v/>
      </c>
    </row>
    <row r="1492" ht="13.35" customHeight="1" s="162">
      <c r="B1492" s="199" t="inlineStr">
        <is>
          <t>Serial Number</t>
        </is>
      </c>
      <c r="C1492" s="401" t="n"/>
      <c r="D1492" s="204" t="n"/>
      <c r="E1492" s="400" t="n"/>
      <c r="F1492" s="400" t="n"/>
      <c r="G1492" s="401" t="n"/>
      <c r="I1492" s="199" t="inlineStr">
        <is>
          <t>Minimum CFM</t>
        </is>
      </c>
      <c r="J1492" s="400" t="n"/>
      <c r="K1492" s="401" t="n"/>
      <c r="L1492" s="24">
        <f>IF('{Equipment Data Entry}'!J207="","",'{Equipment Data Entry}'!J207)</f>
        <v/>
      </c>
      <c r="M1492" s="24" t="n"/>
    </row>
    <row r="1493" ht="13.35" customHeight="1" s="162">
      <c r="B1493" s="199" t="inlineStr">
        <is>
          <t>Area Served</t>
        </is>
      </c>
      <c r="C1493" s="401" t="n"/>
      <c r="D1493" s="204">
        <f>IF('{Equipment Data Entry}'!C207="","",'{Equipment Data Entry}'!C207)</f>
        <v/>
      </c>
      <c r="E1493" s="400" t="n"/>
      <c r="F1493" s="400" t="n"/>
      <c r="G1493" s="401" t="n"/>
      <c r="I1493" s="199" t="inlineStr">
        <is>
          <t>Fan CFM</t>
        </is>
      </c>
      <c r="J1493" s="400" t="n"/>
      <c r="K1493" s="401" t="n"/>
      <c r="L1493" s="24">
        <f>IF('{Equipment Data Entry}'!L207="","",'{Equipment Data Entry}'!L207)</f>
        <v/>
      </c>
      <c r="M1493" s="24" t="n"/>
    </row>
    <row r="1494" ht="13.35" customHeight="1" s="162">
      <c r="B1494" s="199" t="inlineStr">
        <is>
          <t>Location</t>
        </is>
      </c>
      <c r="C1494" s="401" t="n"/>
      <c r="D1494" s="204">
        <f>IF('{Equipment Data Entry}'!D207="","",'{Equipment Data Entry}'!D207)</f>
        <v/>
      </c>
      <c r="E1494" s="400" t="n"/>
      <c r="F1494" s="400" t="n"/>
      <c r="G1494" s="401" t="n"/>
      <c r="I1494" s="199" t="inlineStr">
        <is>
          <t>DDC Address</t>
        </is>
      </c>
      <c r="J1494" s="400" t="n"/>
      <c r="K1494" s="401" t="n"/>
      <c r="L1494" s="208">
        <f>IF('{Equipment Data Entry}'!M207="","",'{Equipment Data Entry}'!M207)</f>
        <v/>
      </c>
      <c r="M1494" s="401" t="n"/>
    </row>
    <row r="1495" ht="13.35" customHeight="1" s="162">
      <c r="B1495" s="199" t="inlineStr">
        <is>
          <t>Inlet Size</t>
        </is>
      </c>
      <c r="C1495" s="401" t="n"/>
      <c r="D1495" s="204">
        <f>IF('{Equipment Data Entry}'!G207="","",'{Equipment Data Entry}'!G207)</f>
        <v/>
      </c>
      <c r="E1495" s="400" t="n"/>
      <c r="F1495" s="400" t="n"/>
      <c r="G1495" s="401" t="n"/>
      <c r="I1495" s="199" t="inlineStr">
        <is>
          <t>Calibration Factor</t>
        </is>
      </c>
      <c r="J1495" s="400" t="n"/>
      <c r="K1495" s="401" t="n"/>
      <c r="L1495" s="27" t="n"/>
      <c r="M1495" s="401" t="n"/>
    </row>
    <row r="1496" ht="13.35" customHeight="1" s="162">
      <c r="B1496" s="199" t="inlineStr">
        <is>
          <t>DDC Max / Min</t>
        </is>
      </c>
      <c r="C1496" s="401" t="n"/>
      <c r="D1496" s="204" t="n"/>
      <c r="E1496" s="400" t="n"/>
      <c r="F1496" s="400" t="n"/>
      <c r="G1496" s="401" t="n"/>
      <c r="I1496" s="199" t="inlineStr">
        <is>
          <t>Heating CFM</t>
        </is>
      </c>
      <c r="J1496" s="400" t="n"/>
      <c r="K1496" s="401" t="n"/>
      <c r="L1496" s="27">
        <f>IF('{Equipment Data Entry}'!K207="","",'{Equipment Data Entry}'!K207)</f>
        <v/>
      </c>
      <c r="M1496" s="401" t="n"/>
    </row>
    <row r="1497" ht="13.35" customHeight="1" s="162">
      <c r="B1497" s="188" t="inlineStr">
        <is>
          <t>Register / Grille / Diffuser Airflow</t>
        </is>
      </c>
      <c r="C1497" s="174" t="n"/>
      <c r="D1497" s="174" t="n"/>
      <c r="E1497" s="174" t="n"/>
      <c r="F1497" s="173" t="n"/>
      <c r="G1497" s="233" t="inlineStr">
        <is>
          <t>Design VEL</t>
        </is>
      </c>
      <c r="H1497" s="194" t="inlineStr">
        <is>
          <t>Design CFM</t>
        </is>
      </c>
      <c r="I1497" s="188" t="inlineStr">
        <is>
          <t>Initial</t>
        </is>
      </c>
      <c r="J1497" s="173" t="n"/>
      <c r="K1497" s="188" t="inlineStr">
        <is>
          <t>Final</t>
        </is>
      </c>
      <c r="L1497" s="173" t="n"/>
      <c r="M1497" s="188" t="inlineStr">
        <is>
          <t>%</t>
        </is>
      </c>
    </row>
    <row r="1498" ht="13.35" customHeight="1" s="162">
      <c r="B1498" s="153" t="inlineStr">
        <is>
          <t>No.</t>
        </is>
      </c>
      <c r="C1498" s="188" t="inlineStr">
        <is>
          <t>Area Served</t>
        </is>
      </c>
      <c r="D1498" s="188" t="inlineStr">
        <is>
          <t>Type</t>
        </is>
      </c>
      <c r="E1498" s="188" t="inlineStr">
        <is>
          <t>Size</t>
        </is>
      </c>
      <c r="F1498" s="188" t="inlineStr">
        <is>
          <t>Ak</t>
        </is>
      </c>
      <c r="G1498" s="440" t="n"/>
      <c r="H1498" s="440" t="n"/>
      <c r="I1498" s="188" t="inlineStr">
        <is>
          <t>VEL</t>
        </is>
      </c>
      <c r="J1498" s="188" t="inlineStr">
        <is>
          <t>CFM</t>
        </is>
      </c>
      <c r="K1498" s="188" t="inlineStr">
        <is>
          <t>VEL</t>
        </is>
      </c>
      <c r="L1498" s="188" t="inlineStr">
        <is>
          <t>CFM</t>
        </is>
      </c>
      <c r="M1498" s="440" t="n"/>
    </row>
    <row r="1499" ht="13.35" customHeight="1" s="162">
      <c r="B1499" s="307" t="n"/>
      <c r="C1499" s="307" t="n"/>
      <c r="E1499" s="307" t="n"/>
      <c r="F1499" s="32" t="n"/>
      <c r="G1499" s="33">
        <f>IF(F1499="", "", H1499/F1499)</f>
        <v/>
      </c>
      <c r="H1499" s="33" t="n"/>
      <c r="I1499" s="33" t="n"/>
      <c r="J1499" s="33">
        <f>IF(I1499="", "", I1499*$F1499)</f>
        <v/>
      </c>
      <c r="K1499" s="33" t="n"/>
      <c r="L1499" s="33">
        <f>IF(K1499="", "", K1499*$F1499)</f>
        <v/>
      </c>
      <c r="M1499" s="30">
        <f>IF(OR(H1499="",H1499=0),"",IF(K1499="",IF(J1499="","",J1499/H1499),L1499/H1499))</f>
        <v/>
      </c>
    </row>
    <row r="1500" ht="13.35" customHeight="1" s="162">
      <c r="B1500" s="307" t="n"/>
      <c r="C1500" s="307" t="n"/>
      <c r="E1500" s="307" t="n"/>
      <c r="F1500" s="32" t="n"/>
      <c r="G1500" s="33">
        <f>IF(F1500="", "", H1500/F1500)</f>
        <v/>
      </c>
      <c r="H1500" s="33" t="n"/>
      <c r="I1500" s="33" t="n"/>
      <c r="J1500" s="33">
        <f>IF(I1500="", "", I1500*$F1500)</f>
        <v/>
      </c>
      <c r="K1500" s="33" t="n"/>
      <c r="L1500" s="33">
        <f>IF(K1500="", "", K1500*$F1500)</f>
        <v/>
      </c>
      <c r="M1500" s="30">
        <f>IF(OR(H1500="",H1500=0),"",IF(K1500="",IF(J1500="","",J1500/H1500),L1500/H1500))</f>
        <v/>
      </c>
    </row>
    <row r="1501" ht="13.35" customHeight="1" s="162">
      <c r="B1501" s="307" t="n"/>
      <c r="C1501" s="307" t="n"/>
      <c r="E1501" s="307" t="n"/>
      <c r="F1501" s="32" t="n"/>
      <c r="G1501" s="33">
        <f>IF(F1501="", "", H1501/F1501)</f>
        <v/>
      </c>
      <c r="H1501" s="33" t="n"/>
      <c r="I1501" s="33" t="n"/>
      <c r="J1501" s="33">
        <f>IF(I1501="", "", I1501*$F1501)</f>
        <v/>
      </c>
      <c r="K1501" s="33" t="n"/>
      <c r="L1501" s="33">
        <f>IF(K1501="", "", K1501*$F1501)</f>
        <v/>
      </c>
      <c r="M1501" s="30">
        <f>IF(OR(H1501="",H1501=0),"",IF(K1501="",IF(J1501="","",J1501/H1501),L1501/H1501))</f>
        <v/>
      </c>
    </row>
    <row r="1502" ht="13.35" customHeight="1" s="162">
      <c r="B1502" s="307" t="n"/>
      <c r="C1502" s="307" t="n"/>
      <c r="E1502" s="307" t="n"/>
      <c r="F1502" s="32" t="n"/>
      <c r="G1502" s="33">
        <f>IF(F1502="", "", H1502/F1502)</f>
        <v/>
      </c>
      <c r="H1502" s="33" t="n"/>
      <c r="I1502" s="33" t="n"/>
      <c r="J1502" s="33">
        <f>IF(I1502="", "", I1502*$F1502)</f>
        <v/>
      </c>
      <c r="K1502" s="33" t="n"/>
      <c r="L1502" s="33">
        <f>IF(K1502="", "", K1502*$F1502)</f>
        <v/>
      </c>
      <c r="M1502" s="30">
        <f>IF(OR(H1502="",H1502=0),"",IF(K1502="",IF(J1502="","",J1502/H1502),L1502/H1502))</f>
        <v/>
      </c>
    </row>
    <row r="1503" ht="13.35" customHeight="1" s="162">
      <c r="B1503" s="307" t="n"/>
      <c r="C1503" s="307" t="n"/>
      <c r="E1503" s="307" t="n"/>
      <c r="F1503" s="32" t="n"/>
      <c r="G1503" s="33">
        <f>IF(F1503="", "", H1503/F1503)</f>
        <v/>
      </c>
      <c r="H1503" s="33" t="n"/>
      <c r="I1503" s="33" t="n"/>
      <c r="J1503" s="33">
        <f>IF(I1503="", "", I1503*$F1503)</f>
        <v/>
      </c>
      <c r="K1503" s="33" t="n"/>
      <c r="L1503" s="33">
        <f>IF(K1503="", "", K1503*$F1503)</f>
        <v/>
      </c>
      <c r="M1503" s="30">
        <f>IF(OR(H1503="",H1503=0),"",IF(K1503="",IF(J1503="","",J1503/H1503),L1503/H1503))</f>
        <v/>
      </c>
    </row>
    <row r="1504" ht="13.35" customHeight="1" s="162">
      <c r="B1504" s="307" t="n"/>
      <c r="C1504" s="307" t="n"/>
      <c r="E1504" s="307" t="n"/>
      <c r="F1504" s="32" t="n"/>
      <c r="G1504" s="33">
        <f>IF(F1504="", "", H1504/F1504)</f>
        <v/>
      </c>
      <c r="H1504" s="33" t="n"/>
      <c r="I1504" s="33" t="n"/>
      <c r="J1504" s="33">
        <f>IF(I1504="", "", I1504*$F1504)</f>
        <v/>
      </c>
      <c r="K1504" s="33" t="n"/>
      <c r="L1504" s="33">
        <f>IF(K1504="", "", K1504*$F1504)</f>
        <v/>
      </c>
      <c r="M1504" s="30">
        <f>IF(OR(H1504="",H1504=0),"",IF(K1504="",IF(J1504="","",J1504/H1504),L1504/H1504))</f>
        <v/>
      </c>
    </row>
    <row r="1505" ht="13.35" customHeight="1" s="162">
      <c r="B1505" s="42" t="n"/>
      <c r="C1505" s="231" t="inlineStr">
        <is>
          <t>Total</t>
        </is>
      </c>
      <c r="D1505" s="159" t="n"/>
      <c r="E1505" s="42" t="n"/>
      <c r="F1505" s="42" t="n"/>
      <c r="G1505" s="43" t="n"/>
      <c r="H1505" s="43">
        <f>IF(SUM(H1499:H1504)=0,"",SUM(H1499:H1504))</f>
        <v/>
      </c>
      <c r="I1505" s="43" t="n"/>
      <c r="J1505" s="43">
        <f>IF(SUM(J1499:J1504)=0,"",SUM(J1499:J1504))</f>
        <v/>
      </c>
      <c r="K1505" s="43" t="n"/>
      <c r="L1505" s="43">
        <f>IF(SUM(L1499:L1504)=0,"",SUM(L1499:L1504))</f>
        <v/>
      </c>
      <c r="M1505" s="35">
        <f>IF(OR(H1505="",H1505=0),"",IF(L1505="",IF(J1505="","",J1505/H1505),L1505/H1505))</f>
        <v/>
      </c>
    </row>
    <row r="1506" ht="13.35" customHeight="1" s="162">
      <c r="B1506" s="188" t="inlineStr">
        <is>
          <t>Remarks</t>
        </is>
      </c>
      <c r="C1506" s="173" t="n"/>
      <c r="D1506" s="154" t="n"/>
      <c r="E1506" s="174" t="n"/>
      <c r="F1506" s="174" t="n"/>
      <c r="G1506" s="174" t="n"/>
      <c r="H1506" s="174" t="n"/>
      <c r="I1506" s="174" t="n"/>
      <c r="J1506" s="174" t="n"/>
      <c r="K1506" s="174" t="n"/>
      <c r="L1506" s="174" t="n"/>
      <c r="M1506" s="173" t="n"/>
    </row>
    <row r="1507" ht="13.35" customHeight="1" s="162">
      <c r="B1507" s="154" t="n"/>
      <c r="C1507" s="174" t="n"/>
      <c r="D1507" s="174" t="n"/>
      <c r="E1507" s="174" t="n"/>
      <c r="F1507" s="174" t="n"/>
      <c r="G1507" s="174" t="n"/>
      <c r="H1507" s="174" t="n"/>
      <c r="I1507" s="174" t="n"/>
      <c r="J1507" s="174" t="n"/>
      <c r="K1507" s="174" t="n"/>
      <c r="L1507" s="174" t="n"/>
      <c r="M1507" s="173" t="n"/>
    </row>
    <row r="1508" ht="13.35" customHeight="1" s="162"/>
    <row r="1509" ht="13.35" customHeight="1" s="162"/>
    <row r="1510" ht="13.35" customHeight="1" s="162"/>
    <row r="1511" ht="13.35" customHeight="1" s="162"/>
    <row r="1512" ht="13.35" customHeight="1" s="162">
      <c r="B1512" s="200" t="inlineStr">
        <is>
          <t>System</t>
        </is>
      </c>
      <c r="C1512" s="403" t="n"/>
      <c r="D1512" s="209">
        <f>IF('{Equipment Data Entry}'!B208="","",'{Equipment Data Entry}'!B208)</f>
        <v/>
      </c>
      <c r="E1512" s="418" t="n"/>
      <c r="F1512" s="403" t="n"/>
      <c r="G1512" s="200" t="inlineStr">
        <is>
          <t>Service</t>
        </is>
      </c>
      <c r="H1512" s="403" t="n"/>
      <c r="I1512" s="210">
        <f>IF('{Equipment Data Entry}'!C208="","",'{Equipment Data Entry}'!C208)</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99" t="inlineStr">
        <is>
          <t>Terminal Type</t>
        </is>
      </c>
      <c r="C1514" s="401" t="n"/>
      <c r="D1514" s="204">
        <f>IF('{Equipment Data Entry}'!H208="","",'{Equipment Data Entry}'!H208)</f>
        <v/>
      </c>
      <c r="E1514" s="400" t="n"/>
      <c r="F1514" s="400" t="n"/>
      <c r="G1514" s="401" t="n"/>
      <c r="I1514" s="199" t="inlineStr">
        <is>
          <t>Instrument</t>
        </is>
      </c>
      <c r="J1514" s="400" t="n"/>
      <c r="K1514" s="401" t="n"/>
      <c r="L1514" s="199" t="n"/>
      <c r="M1514" s="401" t="n"/>
    </row>
    <row r="1515" ht="13.35" customHeight="1" s="162">
      <c r="B1515" s="200" t="inlineStr">
        <is>
          <t>Unit Data</t>
        </is>
      </c>
      <c r="C1515" s="400" t="n"/>
      <c r="D1515" s="400" t="n"/>
      <c r="E1515" s="400" t="n"/>
      <c r="F1515" s="400" t="n"/>
      <c r="G1515" s="401" t="n"/>
      <c r="I1515" s="200" t="inlineStr">
        <is>
          <t>Design and Performance Data</t>
        </is>
      </c>
      <c r="J1515" s="400" t="n"/>
      <c r="K1515" s="400" t="n"/>
      <c r="L1515" s="400" t="n"/>
      <c r="M1515" s="401" t="n"/>
    </row>
    <row r="1516" ht="13.35" customHeight="1" s="162">
      <c r="B1516" s="199" t="inlineStr">
        <is>
          <t>Manufacturer</t>
        </is>
      </c>
      <c r="C1516" s="401" t="n"/>
      <c r="D1516" s="204">
        <f>IF('{Equipment Data Entry}'!E208="","",'{Equipment Data Entry}'!E208)</f>
        <v/>
      </c>
      <c r="E1516" s="400" t="n"/>
      <c r="F1516" s="400" t="n"/>
      <c r="G1516" s="401" t="n"/>
      <c r="I1516" s="199" t="inlineStr">
        <is>
          <t>Design Criteria</t>
        </is>
      </c>
      <c r="J1516" s="400" t="n"/>
      <c r="K1516" s="401" t="n"/>
      <c r="L1516" s="199" t="inlineStr">
        <is>
          <t>Design</t>
        </is>
      </c>
      <c r="M1516" s="199" t="inlineStr">
        <is>
          <t>Actual</t>
        </is>
      </c>
    </row>
    <row r="1517" ht="13.35" customHeight="1" s="162">
      <c r="B1517" s="199" t="inlineStr">
        <is>
          <t>Model Number</t>
        </is>
      </c>
      <c r="C1517" s="401" t="n"/>
      <c r="D1517" s="204">
        <f>IF('{Equipment Data Entry}'!F208="","",'{Equipment Data Entry}'!F208)</f>
        <v/>
      </c>
      <c r="E1517" s="400" t="n"/>
      <c r="F1517" s="400" t="n"/>
      <c r="G1517" s="401" t="n"/>
      <c r="I1517" s="199" t="inlineStr">
        <is>
          <t>Maximum CFM</t>
        </is>
      </c>
      <c r="J1517" s="400" t="n"/>
      <c r="K1517" s="401" t="n"/>
      <c r="L1517" s="24">
        <f>IF('{Equipment Data Entry}'!I208="","",'{Equipment Data Entry}'!I208)</f>
        <v/>
      </c>
      <c r="M1517" s="24">
        <f>L1531</f>
        <v/>
      </c>
    </row>
    <row r="1518" ht="13.35" customHeight="1" s="162">
      <c r="B1518" s="199" t="inlineStr">
        <is>
          <t>Serial Number</t>
        </is>
      </c>
      <c r="C1518" s="401" t="n"/>
      <c r="D1518" s="204" t="n"/>
      <c r="E1518" s="400" t="n"/>
      <c r="F1518" s="400" t="n"/>
      <c r="G1518" s="401" t="n"/>
      <c r="I1518" s="199" t="inlineStr">
        <is>
          <t>Minimum CFM</t>
        </is>
      </c>
      <c r="J1518" s="400" t="n"/>
      <c r="K1518" s="401" t="n"/>
      <c r="L1518" s="24">
        <f>IF('{Equipment Data Entry}'!J208="","",'{Equipment Data Entry}'!J208)</f>
        <v/>
      </c>
      <c r="M1518" s="24" t="n"/>
    </row>
    <row r="1519" ht="13.35" customHeight="1" s="162">
      <c r="B1519" s="199" t="inlineStr">
        <is>
          <t>Area Served</t>
        </is>
      </c>
      <c r="C1519" s="401" t="n"/>
      <c r="D1519" s="204">
        <f>IF('{Equipment Data Entry}'!C208="","",'{Equipment Data Entry}'!C208)</f>
        <v/>
      </c>
      <c r="E1519" s="400" t="n"/>
      <c r="F1519" s="400" t="n"/>
      <c r="G1519" s="401" t="n"/>
      <c r="I1519" s="199" t="inlineStr">
        <is>
          <t>Fan CFM</t>
        </is>
      </c>
      <c r="J1519" s="400" t="n"/>
      <c r="K1519" s="401" t="n"/>
      <c r="L1519" s="24">
        <f>IF('{Equipment Data Entry}'!L208="","",'{Equipment Data Entry}'!L208)</f>
        <v/>
      </c>
      <c r="M1519" s="24" t="n"/>
    </row>
    <row r="1520" ht="13.35" customHeight="1" s="162">
      <c r="B1520" s="199" t="inlineStr">
        <is>
          <t>Location</t>
        </is>
      </c>
      <c r="C1520" s="401" t="n"/>
      <c r="D1520" s="204">
        <f>IF('{Equipment Data Entry}'!D208="","",'{Equipment Data Entry}'!D208)</f>
        <v/>
      </c>
      <c r="E1520" s="400" t="n"/>
      <c r="F1520" s="400" t="n"/>
      <c r="G1520" s="401" t="n"/>
      <c r="I1520" s="199" t="inlineStr">
        <is>
          <t>DDC Address</t>
        </is>
      </c>
      <c r="J1520" s="400" t="n"/>
      <c r="K1520" s="401" t="n"/>
      <c r="L1520" s="208">
        <f>IF('{Equipment Data Entry}'!M208="","",'{Equipment Data Entry}'!M208)</f>
        <v/>
      </c>
      <c r="M1520" s="401" t="n"/>
    </row>
    <row r="1521" ht="13.35" customHeight="1" s="162">
      <c r="B1521" s="199" t="inlineStr">
        <is>
          <t>Inlet Size</t>
        </is>
      </c>
      <c r="C1521" s="401" t="n"/>
      <c r="D1521" s="204">
        <f>IF('{Equipment Data Entry}'!G208="","",'{Equipment Data Entry}'!G208)</f>
        <v/>
      </c>
      <c r="E1521" s="400" t="n"/>
      <c r="F1521" s="400" t="n"/>
      <c r="G1521" s="401" t="n"/>
      <c r="I1521" s="199" t="inlineStr">
        <is>
          <t>Calibration Factor</t>
        </is>
      </c>
      <c r="J1521" s="400" t="n"/>
      <c r="K1521" s="401" t="n"/>
      <c r="L1521" s="27" t="n"/>
      <c r="M1521" s="401" t="n"/>
    </row>
    <row r="1522" ht="13.35" customHeight="1" s="162">
      <c r="B1522" s="199" t="inlineStr">
        <is>
          <t>DDC Max / Min</t>
        </is>
      </c>
      <c r="C1522" s="401" t="n"/>
      <c r="D1522" s="204" t="n"/>
      <c r="E1522" s="400" t="n"/>
      <c r="F1522" s="400" t="n"/>
      <c r="G1522" s="401" t="n"/>
      <c r="I1522" s="199" t="inlineStr">
        <is>
          <t>Heating CFM</t>
        </is>
      </c>
      <c r="J1522" s="400" t="n"/>
      <c r="K1522" s="401" t="n"/>
      <c r="L1522" s="27">
        <f>IF('{Equipment Data Entry}'!K208="","",'{Equipment Data Entry}'!K208)</f>
        <v/>
      </c>
      <c r="M1522" s="401" t="n"/>
    </row>
    <row r="1523" ht="13.35" customHeight="1" s="162">
      <c r="B1523" s="188" t="inlineStr">
        <is>
          <t>Register / Grille / Diffuser Airflow</t>
        </is>
      </c>
      <c r="C1523" s="174" t="n"/>
      <c r="D1523" s="174" t="n"/>
      <c r="E1523" s="174" t="n"/>
      <c r="F1523" s="173" t="n"/>
      <c r="G1523" s="233" t="inlineStr">
        <is>
          <t>Design VEL</t>
        </is>
      </c>
      <c r="H1523" s="194" t="inlineStr">
        <is>
          <t>Design CFM</t>
        </is>
      </c>
      <c r="I1523" s="188" t="inlineStr">
        <is>
          <t>Initial</t>
        </is>
      </c>
      <c r="J1523" s="173" t="n"/>
      <c r="K1523" s="188" t="inlineStr">
        <is>
          <t>Final</t>
        </is>
      </c>
      <c r="L1523" s="173" t="n"/>
      <c r="M1523" s="188" t="inlineStr">
        <is>
          <t>%</t>
        </is>
      </c>
    </row>
    <row r="1524" ht="13.35" customHeight="1" s="162">
      <c r="B1524" s="153" t="inlineStr">
        <is>
          <t>No.</t>
        </is>
      </c>
      <c r="C1524" s="188" t="inlineStr">
        <is>
          <t>Area Served</t>
        </is>
      </c>
      <c r="D1524" s="188" t="inlineStr">
        <is>
          <t>Type</t>
        </is>
      </c>
      <c r="E1524" s="188" t="inlineStr">
        <is>
          <t>Size</t>
        </is>
      </c>
      <c r="F1524" s="188" t="inlineStr">
        <is>
          <t>Ak</t>
        </is>
      </c>
      <c r="G1524" s="440" t="n"/>
      <c r="H1524" s="440" t="n"/>
      <c r="I1524" s="188" t="inlineStr">
        <is>
          <t>VEL</t>
        </is>
      </c>
      <c r="J1524" s="188" t="inlineStr">
        <is>
          <t>CFM</t>
        </is>
      </c>
      <c r="K1524" s="188" t="inlineStr">
        <is>
          <t>VEL</t>
        </is>
      </c>
      <c r="L1524" s="188" t="inlineStr">
        <is>
          <t>CFM</t>
        </is>
      </c>
      <c r="M1524" s="440" t="n"/>
    </row>
    <row r="1525" ht="13.35" customHeight="1" s="162">
      <c r="B1525" s="307" t="n"/>
      <c r="C1525" s="307" t="n"/>
      <c r="E1525" s="307" t="n"/>
      <c r="F1525" s="32" t="n"/>
      <c r="G1525" s="33">
        <f>IF(F1525="", "", H1525/F1525)</f>
        <v/>
      </c>
      <c r="H1525" s="33" t="n"/>
      <c r="I1525" s="33" t="n"/>
      <c r="J1525" s="33">
        <f>IF(I1525="", "", I1525*$F1525)</f>
        <v/>
      </c>
      <c r="K1525" s="33" t="n"/>
      <c r="L1525" s="33">
        <f>IF(K1525="", "", K1525*$F1525)</f>
        <v/>
      </c>
      <c r="M1525" s="30">
        <f>IF(OR(H1525="",H1525=0),"",IF(K1525="",IF(J1525="","",J1525/H1525),L1525/H1525))</f>
        <v/>
      </c>
    </row>
    <row r="1526" ht="13.35" customHeight="1" s="162">
      <c r="B1526" s="307" t="n"/>
      <c r="C1526" s="307" t="n"/>
      <c r="E1526" s="307" t="n"/>
      <c r="F1526" s="32" t="n"/>
      <c r="G1526" s="33">
        <f>IF(F1526="", "", H1526/F1526)</f>
        <v/>
      </c>
      <c r="H1526" s="33" t="n"/>
      <c r="I1526" s="33" t="n"/>
      <c r="J1526" s="33">
        <f>IF(I1526="", "", I1526*$F1526)</f>
        <v/>
      </c>
      <c r="K1526" s="33" t="n"/>
      <c r="L1526" s="33">
        <f>IF(K1526="", "", K1526*$F1526)</f>
        <v/>
      </c>
      <c r="M1526" s="30">
        <f>IF(OR(H1526="",H1526=0),"",IF(K1526="",IF(J1526="","",J1526/H1526),L1526/H1526))</f>
        <v/>
      </c>
    </row>
    <row r="1527" ht="13.35" customHeight="1" s="162">
      <c r="B1527" s="307" t="n"/>
      <c r="C1527" s="307" t="n"/>
      <c r="E1527" s="307" t="n"/>
      <c r="F1527" s="32" t="n"/>
      <c r="G1527" s="33">
        <f>IF(F1527="", "", H1527/F1527)</f>
        <v/>
      </c>
      <c r="H1527" s="33" t="n"/>
      <c r="I1527" s="33" t="n"/>
      <c r="J1527" s="33">
        <f>IF(I1527="", "", I1527*$F1527)</f>
        <v/>
      </c>
      <c r="K1527" s="33" t="n"/>
      <c r="L1527" s="33">
        <f>IF(K1527="", "", K1527*$F1527)</f>
        <v/>
      </c>
      <c r="M1527" s="30">
        <f>IF(OR(H1527="",H1527=0),"",IF(K1527="",IF(J1527="","",J1527/H1527),L1527/H1527))</f>
        <v/>
      </c>
    </row>
    <row r="1528" ht="13.35" customHeight="1" s="162">
      <c r="B1528" s="307" t="n"/>
      <c r="C1528" s="307" t="n"/>
      <c r="E1528" s="307" t="n"/>
      <c r="F1528" s="32" t="n"/>
      <c r="G1528" s="33">
        <f>IF(F1528="", "", H1528/F1528)</f>
        <v/>
      </c>
      <c r="H1528" s="33" t="n"/>
      <c r="I1528" s="33" t="n"/>
      <c r="J1528" s="33">
        <f>IF(I1528="", "", I1528*$F1528)</f>
        <v/>
      </c>
      <c r="K1528" s="33" t="n"/>
      <c r="L1528" s="33">
        <f>IF(K1528="", "", K1528*$F1528)</f>
        <v/>
      </c>
      <c r="M1528" s="30">
        <f>IF(OR(H1528="",H1528=0),"",IF(K1528="",IF(J1528="","",J1528/H1528),L1528/H1528))</f>
        <v/>
      </c>
    </row>
    <row r="1529" ht="13.35" customHeight="1" s="162">
      <c r="B1529" s="307" t="n"/>
      <c r="C1529" s="307" t="n"/>
      <c r="E1529" s="307" t="n"/>
      <c r="F1529" s="32" t="n"/>
      <c r="G1529" s="33">
        <f>IF(F1529="", "", H1529/F1529)</f>
        <v/>
      </c>
      <c r="H1529" s="33" t="n"/>
      <c r="I1529" s="33" t="n"/>
      <c r="J1529" s="33">
        <f>IF(I1529="", "", I1529*$F1529)</f>
        <v/>
      </c>
      <c r="K1529" s="33" t="n"/>
      <c r="L1529" s="33">
        <f>IF(K1529="", "", K1529*$F1529)</f>
        <v/>
      </c>
      <c r="M1529" s="30">
        <f>IF(OR(H1529="",H1529=0),"",IF(K1529="",IF(J1529="","",J1529/H1529),L1529/H1529))</f>
        <v/>
      </c>
    </row>
    <row r="1530" ht="13.35" customHeight="1" s="162">
      <c r="B1530" s="307" t="n"/>
      <c r="C1530" s="307" t="n"/>
      <c r="E1530" s="307" t="n"/>
      <c r="F1530" s="32" t="n"/>
      <c r="G1530" s="33">
        <f>IF(F1530="", "", H1530/F1530)</f>
        <v/>
      </c>
      <c r="H1530" s="33" t="n"/>
      <c r="I1530" s="33" t="n"/>
      <c r="J1530" s="33">
        <f>IF(I1530="", "", I1530*$F1530)</f>
        <v/>
      </c>
      <c r="K1530" s="33" t="n"/>
      <c r="L1530" s="33">
        <f>IF(K1530="", "", K1530*$F1530)</f>
        <v/>
      </c>
      <c r="M1530" s="30">
        <f>IF(OR(H1530="",H1530=0),"",IF(K1530="",IF(J1530="","",J1530/H1530),L1530/H1530))</f>
        <v/>
      </c>
    </row>
    <row r="1531" ht="13.35" customHeight="1" s="162">
      <c r="B1531" s="42" t="n"/>
      <c r="C1531" s="231" t="inlineStr">
        <is>
          <t>Total</t>
        </is>
      </c>
      <c r="D1531" s="159" t="n"/>
      <c r="E1531" s="42" t="n"/>
      <c r="F1531" s="42" t="n"/>
      <c r="G1531" s="43" t="n"/>
      <c r="H1531" s="43">
        <f>IF(SUM(H1525:H1530)=0,"",SUM(H1525:H1530))</f>
        <v/>
      </c>
      <c r="I1531" s="43" t="n"/>
      <c r="J1531" s="43">
        <f>IF(SUM(J1525:J1530)=0,"",SUM(J1525:J1530))</f>
        <v/>
      </c>
      <c r="K1531" s="43" t="n"/>
      <c r="L1531" s="43">
        <f>IF(SUM(L1525:L1530)=0,"",SUM(L1525:L1530))</f>
        <v/>
      </c>
      <c r="M1531" s="35">
        <f>IF(OR(H1531="",H1531=0),"",IF(L1531="",IF(J1531="","",J1531/H1531),L1531/H1531))</f>
        <v/>
      </c>
    </row>
    <row r="1532" ht="13.35" customHeight="1" s="162">
      <c r="B1532" s="188" t="inlineStr">
        <is>
          <t>Remarks</t>
        </is>
      </c>
      <c r="C1532" s="173" t="n"/>
      <c r="D1532" s="154" t="n"/>
      <c r="E1532" s="174" t="n"/>
      <c r="F1532" s="174" t="n"/>
      <c r="G1532" s="174" t="n"/>
      <c r="H1532" s="174" t="n"/>
      <c r="I1532" s="174" t="n"/>
      <c r="J1532" s="174" t="n"/>
      <c r="K1532" s="174" t="n"/>
      <c r="L1532" s="174" t="n"/>
      <c r="M1532" s="173" t="n"/>
    </row>
    <row r="1533" ht="13.35" customHeight="1" s="162">
      <c r="B1533" s="154" t="n"/>
      <c r="C1533" s="174" t="n"/>
      <c r="D1533" s="174" t="n"/>
      <c r="E1533" s="174" t="n"/>
      <c r="F1533" s="174" t="n"/>
      <c r="G1533" s="174" t="n"/>
      <c r="H1533" s="174" t="n"/>
      <c r="I1533" s="174" t="n"/>
      <c r="J1533" s="174" t="n"/>
      <c r="K1533" s="174" t="n"/>
      <c r="L1533" s="174" t="n"/>
      <c r="M1533" s="173" t="n"/>
    </row>
    <row r="1534" ht="13.35" customHeight="1" s="162"/>
    <row r="1535" ht="13.35" customHeight="1" s="162"/>
    <row r="1536" ht="13.35" customHeight="1" s="162"/>
    <row r="1537" ht="13.35" customHeight="1" s="162"/>
    <row r="1538" ht="13.35" customHeight="1" s="162">
      <c r="B1538" s="200" t="inlineStr">
        <is>
          <t>System</t>
        </is>
      </c>
      <c r="C1538" s="403" t="n"/>
      <c r="D1538" s="209">
        <f>IF('{Equipment Data Entry}'!B209="","",'{Equipment Data Entry}'!B209)</f>
        <v/>
      </c>
      <c r="E1538" s="418" t="n"/>
      <c r="F1538" s="403" t="n"/>
      <c r="G1538" s="200" t="inlineStr">
        <is>
          <t>Service</t>
        </is>
      </c>
      <c r="H1538" s="403" t="n"/>
      <c r="I1538" s="210">
        <f>IF('{Equipment Data Entry}'!C209="","",'{Equipment Data Entry}'!C209)</f>
        <v/>
      </c>
      <c r="J1538" s="418" t="n"/>
      <c r="K1538" s="418" t="n"/>
      <c r="L1538" s="418" t="n"/>
      <c r="M1538" s="403" t="n"/>
    </row>
    <row r="1539" ht="13.35" customHeight="1" s="162">
      <c r="B1539" s="422" t="n"/>
      <c r="C1539" s="423" t="n"/>
      <c r="D1539" s="422" t="n"/>
      <c r="E1539" s="424" t="n"/>
      <c r="F1539" s="423" t="n"/>
      <c r="G1539" s="422" t="n"/>
      <c r="H1539" s="423" t="n"/>
      <c r="I1539" s="422" t="n"/>
      <c r="J1539" s="424" t="n"/>
      <c r="K1539" s="424" t="n"/>
      <c r="L1539" s="424" t="n"/>
      <c r="M1539" s="423" t="n"/>
    </row>
    <row r="1540" ht="13.35" customHeight="1" s="162">
      <c r="B1540" s="199" t="inlineStr">
        <is>
          <t>Terminal Type</t>
        </is>
      </c>
      <c r="C1540" s="401" t="n"/>
      <c r="D1540" s="204">
        <f>IF('{Equipment Data Entry}'!H209="","",'{Equipment Data Entry}'!H209)</f>
        <v/>
      </c>
      <c r="E1540" s="400" t="n"/>
      <c r="F1540" s="400" t="n"/>
      <c r="G1540" s="401" t="n"/>
      <c r="I1540" s="199" t="inlineStr">
        <is>
          <t>Instrument</t>
        </is>
      </c>
      <c r="J1540" s="400" t="n"/>
      <c r="K1540" s="401" t="n"/>
      <c r="L1540" s="199" t="n"/>
      <c r="M1540" s="401" t="n"/>
    </row>
    <row r="1541" ht="13.35" customHeight="1" s="162">
      <c r="B1541" s="200" t="inlineStr">
        <is>
          <t>Unit Data</t>
        </is>
      </c>
      <c r="C1541" s="400" t="n"/>
      <c r="D1541" s="400" t="n"/>
      <c r="E1541" s="400" t="n"/>
      <c r="F1541" s="400" t="n"/>
      <c r="G1541" s="401" t="n"/>
      <c r="I1541" s="200" t="inlineStr">
        <is>
          <t>Design and Performance Data</t>
        </is>
      </c>
      <c r="J1541" s="400" t="n"/>
      <c r="K1541" s="400" t="n"/>
      <c r="L1541" s="400" t="n"/>
      <c r="M1541" s="401" t="n"/>
    </row>
    <row r="1542" ht="13.35" customHeight="1" s="162">
      <c r="B1542" s="199" t="inlineStr">
        <is>
          <t>Manufacturer</t>
        </is>
      </c>
      <c r="C1542" s="401" t="n"/>
      <c r="D1542" s="204">
        <f>IF('{Equipment Data Entry}'!E209="","",'{Equipment Data Entry}'!E209)</f>
        <v/>
      </c>
      <c r="E1542" s="400" t="n"/>
      <c r="F1542" s="400" t="n"/>
      <c r="G1542" s="401" t="n"/>
      <c r="I1542" s="199" t="inlineStr">
        <is>
          <t>Design Criteria</t>
        </is>
      </c>
      <c r="J1542" s="400" t="n"/>
      <c r="K1542" s="401" t="n"/>
      <c r="L1542" s="199" t="inlineStr">
        <is>
          <t>Design</t>
        </is>
      </c>
      <c r="M1542" s="199" t="inlineStr">
        <is>
          <t>Actual</t>
        </is>
      </c>
    </row>
    <row r="1543" ht="13.35" customHeight="1" s="162">
      <c r="B1543" s="199" t="inlineStr">
        <is>
          <t>Model Number</t>
        </is>
      </c>
      <c r="C1543" s="401" t="n"/>
      <c r="D1543" s="204">
        <f>IF('{Equipment Data Entry}'!F209="","",'{Equipment Data Entry}'!F209)</f>
        <v/>
      </c>
      <c r="E1543" s="400" t="n"/>
      <c r="F1543" s="400" t="n"/>
      <c r="G1543" s="401" t="n"/>
      <c r="I1543" s="199" t="inlineStr">
        <is>
          <t>Maximum CFM</t>
        </is>
      </c>
      <c r="J1543" s="400" t="n"/>
      <c r="K1543" s="401" t="n"/>
      <c r="L1543" s="24">
        <f>IF('{Equipment Data Entry}'!I209="","",'{Equipment Data Entry}'!I209)</f>
        <v/>
      </c>
      <c r="M1543" s="24">
        <f>L1557</f>
        <v/>
      </c>
    </row>
    <row r="1544" ht="13.35" customHeight="1" s="162">
      <c r="B1544" s="199" t="inlineStr">
        <is>
          <t>Serial Number</t>
        </is>
      </c>
      <c r="C1544" s="401" t="n"/>
      <c r="D1544" s="204" t="n"/>
      <c r="E1544" s="400" t="n"/>
      <c r="F1544" s="400" t="n"/>
      <c r="G1544" s="401" t="n"/>
      <c r="I1544" s="199" t="inlineStr">
        <is>
          <t>Minimum CFM</t>
        </is>
      </c>
      <c r="J1544" s="400" t="n"/>
      <c r="K1544" s="401" t="n"/>
      <c r="L1544" s="24">
        <f>IF('{Equipment Data Entry}'!J209="","",'{Equipment Data Entry}'!J209)</f>
        <v/>
      </c>
      <c r="M1544" s="24" t="n"/>
    </row>
    <row r="1545" ht="13.35" customHeight="1" s="162">
      <c r="B1545" s="199" t="inlineStr">
        <is>
          <t>Area Served</t>
        </is>
      </c>
      <c r="C1545" s="401" t="n"/>
      <c r="D1545" s="204">
        <f>IF('{Equipment Data Entry}'!C209="","",'{Equipment Data Entry}'!C209)</f>
        <v/>
      </c>
      <c r="E1545" s="400" t="n"/>
      <c r="F1545" s="400" t="n"/>
      <c r="G1545" s="401" t="n"/>
      <c r="I1545" s="199" t="inlineStr">
        <is>
          <t>Fan CFM</t>
        </is>
      </c>
      <c r="J1545" s="400" t="n"/>
      <c r="K1545" s="401" t="n"/>
      <c r="L1545" s="24">
        <f>IF('{Equipment Data Entry}'!L209="","",'{Equipment Data Entry}'!L209)</f>
        <v/>
      </c>
      <c r="M1545" s="24" t="n"/>
    </row>
    <row r="1546" ht="13.35" customHeight="1" s="162">
      <c r="B1546" s="199" t="inlineStr">
        <is>
          <t>Location</t>
        </is>
      </c>
      <c r="C1546" s="401" t="n"/>
      <c r="D1546" s="204">
        <f>IF('{Equipment Data Entry}'!D209="","",'{Equipment Data Entry}'!D209)</f>
        <v/>
      </c>
      <c r="E1546" s="400" t="n"/>
      <c r="F1546" s="400" t="n"/>
      <c r="G1546" s="401" t="n"/>
      <c r="I1546" s="199" t="inlineStr">
        <is>
          <t>DDC Address</t>
        </is>
      </c>
      <c r="J1546" s="400" t="n"/>
      <c r="K1546" s="401" t="n"/>
      <c r="L1546" s="208">
        <f>IF('{Equipment Data Entry}'!M209="","",'{Equipment Data Entry}'!M209)</f>
        <v/>
      </c>
      <c r="M1546" s="401" t="n"/>
    </row>
    <row r="1547" ht="13.35" customHeight="1" s="162">
      <c r="B1547" s="199" t="inlineStr">
        <is>
          <t>Inlet Size</t>
        </is>
      </c>
      <c r="C1547" s="401" t="n"/>
      <c r="D1547" s="204">
        <f>IF('{Equipment Data Entry}'!G209="","",'{Equipment Data Entry}'!G209)</f>
        <v/>
      </c>
      <c r="E1547" s="400" t="n"/>
      <c r="F1547" s="400" t="n"/>
      <c r="G1547" s="401" t="n"/>
      <c r="I1547" s="199" t="inlineStr">
        <is>
          <t>Calibration Factor</t>
        </is>
      </c>
      <c r="J1547" s="400" t="n"/>
      <c r="K1547" s="401" t="n"/>
      <c r="L1547" s="27" t="n"/>
      <c r="M1547" s="401" t="n"/>
    </row>
    <row r="1548" ht="13.35" customHeight="1" s="162">
      <c r="B1548" s="199" t="inlineStr">
        <is>
          <t>DDC Max / Min</t>
        </is>
      </c>
      <c r="C1548" s="401" t="n"/>
      <c r="D1548" s="204" t="n"/>
      <c r="E1548" s="400" t="n"/>
      <c r="F1548" s="400" t="n"/>
      <c r="G1548" s="401" t="n"/>
      <c r="I1548" s="199" t="inlineStr">
        <is>
          <t>Heating CFM</t>
        </is>
      </c>
      <c r="J1548" s="400" t="n"/>
      <c r="K1548" s="401" t="n"/>
      <c r="L1548" s="27">
        <f>IF('{Equipment Data Entry}'!K209="","",'{Equipment Data Entry}'!K209)</f>
        <v/>
      </c>
      <c r="M1548" s="401" t="n"/>
    </row>
    <row r="1549" ht="13.35" customHeight="1" s="162">
      <c r="B1549" s="188" t="inlineStr">
        <is>
          <t>Register / Grille / Diffuser Airflow</t>
        </is>
      </c>
      <c r="C1549" s="174" t="n"/>
      <c r="D1549" s="174" t="n"/>
      <c r="E1549" s="174" t="n"/>
      <c r="F1549" s="173" t="n"/>
      <c r="G1549" s="233" t="inlineStr">
        <is>
          <t>Design VEL</t>
        </is>
      </c>
      <c r="H1549" s="194" t="inlineStr">
        <is>
          <t>Design CFM</t>
        </is>
      </c>
      <c r="I1549" s="188" t="inlineStr">
        <is>
          <t>Initial</t>
        </is>
      </c>
      <c r="J1549" s="173" t="n"/>
      <c r="K1549" s="188" t="inlineStr">
        <is>
          <t>Final</t>
        </is>
      </c>
      <c r="L1549" s="173" t="n"/>
      <c r="M1549" s="188" t="inlineStr">
        <is>
          <t>%</t>
        </is>
      </c>
    </row>
    <row r="1550" ht="13.35" customHeight="1" s="162">
      <c r="B1550" s="153" t="inlineStr">
        <is>
          <t>No.</t>
        </is>
      </c>
      <c r="C1550" s="188" t="inlineStr">
        <is>
          <t>Area Served</t>
        </is>
      </c>
      <c r="D1550" s="188" t="inlineStr">
        <is>
          <t>Type</t>
        </is>
      </c>
      <c r="E1550" s="188" t="inlineStr">
        <is>
          <t>Size</t>
        </is>
      </c>
      <c r="F1550" s="188" t="inlineStr">
        <is>
          <t>Ak</t>
        </is>
      </c>
      <c r="G1550" s="440" t="n"/>
      <c r="H1550" s="440" t="n"/>
      <c r="I1550" s="188" t="inlineStr">
        <is>
          <t>VEL</t>
        </is>
      </c>
      <c r="J1550" s="188" t="inlineStr">
        <is>
          <t>CFM</t>
        </is>
      </c>
      <c r="K1550" s="188" t="inlineStr">
        <is>
          <t>VEL</t>
        </is>
      </c>
      <c r="L1550" s="188" t="inlineStr">
        <is>
          <t>CFM</t>
        </is>
      </c>
      <c r="M1550" s="440" t="n"/>
    </row>
    <row r="1551" ht="13.35" customHeight="1" s="162">
      <c r="B1551" s="307" t="n"/>
      <c r="C1551" s="307" t="n"/>
      <c r="E1551" s="307" t="n"/>
      <c r="F1551" s="32" t="n"/>
      <c r="G1551" s="33">
        <f>IF(F1551="", "", H1551/F1551)</f>
        <v/>
      </c>
      <c r="H1551" s="33" t="n"/>
      <c r="I1551" s="33" t="n"/>
      <c r="J1551" s="33">
        <f>IF(I1551="", "", I1551*$F1551)</f>
        <v/>
      </c>
      <c r="K1551" s="33" t="n"/>
      <c r="L1551" s="33">
        <f>IF(K1551="", "", K1551*$F1551)</f>
        <v/>
      </c>
      <c r="M1551" s="30">
        <f>IF(OR(H1551="",H1551=0),"",IF(K1551="",IF(J1551="","",J1551/H1551),L1551/H1551))</f>
        <v/>
      </c>
    </row>
    <row r="1552" ht="13.35" customHeight="1" s="162">
      <c r="B1552" s="307" t="n"/>
      <c r="C1552" s="307" t="n"/>
      <c r="E1552" s="307" t="n"/>
      <c r="F1552" s="32" t="n"/>
      <c r="G1552" s="33">
        <f>IF(F1552="", "", H1552/F1552)</f>
        <v/>
      </c>
      <c r="H1552" s="33" t="n"/>
      <c r="I1552" s="33" t="n"/>
      <c r="J1552" s="33">
        <f>IF(I1552="", "", I1552*$F1552)</f>
        <v/>
      </c>
      <c r="K1552" s="33" t="n"/>
      <c r="L1552" s="33">
        <f>IF(K1552="", "", K1552*$F1552)</f>
        <v/>
      </c>
      <c r="M1552" s="30">
        <f>IF(OR(H1552="",H1552=0),"",IF(K1552="",IF(J1552="","",J1552/H1552),L1552/H1552))</f>
        <v/>
      </c>
    </row>
    <row r="1553" ht="13.35" customHeight="1" s="162">
      <c r="B1553" s="307" t="n"/>
      <c r="C1553" s="307" t="n"/>
      <c r="E1553" s="307" t="n"/>
      <c r="F1553" s="32" t="n"/>
      <c r="G1553" s="33">
        <f>IF(F1553="", "", H1553/F1553)</f>
        <v/>
      </c>
      <c r="H1553" s="33" t="n"/>
      <c r="I1553" s="33" t="n"/>
      <c r="J1553" s="33">
        <f>IF(I1553="", "", I1553*$F1553)</f>
        <v/>
      </c>
      <c r="K1553" s="33" t="n"/>
      <c r="L1553" s="33">
        <f>IF(K1553="", "", K1553*$F1553)</f>
        <v/>
      </c>
      <c r="M1553" s="30">
        <f>IF(OR(H1553="",H1553=0),"",IF(K1553="",IF(J1553="","",J1553/H1553),L1553/H1553))</f>
        <v/>
      </c>
    </row>
    <row r="1554" ht="13.35" customHeight="1" s="162">
      <c r="B1554" s="307" t="n"/>
      <c r="C1554" s="307" t="n"/>
      <c r="E1554" s="307" t="n"/>
      <c r="F1554" s="32" t="n"/>
      <c r="G1554" s="33">
        <f>IF(F1554="", "", H1554/F1554)</f>
        <v/>
      </c>
      <c r="H1554" s="33" t="n"/>
      <c r="I1554" s="33" t="n"/>
      <c r="J1554" s="33">
        <f>IF(I1554="", "", I1554*$F1554)</f>
        <v/>
      </c>
      <c r="K1554" s="33" t="n"/>
      <c r="L1554" s="33">
        <f>IF(K1554="", "", K1554*$F1554)</f>
        <v/>
      </c>
      <c r="M1554" s="30">
        <f>IF(OR(H1554="",H1554=0),"",IF(K1554="",IF(J1554="","",J1554/H1554),L1554/H1554))</f>
        <v/>
      </c>
    </row>
    <row r="1555" ht="13.35" customHeight="1" s="162">
      <c r="B1555" s="307" t="n"/>
      <c r="C1555" s="307" t="n"/>
      <c r="E1555" s="307" t="n"/>
      <c r="F1555" s="32" t="n"/>
      <c r="G1555" s="33">
        <f>IF(F1555="", "", H1555/F1555)</f>
        <v/>
      </c>
      <c r="H1555" s="33" t="n"/>
      <c r="I1555" s="33" t="n"/>
      <c r="J1555" s="33">
        <f>IF(I1555="", "", I1555*$F1555)</f>
        <v/>
      </c>
      <c r="K1555" s="33" t="n"/>
      <c r="L1555" s="33">
        <f>IF(K1555="", "", K1555*$F1555)</f>
        <v/>
      </c>
      <c r="M1555" s="30">
        <f>IF(OR(H1555="",H1555=0),"",IF(K1555="",IF(J1555="","",J1555/H1555),L1555/H1555))</f>
        <v/>
      </c>
    </row>
    <row r="1556" ht="13.35" customHeight="1" s="162">
      <c r="B1556" s="307" t="n"/>
      <c r="C1556" s="307" t="n"/>
      <c r="E1556" s="307" t="n"/>
      <c r="F1556" s="32" t="n"/>
      <c r="G1556" s="33">
        <f>IF(F1556="", "", H1556/F1556)</f>
        <v/>
      </c>
      <c r="H1556" s="33" t="n"/>
      <c r="I1556" s="33" t="n"/>
      <c r="J1556" s="33">
        <f>IF(I1556="", "", I1556*$F1556)</f>
        <v/>
      </c>
      <c r="K1556" s="33" t="n"/>
      <c r="L1556" s="33">
        <f>IF(K1556="", "", K1556*$F1556)</f>
        <v/>
      </c>
      <c r="M1556" s="30">
        <f>IF(OR(H1556="",H1556=0),"",IF(K1556="",IF(J1556="","",J1556/H1556),L1556/H1556))</f>
        <v/>
      </c>
    </row>
    <row r="1557" ht="13.35" customHeight="1" s="162">
      <c r="B1557" s="42" t="n"/>
      <c r="C1557" s="231" t="inlineStr">
        <is>
          <t>Total</t>
        </is>
      </c>
      <c r="D1557" s="159" t="n"/>
      <c r="E1557" s="42" t="n"/>
      <c r="F1557" s="42" t="n"/>
      <c r="G1557" s="43" t="n"/>
      <c r="H1557" s="43">
        <f>IF(SUM(H1551:H1556)=0,"",SUM(H1551:H1556))</f>
        <v/>
      </c>
      <c r="I1557" s="43" t="n"/>
      <c r="J1557" s="43">
        <f>IF(SUM(J1551:J1556)=0,"",SUM(J1551:J1556))</f>
        <v/>
      </c>
      <c r="K1557" s="43" t="n"/>
      <c r="L1557" s="43">
        <f>IF(SUM(L1551:L1556)=0,"",SUM(L1551:L1556))</f>
        <v/>
      </c>
      <c r="M1557" s="35">
        <f>IF(OR(H1557="",H1557=0),"",IF(L1557="",IF(J1557="","",J1557/H1557),L1557/H1557))</f>
        <v/>
      </c>
    </row>
    <row r="1558" ht="13.35" customHeight="1" s="162">
      <c r="B1558" s="188" t="inlineStr">
        <is>
          <t>Remarks</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row r="1561" ht="13.35" customHeight="1" s="162"/>
    <row r="1562" ht="13.35" customHeight="1" s="162"/>
    <row r="1563" ht="13.35" customHeight="1" s="162"/>
    <row r="1564" ht="13.35" customHeight="1" s="162">
      <c r="B1564" s="200" t="inlineStr">
        <is>
          <t>System</t>
        </is>
      </c>
      <c r="C1564" s="403" t="n"/>
      <c r="D1564" s="209">
        <f>IF('{Equipment Data Entry}'!B210="","",'{Equipment Data Entry}'!B210)</f>
        <v/>
      </c>
      <c r="E1564" s="418" t="n"/>
      <c r="F1564" s="403" t="n"/>
      <c r="G1564" s="200" t="inlineStr">
        <is>
          <t>Service</t>
        </is>
      </c>
      <c r="H1564" s="403" t="n"/>
      <c r="I1564" s="210">
        <f>IF('{Equipment Data Entry}'!C210="","",'{Equipment Data Entry}'!C210)</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199" t="inlineStr">
        <is>
          <t>Terminal Type</t>
        </is>
      </c>
      <c r="C1566" s="401" t="n"/>
      <c r="D1566" s="204">
        <f>IF('{Equipment Data Entry}'!H210="","",'{Equipment Data Entry}'!H210)</f>
        <v/>
      </c>
      <c r="E1566" s="400" t="n"/>
      <c r="F1566" s="400" t="n"/>
      <c r="G1566" s="401" t="n"/>
      <c r="I1566" s="199" t="inlineStr">
        <is>
          <t>Instrument</t>
        </is>
      </c>
      <c r="J1566" s="400" t="n"/>
      <c r="K1566" s="401" t="n"/>
      <c r="L1566" s="199" t="n"/>
      <c r="M1566" s="401"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0" t="n"/>
      <c r="M1567" s="401" t="n"/>
    </row>
    <row r="1568" ht="13.35" customHeight="1" s="162">
      <c r="B1568" s="199" t="inlineStr">
        <is>
          <t>Manufacturer</t>
        </is>
      </c>
      <c r="C1568" s="401" t="n"/>
      <c r="D1568" s="204">
        <f>IF('{Equipment Data Entry}'!E210="","",'{Equipment Data Entry}'!E210)</f>
        <v/>
      </c>
      <c r="E1568" s="400" t="n"/>
      <c r="F1568" s="400" t="n"/>
      <c r="G1568" s="401" t="n"/>
      <c r="I1568" s="199" t="inlineStr">
        <is>
          <t>Design Criteria</t>
        </is>
      </c>
      <c r="J1568" s="400" t="n"/>
      <c r="K1568" s="401" t="n"/>
      <c r="L1568" s="199" t="inlineStr">
        <is>
          <t>Design</t>
        </is>
      </c>
      <c r="M1568" s="199" t="inlineStr">
        <is>
          <t>Actual</t>
        </is>
      </c>
    </row>
    <row r="1569" ht="13.35" customHeight="1" s="162">
      <c r="B1569" s="199" t="inlineStr">
        <is>
          <t>Model Number</t>
        </is>
      </c>
      <c r="C1569" s="401" t="n"/>
      <c r="D1569" s="204">
        <f>IF('{Equipment Data Entry}'!F210="","",'{Equipment Data Entry}'!F210)</f>
        <v/>
      </c>
      <c r="E1569" s="400" t="n"/>
      <c r="F1569" s="400" t="n"/>
      <c r="G1569" s="401" t="n"/>
      <c r="I1569" s="199" t="inlineStr">
        <is>
          <t>Maximum CFM</t>
        </is>
      </c>
      <c r="J1569" s="400" t="n"/>
      <c r="K1569" s="401" t="n"/>
      <c r="L1569" s="24">
        <f>IF('{Equipment Data Entry}'!I210="","",'{Equipment Data Entry}'!I210)</f>
        <v/>
      </c>
      <c r="M1569" s="24">
        <f>L1583</f>
        <v/>
      </c>
    </row>
    <row r="1570" ht="13.35" customHeight="1" s="162">
      <c r="B1570" s="199" t="inlineStr">
        <is>
          <t>Serial Number</t>
        </is>
      </c>
      <c r="C1570" s="401" t="n"/>
      <c r="D1570" s="204" t="n"/>
      <c r="E1570" s="400" t="n"/>
      <c r="F1570" s="400" t="n"/>
      <c r="G1570" s="401" t="n"/>
      <c r="I1570" s="199" t="inlineStr">
        <is>
          <t>Minimum CFM</t>
        </is>
      </c>
      <c r="J1570" s="400" t="n"/>
      <c r="K1570" s="401" t="n"/>
      <c r="L1570" s="24">
        <f>IF('{Equipment Data Entry}'!J210="","",'{Equipment Data Entry}'!J210)</f>
        <v/>
      </c>
      <c r="M1570" s="24" t="n"/>
    </row>
    <row r="1571" ht="13.35" customHeight="1" s="162">
      <c r="B1571" s="199" t="inlineStr">
        <is>
          <t>Area Served</t>
        </is>
      </c>
      <c r="C1571" s="401" t="n"/>
      <c r="D1571" s="204">
        <f>IF('{Equipment Data Entry}'!C210="","",'{Equipment Data Entry}'!C210)</f>
        <v/>
      </c>
      <c r="E1571" s="400" t="n"/>
      <c r="F1571" s="400" t="n"/>
      <c r="G1571" s="401" t="n"/>
      <c r="I1571" s="199" t="inlineStr">
        <is>
          <t>Fan CFM</t>
        </is>
      </c>
      <c r="J1571" s="400" t="n"/>
      <c r="K1571" s="401" t="n"/>
      <c r="L1571" s="24">
        <f>IF('{Equipment Data Entry}'!L210="","",'{Equipment Data Entry}'!L210)</f>
        <v/>
      </c>
      <c r="M1571" s="24" t="n"/>
    </row>
    <row r="1572" ht="13.35" customHeight="1" s="162">
      <c r="B1572" s="199" t="inlineStr">
        <is>
          <t>Location</t>
        </is>
      </c>
      <c r="C1572" s="401" t="n"/>
      <c r="D1572" s="204">
        <f>IF('{Equipment Data Entry}'!D210="","",'{Equipment Data Entry}'!D210)</f>
        <v/>
      </c>
      <c r="E1572" s="400" t="n"/>
      <c r="F1572" s="400" t="n"/>
      <c r="G1572" s="401" t="n"/>
      <c r="I1572" s="199" t="inlineStr">
        <is>
          <t>DDC Address</t>
        </is>
      </c>
      <c r="J1572" s="400" t="n"/>
      <c r="K1572" s="401" t="n"/>
      <c r="L1572" s="208">
        <f>IF('{Equipment Data Entry}'!M210="","",'{Equipment Data Entry}'!M210)</f>
        <v/>
      </c>
      <c r="M1572" s="401" t="n"/>
    </row>
    <row r="1573" ht="13.35" customHeight="1" s="162">
      <c r="B1573" s="199" t="inlineStr">
        <is>
          <t>Inlet Size</t>
        </is>
      </c>
      <c r="C1573" s="401" t="n"/>
      <c r="D1573" s="204">
        <f>IF('{Equipment Data Entry}'!G210="","",'{Equipment Data Entry}'!G210)</f>
        <v/>
      </c>
      <c r="E1573" s="400" t="n"/>
      <c r="F1573" s="400" t="n"/>
      <c r="G1573" s="401" t="n"/>
      <c r="I1573" s="199" t="inlineStr">
        <is>
          <t>Calibration Factor</t>
        </is>
      </c>
      <c r="J1573" s="400" t="n"/>
      <c r="K1573" s="401" t="n"/>
      <c r="L1573" s="27" t="n"/>
      <c r="M1573" s="401" t="n"/>
    </row>
    <row r="1574" ht="13.35" customHeight="1" s="162">
      <c r="B1574" s="199" t="inlineStr">
        <is>
          <t>DDC Max / Min</t>
        </is>
      </c>
      <c r="C1574" s="401" t="n"/>
      <c r="D1574" s="204" t="n"/>
      <c r="E1574" s="400" t="n"/>
      <c r="F1574" s="400" t="n"/>
      <c r="G1574" s="401" t="n"/>
      <c r="I1574" s="199" t="inlineStr">
        <is>
          <t>Heating CFM</t>
        </is>
      </c>
      <c r="J1574" s="400" t="n"/>
      <c r="K1574" s="401" t="n"/>
      <c r="L1574" s="27">
        <f>IF('{Equipment Data Entry}'!K210="","",'{Equipment Data Entry}'!K210)</f>
        <v/>
      </c>
      <c r="M1574" s="401" t="n"/>
    </row>
    <row r="1575" ht="13.35" customHeight="1" s="162">
      <c r="B1575" s="188" t="inlineStr">
        <is>
          <t>Register / Grille / Diffuser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07" t="n"/>
      <c r="C1577" s="307" t="n"/>
      <c r="E1577" s="307" t="n"/>
      <c r="F1577" s="32" t="n"/>
      <c r="G1577" s="33">
        <f>IF(F1577="", "", H1577/F1577)</f>
        <v/>
      </c>
      <c r="H1577" s="33" t="n"/>
      <c r="I1577" s="33" t="n"/>
      <c r="J1577" s="33">
        <f>IF(I1577="", "", I1577*$F1577)</f>
        <v/>
      </c>
      <c r="K1577" s="33" t="n"/>
      <c r="L1577" s="33">
        <f>IF(K1577="", "", K1577*$F1577)</f>
        <v/>
      </c>
      <c r="M1577" s="30">
        <f>IF(OR(H1577="",H1577=0),"",IF(K1577="",IF(J1577="","",J1577/H1577),L1577/H1577))</f>
        <v/>
      </c>
    </row>
    <row r="1578" ht="13.35" customHeight="1" s="162">
      <c r="B1578" s="307" t="n"/>
      <c r="C1578" s="307" t="n"/>
      <c r="E1578" s="307" t="n"/>
      <c r="F1578" s="32" t="n"/>
      <c r="G1578" s="33">
        <f>IF(F1578="", "", H1578/F1578)</f>
        <v/>
      </c>
      <c r="H1578" s="33" t="n"/>
      <c r="I1578" s="33" t="n"/>
      <c r="J1578" s="33">
        <f>IF(I1578="", "", I1578*$F1578)</f>
        <v/>
      </c>
      <c r="K1578" s="33" t="n"/>
      <c r="L1578" s="33">
        <f>IF(K1578="", "", K1578*$F1578)</f>
        <v/>
      </c>
      <c r="M1578" s="30">
        <f>IF(OR(H1578="",H1578=0),"",IF(K1578="",IF(J1578="","",J1578/H1578),L1578/H1578))</f>
        <v/>
      </c>
    </row>
    <row r="1579" ht="13.35" customHeight="1" s="162">
      <c r="B1579" s="307" t="n"/>
      <c r="C1579" s="307" t="n"/>
      <c r="E1579" s="307" t="n"/>
      <c r="F1579" s="32" t="n"/>
      <c r="G1579" s="33">
        <f>IF(F1579="", "", H1579/F1579)</f>
        <v/>
      </c>
      <c r="H1579" s="33" t="n"/>
      <c r="I1579" s="33" t="n"/>
      <c r="J1579" s="33">
        <f>IF(I1579="", "", I1579*$F1579)</f>
        <v/>
      </c>
      <c r="K1579" s="33" t="n"/>
      <c r="L1579" s="33">
        <f>IF(K1579="", "", K1579*$F1579)</f>
        <v/>
      </c>
      <c r="M1579" s="30">
        <f>IF(OR(H1579="",H1579=0),"",IF(K1579="",IF(J1579="","",J1579/H1579),L1579/H1579))</f>
        <v/>
      </c>
    </row>
    <row r="1580" ht="13.35" customHeight="1" s="162">
      <c r="B1580" s="307" t="n"/>
      <c r="C1580" s="307" t="n"/>
      <c r="E1580" s="307" t="n"/>
      <c r="F1580" s="32" t="n"/>
      <c r="G1580" s="33">
        <f>IF(F1580="", "", H1580/F1580)</f>
        <v/>
      </c>
      <c r="H1580" s="33" t="n"/>
      <c r="I1580" s="33" t="n"/>
      <c r="J1580" s="33">
        <f>IF(I1580="", "", I1580*$F1580)</f>
        <v/>
      </c>
      <c r="K1580" s="33" t="n"/>
      <c r="L1580" s="33">
        <f>IF(K1580="", "", K1580*$F1580)</f>
        <v/>
      </c>
      <c r="M1580" s="30">
        <f>IF(OR(H1580="",H1580=0),"",IF(K1580="",IF(J1580="","",J1580/H1580),L1580/H1580))</f>
        <v/>
      </c>
    </row>
    <row r="1581" ht="13.35" customHeight="1" s="162">
      <c r="B1581" s="307" t="n"/>
      <c r="C1581" s="307" t="n"/>
      <c r="E1581" s="307" t="n"/>
      <c r="F1581" s="32" t="n"/>
      <c r="G1581" s="33">
        <f>IF(F1581="", "", H1581/F1581)</f>
        <v/>
      </c>
      <c r="H1581" s="33" t="n"/>
      <c r="I1581" s="33" t="n"/>
      <c r="J1581" s="33">
        <f>IF(I1581="", "", I1581*$F1581)</f>
        <v/>
      </c>
      <c r="K1581" s="33" t="n"/>
      <c r="L1581" s="33">
        <f>IF(K1581="", "", K1581*$F1581)</f>
        <v/>
      </c>
      <c r="M1581" s="30">
        <f>IF(OR(H1581="",H1581=0),"",IF(K1581="",IF(J1581="","",J1581/H1581),L1581/H1581))</f>
        <v/>
      </c>
    </row>
    <row r="1582" ht="13.35" customHeight="1" s="162">
      <c r="B1582" s="307" t="n"/>
      <c r="C1582" s="307" t="n"/>
      <c r="E1582" s="307" t="n"/>
      <c r="F1582" s="32" t="n"/>
      <c r="G1582" s="33">
        <f>IF(F1582="", "", H1582/F1582)</f>
        <v/>
      </c>
      <c r="H1582" s="33" t="n"/>
      <c r="I1582" s="33" t="n"/>
      <c r="J1582" s="33">
        <f>IF(I1582="", "", I1582*$F1582)</f>
        <v/>
      </c>
      <c r="K1582" s="33" t="n"/>
      <c r="L1582" s="33">
        <f>IF(K1582="", "", K1582*$F1582)</f>
        <v/>
      </c>
      <c r="M1582" s="30">
        <f>IF(OR(H1582="",H1582=0),"",IF(K1582="",IF(J1582="","",J1582/H1582),L1582/H1582))</f>
        <v/>
      </c>
    </row>
    <row r="1583" ht="13.35" customHeight="1" s="162">
      <c r="B1583" s="42" t="n"/>
      <c r="C1583" s="231" t="inlineStr">
        <is>
          <t>Total</t>
        </is>
      </c>
      <c r="D1583" s="159" t="n"/>
      <c r="E1583" s="42" t="n"/>
      <c r="F1583" s="42" t="n"/>
      <c r="G1583" s="43" t="n"/>
      <c r="H1583" s="43">
        <f>IF(SUM(H1577:H1582)=0,"",SUM(H1577:H1582))</f>
        <v/>
      </c>
      <c r="I1583" s="43" t="n"/>
      <c r="J1583" s="43">
        <f>IF(SUM(J1577:J1582)=0,"",SUM(J1577:J1582))</f>
        <v/>
      </c>
      <c r="K1583" s="43" t="n"/>
      <c r="L1583" s="43">
        <f>IF(SUM(L1577:L1582)=0,"",SUM(L1577:L1582))</f>
        <v/>
      </c>
      <c r="M1583" s="35">
        <f>IF(OR(H1583="",H1583=0),"",IF(L1583="",IF(J1583="","",J1583/H1583),L1583/H1583))</f>
        <v/>
      </c>
    </row>
    <row r="1584" ht="13.35" customHeight="1" s="162">
      <c r="B1584" s="188" t="inlineStr">
        <is>
          <t>Remarks</t>
        </is>
      </c>
      <c r="C1584" s="173" t="n"/>
      <c r="D1584" s="154" t="n"/>
      <c r="E1584" s="174" t="n"/>
      <c r="F1584" s="174" t="n"/>
      <c r="G1584" s="174" t="n"/>
      <c r="H1584" s="174" t="n"/>
      <c r="I1584" s="174" t="n"/>
      <c r="J1584" s="174" t="n"/>
      <c r="K1584" s="174" t="n"/>
      <c r="L1584" s="174" t="n"/>
      <c r="M1584" s="173" t="n"/>
    </row>
    <row r="1585" ht="13.35" customHeight="1" s="162">
      <c r="B1585" s="154" t="n"/>
      <c r="C1585" s="174" t="n"/>
      <c r="D1585" s="174" t="n"/>
      <c r="E1585" s="174" t="n"/>
      <c r="F1585" s="174" t="n"/>
      <c r="G1585" s="174" t="n"/>
      <c r="H1585" s="174" t="n"/>
      <c r="I1585" s="174" t="n"/>
      <c r="J1585" s="174" t="n"/>
      <c r="K1585" s="174" t="n"/>
      <c r="L1585" s="174" t="n"/>
      <c r="M1585" s="173" t="n"/>
    </row>
    <row r="1586" ht="13.35" customHeight="1" s="162"/>
    <row r="1587" ht="13.35" customHeight="1" s="162"/>
    <row r="1588" ht="13.35" customHeight="1" s="162"/>
    <row r="1589" ht="13.35" customHeight="1" s="162"/>
    <row r="1590" ht="13.35" customHeight="1" s="162">
      <c r="B1590" s="200" t="inlineStr">
        <is>
          <t>System</t>
        </is>
      </c>
      <c r="C1590" s="403" t="n"/>
      <c r="D1590" s="209">
        <f>IF('{Equipment Data Entry}'!B211="","",'{Equipment Data Entry}'!B211)</f>
        <v/>
      </c>
      <c r="E1590" s="418" t="n"/>
      <c r="F1590" s="403" t="n"/>
      <c r="G1590" s="200" t="inlineStr">
        <is>
          <t>Service</t>
        </is>
      </c>
      <c r="H1590" s="403" t="n"/>
      <c r="I1590" s="210">
        <f>IF('{Equipment Data Entry}'!C211="","",'{Equipment Data Entry}'!C211)</f>
        <v/>
      </c>
      <c r="J1590" s="418" t="n"/>
      <c r="K1590" s="418" t="n"/>
      <c r="L1590" s="418" t="n"/>
      <c r="M1590" s="403" t="n"/>
    </row>
    <row r="1591" ht="13.35" customHeight="1" s="162">
      <c r="B1591" s="422" t="n"/>
      <c r="C1591" s="423" t="n"/>
      <c r="D1591" s="422" t="n"/>
      <c r="E1591" s="424" t="n"/>
      <c r="F1591" s="423" t="n"/>
      <c r="G1591" s="422" t="n"/>
      <c r="H1591" s="423" t="n"/>
      <c r="I1591" s="422" t="n"/>
      <c r="J1591" s="424" t="n"/>
      <c r="K1591" s="424" t="n"/>
      <c r="L1591" s="424" t="n"/>
      <c r="M1591" s="423" t="n"/>
    </row>
    <row r="1592" ht="13.35" customHeight="1" s="162">
      <c r="B1592" s="199" t="inlineStr">
        <is>
          <t>Terminal Type</t>
        </is>
      </c>
      <c r="C1592" s="401" t="n"/>
      <c r="D1592" s="204">
        <f>IF('{Equipment Data Entry}'!H211="","",'{Equipment Data Entry}'!H211)</f>
        <v/>
      </c>
      <c r="E1592" s="400" t="n"/>
      <c r="F1592" s="400" t="n"/>
      <c r="G1592" s="401" t="n"/>
      <c r="I1592" s="199" t="inlineStr">
        <is>
          <t>Instrument</t>
        </is>
      </c>
      <c r="J1592" s="400" t="n"/>
      <c r="K1592" s="401" t="n"/>
      <c r="L1592" s="199" t="n"/>
      <c r="M1592" s="401" t="n"/>
    </row>
    <row r="1593" ht="13.35" customHeight="1" s="162">
      <c r="B1593" s="200" t="inlineStr">
        <is>
          <t>Unit Data</t>
        </is>
      </c>
      <c r="C1593" s="400" t="n"/>
      <c r="D1593" s="400" t="n"/>
      <c r="E1593" s="400" t="n"/>
      <c r="F1593" s="400" t="n"/>
      <c r="G1593" s="401" t="n"/>
      <c r="I1593" s="200" t="inlineStr">
        <is>
          <t>Design and Performance Data</t>
        </is>
      </c>
      <c r="J1593" s="400" t="n"/>
      <c r="K1593" s="400" t="n"/>
      <c r="L1593" s="400" t="n"/>
      <c r="M1593" s="401" t="n"/>
    </row>
    <row r="1594" ht="13.35" customHeight="1" s="162">
      <c r="B1594" s="199" t="inlineStr">
        <is>
          <t>Manufacturer</t>
        </is>
      </c>
      <c r="C1594" s="401" t="n"/>
      <c r="D1594" s="204">
        <f>IF('{Equipment Data Entry}'!E211="","",'{Equipment Data Entry}'!E211)</f>
        <v/>
      </c>
      <c r="E1594" s="400" t="n"/>
      <c r="F1594" s="400" t="n"/>
      <c r="G1594" s="401" t="n"/>
      <c r="I1594" s="199" t="inlineStr">
        <is>
          <t>Design Criteria</t>
        </is>
      </c>
      <c r="J1594" s="400" t="n"/>
      <c r="K1594" s="401" t="n"/>
      <c r="L1594" s="199" t="inlineStr">
        <is>
          <t>Design</t>
        </is>
      </c>
      <c r="M1594" s="199" t="inlineStr">
        <is>
          <t>Actual</t>
        </is>
      </c>
    </row>
    <row r="1595" ht="13.35" customHeight="1" s="162">
      <c r="B1595" s="199" t="inlineStr">
        <is>
          <t>Model Number</t>
        </is>
      </c>
      <c r="C1595" s="401" t="n"/>
      <c r="D1595" s="204">
        <f>IF('{Equipment Data Entry}'!F211="","",'{Equipment Data Entry}'!F211)</f>
        <v/>
      </c>
      <c r="E1595" s="400" t="n"/>
      <c r="F1595" s="400" t="n"/>
      <c r="G1595" s="401" t="n"/>
      <c r="I1595" s="199" t="inlineStr">
        <is>
          <t>Maximum CFM</t>
        </is>
      </c>
      <c r="J1595" s="400" t="n"/>
      <c r="K1595" s="401" t="n"/>
      <c r="L1595" s="24">
        <f>IF('{Equipment Data Entry}'!I211="","",'{Equipment Data Entry}'!I211)</f>
        <v/>
      </c>
      <c r="M1595" s="24">
        <f>L1609</f>
        <v/>
      </c>
    </row>
    <row r="1596" ht="13.35" customHeight="1" s="162">
      <c r="B1596" s="199" t="inlineStr">
        <is>
          <t>Serial Number</t>
        </is>
      </c>
      <c r="C1596" s="401" t="n"/>
      <c r="D1596" s="204" t="n"/>
      <c r="E1596" s="400" t="n"/>
      <c r="F1596" s="400" t="n"/>
      <c r="G1596" s="401" t="n"/>
      <c r="I1596" s="199" t="inlineStr">
        <is>
          <t>Minimum CFM</t>
        </is>
      </c>
      <c r="J1596" s="400" t="n"/>
      <c r="K1596" s="401" t="n"/>
      <c r="L1596" s="24">
        <f>IF('{Equipment Data Entry}'!J211="","",'{Equipment Data Entry}'!J211)</f>
        <v/>
      </c>
      <c r="M1596" s="24" t="n"/>
    </row>
    <row r="1597" ht="13.35" customHeight="1" s="162">
      <c r="B1597" s="199" t="inlineStr">
        <is>
          <t>Area Served</t>
        </is>
      </c>
      <c r="C1597" s="401" t="n"/>
      <c r="D1597" s="204">
        <f>IF('{Equipment Data Entry}'!C211="","",'{Equipment Data Entry}'!C211)</f>
        <v/>
      </c>
      <c r="E1597" s="400" t="n"/>
      <c r="F1597" s="400" t="n"/>
      <c r="G1597" s="401" t="n"/>
      <c r="I1597" s="199" t="inlineStr">
        <is>
          <t>Fan CFM</t>
        </is>
      </c>
      <c r="J1597" s="400" t="n"/>
      <c r="K1597" s="401" t="n"/>
      <c r="L1597" s="24">
        <f>IF('{Equipment Data Entry}'!L211="","",'{Equipment Data Entry}'!L211)</f>
        <v/>
      </c>
      <c r="M1597" s="24" t="n"/>
    </row>
    <row r="1598" ht="13.35" customHeight="1" s="162">
      <c r="B1598" s="199" t="inlineStr">
        <is>
          <t>Location</t>
        </is>
      </c>
      <c r="C1598" s="401" t="n"/>
      <c r="D1598" s="204">
        <f>IF('{Equipment Data Entry}'!D211="","",'{Equipment Data Entry}'!D211)</f>
        <v/>
      </c>
      <c r="E1598" s="400" t="n"/>
      <c r="F1598" s="400" t="n"/>
      <c r="G1598" s="401" t="n"/>
      <c r="I1598" s="199" t="inlineStr">
        <is>
          <t>DDC Address</t>
        </is>
      </c>
      <c r="J1598" s="400" t="n"/>
      <c r="K1598" s="401" t="n"/>
      <c r="L1598" s="208">
        <f>IF('{Equipment Data Entry}'!M211="","",'{Equipment Data Entry}'!M211)</f>
        <v/>
      </c>
      <c r="M1598" s="401" t="n"/>
    </row>
    <row r="1599" ht="13.35" customHeight="1" s="162">
      <c r="B1599" s="199" t="inlineStr">
        <is>
          <t>Inlet Size</t>
        </is>
      </c>
      <c r="C1599" s="401" t="n"/>
      <c r="D1599" s="204">
        <f>IF('{Equipment Data Entry}'!G211="","",'{Equipment Data Entry}'!G211)</f>
        <v/>
      </c>
      <c r="E1599" s="400" t="n"/>
      <c r="F1599" s="400" t="n"/>
      <c r="G1599" s="401" t="n"/>
      <c r="I1599" s="199" t="inlineStr">
        <is>
          <t>Calibration Factor</t>
        </is>
      </c>
      <c r="J1599" s="400" t="n"/>
      <c r="K1599" s="401" t="n"/>
      <c r="L1599" s="27" t="n"/>
      <c r="M1599" s="401" t="n"/>
    </row>
    <row r="1600" ht="13.35" customHeight="1" s="162">
      <c r="B1600" s="199" t="inlineStr">
        <is>
          <t>DDC Max / Min</t>
        </is>
      </c>
      <c r="C1600" s="401" t="n"/>
      <c r="D1600" s="204" t="n"/>
      <c r="E1600" s="400" t="n"/>
      <c r="F1600" s="400" t="n"/>
      <c r="G1600" s="401" t="n"/>
      <c r="I1600" s="199" t="inlineStr">
        <is>
          <t>Heating CFM</t>
        </is>
      </c>
      <c r="J1600" s="400" t="n"/>
      <c r="K1600" s="401" t="n"/>
      <c r="L1600" s="27">
        <f>IF('{Equipment Data Entry}'!K211="","",'{Equipment Data Entry}'!K211)</f>
        <v/>
      </c>
      <c r="M1600" s="401" t="n"/>
    </row>
    <row r="1601" ht="13.35" customHeight="1" s="162">
      <c r="B1601" s="188" t="inlineStr">
        <is>
          <t>Register / Grille / Diffuser Airflow</t>
        </is>
      </c>
      <c r="C1601" s="174" t="n"/>
      <c r="D1601" s="174" t="n"/>
      <c r="E1601" s="174" t="n"/>
      <c r="F1601" s="173" t="n"/>
      <c r="G1601" s="233" t="inlineStr">
        <is>
          <t>Design VEL</t>
        </is>
      </c>
      <c r="H1601" s="194" t="inlineStr">
        <is>
          <t>Design CFM</t>
        </is>
      </c>
      <c r="I1601" s="188" t="inlineStr">
        <is>
          <t>Initial</t>
        </is>
      </c>
      <c r="J1601" s="173" t="n"/>
      <c r="K1601" s="188" t="inlineStr">
        <is>
          <t>Final</t>
        </is>
      </c>
      <c r="L1601" s="173" t="n"/>
      <c r="M1601" s="188" t="inlineStr">
        <is>
          <t>%</t>
        </is>
      </c>
    </row>
    <row r="1602" ht="13.35" customHeight="1" s="162">
      <c r="B1602" s="153" t="inlineStr">
        <is>
          <t>No.</t>
        </is>
      </c>
      <c r="C1602" s="188" t="inlineStr">
        <is>
          <t>Area Served</t>
        </is>
      </c>
      <c r="D1602" s="188" t="inlineStr">
        <is>
          <t>Type</t>
        </is>
      </c>
      <c r="E1602" s="188" t="inlineStr">
        <is>
          <t>Size</t>
        </is>
      </c>
      <c r="F1602" s="188" t="inlineStr">
        <is>
          <t>Ak</t>
        </is>
      </c>
      <c r="G1602" s="440" t="n"/>
      <c r="H1602" s="440" t="n"/>
      <c r="I1602" s="188" t="inlineStr">
        <is>
          <t>VEL</t>
        </is>
      </c>
      <c r="J1602" s="188" t="inlineStr">
        <is>
          <t>CFM</t>
        </is>
      </c>
      <c r="K1602" s="188" t="inlineStr">
        <is>
          <t>VEL</t>
        </is>
      </c>
      <c r="L1602" s="188" t="inlineStr">
        <is>
          <t>CFM</t>
        </is>
      </c>
      <c r="M1602" s="440" t="n"/>
    </row>
    <row r="1603" ht="13.35" customHeight="1" s="162">
      <c r="B1603" s="307" t="n"/>
      <c r="C1603" s="307" t="n"/>
      <c r="E1603" s="307" t="n"/>
      <c r="F1603" s="32" t="n"/>
      <c r="G1603" s="33">
        <f>IF(F1603="", "", H1603/F1603)</f>
        <v/>
      </c>
      <c r="H1603" s="33" t="n"/>
      <c r="I1603" s="33" t="n"/>
      <c r="J1603" s="33">
        <f>IF(I1603="", "", I1603*$F1603)</f>
        <v/>
      </c>
      <c r="K1603" s="33" t="n"/>
      <c r="L1603" s="33">
        <f>IF(K1603="", "", K1603*$F1603)</f>
        <v/>
      </c>
      <c r="M1603" s="30">
        <f>IF(OR(H1603="",H1603=0),"",IF(K1603="",IF(J1603="","",J1603/H1603),L1603/H1603))</f>
        <v/>
      </c>
    </row>
    <row r="1604" ht="13.35" customHeight="1" s="162">
      <c r="B1604" s="307" t="n"/>
      <c r="C1604" s="307" t="n"/>
      <c r="E1604" s="307" t="n"/>
      <c r="F1604" s="32" t="n"/>
      <c r="G1604" s="33">
        <f>IF(F1604="", "", H1604/F1604)</f>
        <v/>
      </c>
      <c r="H1604" s="33" t="n"/>
      <c r="I1604" s="33" t="n"/>
      <c r="J1604" s="33">
        <f>IF(I1604="", "", I1604*$F1604)</f>
        <v/>
      </c>
      <c r="K1604" s="33" t="n"/>
      <c r="L1604" s="33">
        <f>IF(K1604="", "", K1604*$F1604)</f>
        <v/>
      </c>
      <c r="M1604" s="30">
        <f>IF(OR(H1604="",H1604=0),"",IF(K1604="",IF(J1604="","",J1604/H1604),L1604/H1604))</f>
        <v/>
      </c>
    </row>
    <row r="1605" ht="13.35" customHeight="1" s="162">
      <c r="B1605" s="307" t="n"/>
      <c r="C1605" s="307" t="n"/>
      <c r="E1605" s="307" t="n"/>
      <c r="F1605" s="32" t="n"/>
      <c r="G1605" s="33">
        <f>IF(F1605="", "", H1605/F1605)</f>
        <v/>
      </c>
      <c r="H1605" s="33" t="n"/>
      <c r="I1605" s="33" t="n"/>
      <c r="J1605" s="33">
        <f>IF(I1605="", "", I1605*$F1605)</f>
        <v/>
      </c>
      <c r="K1605" s="33" t="n"/>
      <c r="L1605" s="33">
        <f>IF(K1605="", "", K1605*$F1605)</f>
        <v/>
      </c>
      <c r="M1605" s="30">
        <f>IF(OR(H1605="",H1605=0),"",IF(K1605="",IF(J1605="","",J1605/H1605),L1605/H1605))</f>
        <v/>
      </c>
    </row>
    <row r="1606" ht="13.35" customHeight="1" s="162">
      <c r="B1606" s="307" t="n"/>
      <c r="C1606" s="307" t="n"/>
      <c r="E1606" s="307" t="n"/>
      <c r="F1606" s="32" t="n"/>
      <c r="G1606" s="33">
        <f>IF(F1606="", "", H1606/F1606)</f>
        <v/>
      </c>
      <c r="H1606" s="33" t="n"/>
      <c r="I1606" s="33" t="n"/>
      <c r="J1606" s="33">
        <f>IF(I1606="", "", I1606*$F1606)</f>
        <v/>
      </c>
      <c r="K1606" s="33" t="n"/>
      <c r="L1606" s="33">
        <f>IF(K1606="", "", K1606*$F1606)</f>
        <v/>
      </c>
      <c r="M1606" s="30">
        <f>IF(OR(H1606="",H1606=0),"",IF(K1606="",IF(J1606="","",J1606/H1606),L1606/H1606))</f>
        <v/>
      </c>
    </row>
    <row r="1607" ht="13.35" customHeight="1" s="162">
      <c r="B1607" s="307" t="n"/>
      <c r="C1607" s="307" t="n"/>
      <c r="E1607" s="307" t="n"/>
      <c r="F1607" s="32" t="n"/>
      <c r="G1607" s="33">
        <f>IF(F1607="", "", H1607/F1607)</f>
        <v/>
      </c>
      <c r="H1607" s="33" t="n"/>
      <c r="I1607" s="33" t="n"/>
      <c r="J1607" s="33">
        <f>IF(I1607="", "", I1607*$F1607)</f>
        <v/>
      </c>
      <c r="K1607" s="33" t="n"/>
      <c r="L1607" s="33">
        <f>IF(K1607="", "", K1607*$F1607)</f>
        <v/>
      </c>
      <c r="M1607" s="30">
        <f>IF(OR(H1607="",H1607=0),"",IF(K1607="",IF(J1607="","",J1607/H1607),L1607/H1607))</f>
        <v/>
      </c>
    </row>
    <row r="1608" ht="13.35" customHeight="1" s="162">
      <c r="B1608" s="307" t="n"/>
      <c r="C1608" s="307" t="n"/>
      <c r="E1608" s="307" t="n"/>
      <c r="F1608" s="32" t="n"/>
      <c r="G1608" s="33">
        <f>IF(F1608="", "", H1608/F1608)</f>
        <v/>
      </c>
      <c r="H1608" s="33" t="n"/>
      <c r="I1608" s="33" t="n"/>
      <c r="J1608" s="33">
        <f>IF(I1608="", "", I1608*$F1608)</f>
        <v/>
      </c>
      <c r="K1608" s="33" t="n"/>
      <c r="L1608" s="33">
        <f>IF(K1608="", "", K1608*$F1608)</f>
        <v/>
      </c>
      <c r="M1608" s="30">
        <f>IF(OR(H1608="",H1608=0),"",IF(K1608="",IF(J1608="","",J1608/H1608),L1608/H1608))</f>
        <v/>
      </c>
    </row>
    <row r="1609" ht="13.35" customHeight="1" s="162">
      <c r="B1609" s="42" t="n"/>
      <c r="C1609" s="231" t="inlineStr">
        <is>
          <t>Total</t>
        </is>
      </c>
      <c r="D1609" s="159" t="n"/>
      <c r="E1609" s="42" t="n"/>
      <c r="F1609" s="42" t="n"/>
      <c r="G1609" s="43" t="n"/>
      <c r="H1609" s="43">
        <f>IF(SUM(H1603:H1608)=0,"",SUM(H1603:H1608))</f>
        <v/>
      </c>
      <c r="I1609" s="43" t="n"/>
      <c r="J1609" s="43">
        <f>IF(SUM(J1603:J1608)=0,"",SUM(J1603:J1608))</f>
        <v/>
      </c>
      <c r="K1609" s="43" t="n"/>
      <c r="L1609" s="43">
        <f>IF(SUM(L1603:L1608)=0,"",SUM(L1603:L1608))</f>
        <v/>
      </c>
      <c r="M1609" s="35">
        <f>IF(OR(H1609="",H1609=0),"",IF(L1609="",IF(J1609="","",J1609/H1609),L1609/H1609))</f>
        <v/>
      </c>
    </row>
    <row r="1610" ht="13.35" customHeight="1" s="162">
      <c r="B1610" s="188" t="inlineStr">
        <is>
          <t>Remarks</t>
        </is>
      </c>
      <c r="C1610" s="173" t="n"/>
      <c r="D1610" s="154" t="n"/>
      <c r="E1610" s="174" t="n"/>
      <c r="F1610" s="174" t="n"/>
      <c r="G1610" s="174" t="n"/>
      <c r="H1610" s="174" t="n"/>
      <c r="I1610" s="174" t="n"/>
      <c r="J1610" s="174" t="n"/>
      <c r="K1610" s="174" t="n"/>
      <c r="L1610" s="174" t="n"/>
      <c r="M1610" s="173" t="n"/>
    </row>
    <row r="1611" ht="13.35" customHeight="1" s="162">
      <c r="B1611" s="154" t="n"/>
      <c r="C1611" s="174" t="n"/>
      <c r="D1611" s="174" t="n"/>
      <c r="E1611" s="174" t="n"/>
      <c r="F1611" s="174" t="n"/>
      <c r="G1611" s="174" t="n"/>
      <c r="H1611" s="174" t="n"/>
      <c r="I1611" s="174" t="n"/>
      <c r="J1611" s="174" t="n"/>
      <c r="K1611" s="174" t="n"/>
      <c r="L1611" s="174" t="n"/>
      <c r="M1611" s="173" t="n"/>
    </row>
    <row r="1612" ht="13.35" customHeight="1" s="162"/>
    <row r="1613" ht="13.35" customHeight="1" s="162"/>
    <row r="1614" ht="13.35" customHeight="1" s="162"/>
    <row r="1615" ht="13.35" customHeight="1" s="162"/>
    <row r="1616" ht="13.35" customHeight="1" s="162">
      <c r="B1616" s="200" t="inlineStr">
        <is>
          <t>System</t>
        </is>
      </c>
      <c r="C1616" s="403" t="n"/>
      <c r="D1616" s="209">
        <f>IF('{Equipment Data Entry}'!B212="","",'{Equipment Data Entry}'!B212)</f>
        <v/>
      </c>
      <c r="E1616" s="418" t="n"/>
      <c r="F1616" s="403" t="n"/>
      <c r="G1616" s="200" t="inlineStr">
        <is>
          <t>Service</t>
        </is>
      </c>
      <c r="H1616" s="403" t="n"/>
      <c r="I1616" s="210">
        <f>IF('{Equipment Data Entry}'!C212="","",'{Equipment Data Entry}'!C212)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99" t="inlineStr">
        <is>
          <t>Terminal Type</t>
        </is>
      </c>
      <c r="C1618" s="401" t="n"/>
      <c r="D1618" s="204">
        <f>IF('{Equipment Data Entry}'!H212="","",'{Equipment Data Entry}'!H212)</f>
        <v/>
      </c>
      <c r="E1618" s="400" t="n"/>
      <c r="F1618" s="400" t="n"/>
      <c r="G1618" s="401" t="n"/>
      <c r="I1618" s="199" t="inlineStr">
        <is>
          <t>Instrument</t>
        </is>
      </c>
      <c r="J1618" s="400" t="n"/>
      <c r="K1618" s="401" t="n"/>
      <c r="L1618" s="199" t="n"/>
      <c r="M1618" s="401" t="n"/>
    </row>
    <row r="1619" ht="13.35" customHeight="1" s="162">
      <c r="B1619" s="200" t="inlineStr">
        <is>
          <t>Unit Data</t>
        </is>
      </c>
      <c r="C1619" s="400" t="n"/>
      <c r="D1619" s="400" t="n"/>
      <c r="E1619" s="400" t="n"/>
      <c r="F1619" s="400" t="n"/>
      <c r="G1619" s="401" t="n"/>
      <c r="I1619" s="200" t="inlineStr">
        <is>
          <t>Design and Performance Data</t>
        </is>
      </c>
      <c r="J1619" s="400" t="n"/>
      <c r="K1619" s="400" t="n"/>
      <c r="L1619" s="400" t="n"/>
      <c r="M1619" s="401" t="n"/>
    </row>
    <row r="1620" ht="13.35" customHeight="1" s="162">
      <c r="B1620" s="199" t="inlineStr">
        <is>
          <t>Manufacturer</t>
        </is>
      </c>
      <c r="C1620" s="401" t="n"/>
      <c r="D1620" s="204">
        <f>IF('{Equipment Data Entry}'!E212="","",'{Equipment Data Entry}'!E212)</f>
        <v/>
      </c>
      <c r="E1620" s="400" t="n"/>
      <c r="F1620" s="400" t="n"/>
      <c r="G1620" s="401" t="n"/>
      <c r="I1620" s="199" t="inlineStr">
        <is>
          <t>Design Criteria</t>
        </is>
      </c>
      <c r="J1620" s="400" t="n"/>
      <c r="K1620" s="401" t="n"/>
      <c r="L1620" s="199" t="inlineStr">
        <is>
          <t>Design</t>
        </is>
      </c>
      <c r="M1620" s="199" t="inlineStr">
        <is>
          <t>Actual</t>
        </is>
      </c>
    </row>
    <row r="1621" ht="13.35" customHeight="1" s="162">
      <c r="B1621" s="199" t="inlineStr">
        <is>
          <t>Model Number</t>
        </is>
      </c>
      <c r="C1621" s="401" t="n"/>
      <c r="D1621" s="204">
        <f>IF('{Equipment Data Entry}'!F212="","",'{Equipment Data Entry}'!F212)</f>
        <v/>
      </c>
      <c r="E1621" s="400" t="n"/>
      <c r="F1621" s="400" t="n"/>
      <c r="G1621" s="401" t="n"/>
      <c r="I1621" s="199" t="inlineStr">
        <is>
          <t>Maximum CFM</t>
        </is>
      </c>
      <c r="J1621" s="400" t="n"/>
      <c r="K1621" s="401" t="n"/>
      <c r="L1621" s="24">
        <f>IF('{Equipment Data Entry}'!I212="","",'{Equipment Data Entry}'!I212)</f>
        <v/>
      </c>
      <c r="M1621" s="24">
        <f>L1635</f>
        <v/>
      </c>
    </row>
    <row r="1622" ht="13.35" customHeight="1" s="162">
      <c r="B1622" s="199" t="inlineStr">
        <is>
          <t>Serial Number</t>
        </is>
      </c>
      <c r="C1622" s="401" t="n"/>
      <c r="D1622" s="204" t="n"/>
      <c r="E1622" s="400" t="n"/>
      <c r="F1622" s="400" t="n"/>
      <c r="G1622" s="401" t="n"/>
      <c r="I1622" s="199" t="inlineStr">
        <is>
          <t>Minimum CFM</t>
        </is>
      </c>
      <c r="J1622" s="400" t="n"/>
      <c r="K1622" s="401" t="n"/>
      <c r="L1622" s="24">
        <f>IF('{Equipment Data Entry}'!J212="","",'{Equipment Data Entry}'!J212)</f>
        <v/>
      </c>
      <c r="M1622" s="24" t="n"/>
    </row>
    <row r="1623" ht="13.35" customHeight="1" s="162">
      <c r="B1623" s="199" t="inlineStr">
        <is>
          <t>Area Served</t>
        </is>
      </c>
      <c r="C1623" s="401" t="n"/>
      <c r="D1623" s="204">
        <f>IF('{Equipment Data Entry}'!C212="","",'{Equipment Data Entry}'!C212)</f>
        <v/>
      </c>
      <c r="E1623" s="400" t="n"/>
      <c r="F1623" s="400" t="n"/>
      <c r="G1623" s="401" t="n"/>
      <c r="I1623" s="199" t="inlineStr">
        <is>
          <t>Fan CFM</t>
        </is>
      </c>
      <c r="J1623" s="400" t="n"/>
      <c r="K1623" s="401" t="n"/>
      <c r="L1623" s="24">
        <f>IF('{Equipment Data Entry}'!L212="","",'{Equipment Data Entry}'!L212)</f>
        <v/>
      </c>
      <c r="M1623" s="24" t="n"/>
    </row>
    <row r="1624" ht="13.35" customHeight="1" s="162">
      <c r="B1624" s="199" t="inlineStr">
        <is>
          <t>Location</t>
        </is>
      </c>
      <c r="C1624" s="401" t="n"/>
      <c r="D1624" s="204">
        <f>IF('{Equipment Data Entry}'!D212="","",'{Equipment Data Entry}'!D212)</f>
        <v/>
      </c>
      <c r="E1624" s="400" t="n"/>
      <c r="F1624" s="400" t="n"/>
      <c r="G1624" s="401" t="n"/>
      <c r="I1624" s="199" t="inlineStr">
        <is>
          <t>DDC Address</t>
        </is>
      </c>
      <c r="J1624" s="400" t="n"/>
      <c r="K1624" s="401" t="n"/>
      <c r="L1624" s="208">
        <f>IF('{Equipment Data Entry}'!M212="","",'{Equipment Data Entry}'!M212)</f>
        <v/>
      </c>
      <c r="M1624" s="401" t="n"/>
    </row>
    <row r="1625" ht="13.35" customHeight="1" s="162">
      <c r="B1625" s="199" t="inlineStr">
        <is>
          <t>Inlet Size</t>
        </is>
      </c>
      <c r="C1625" s="401" t="n"/>
      <c r="D1625" s="204">
        <f>IF('{Equipment Data Entry}'!G212="","",'{Equipment Data Entry}'!G212)</f>
        <v/>
      </c>
      <c r="E1625" s="400" t="n"/>
      <c r="F1625" s="400" t="n"/>
      <c r="G1625" s="401" t="n"/>
      <c r="I1625" s="199" t="inlineStr">
        <is>
          <t>Calibration Factor</t>
        </is>
      </c>
      <c r="J1625" s="400" t="n"/>
      <c r="K1625" s="401" t="n"/>
      <c r="L1625" s="27" t="n"/>
      <c r="M1625" s="401" t="n"/>
    </row>
    <row r="1626" ht="13.35" customHeight="1" s="162">
      <c r="B1626" s="199" t="inlineStr">
        <is>
          <t>DDC Max / Min</t>
        </is>
      </c>
      <c r="C1626" s="401" t="n"/>
      <c r="D1626" s="204" t="n"/>
      <c r="E1626" s="400" t="n"/>
      <c r="F1626" s="400" t="n"/>
      <c r="G1626" s="401" t="n"/>
      <c r="I1626" s="199" t="inlineStr">
        <is>
          <t>Heating CFM</t>
        </is>
      </c>
      <c r="J1626" s="400" t="n"/>
      <c r="K1626" s="401" t="n"/>
      <c r="L1626" s="27">
        <f>IF('{Equipment Data Entry}'!K212="","",'{Equipment Data Entry}'!K212)</f>
        <v/>
      </c>
      <c r="M1626" s="401" t="n"/>
    </row>
    <row r="1627" ht="13.35" customHeight="1" s="162">
      <c r="B1627" s="188" t="inlineStr">
        <is>
          <t>Register / Grille / Diffuser Airflow</t>
        </is>
      </c>
      <c r="C1627" s="174" t="n"/>
      <c r="D1627" s="174" t="n"/>
      <c r="E1627" s="174" t="n"/>
      <c r="F1627" s="173" t="n"/>
      <c r="G1627" s="233" t="inlineStr">
        <is>
          <t>Design VEL</t>
        </is>
      </c>
      <c r="H1627" s="194" t="inlineStr">
        <is>
          <t>Design CFM</t>
        </is>
      </c>
      <c r="I1627" s="188" t="inlineStr">
        <is>
          <t>Initial</t>
        </is>
      </c>
      <c r="J1627" s="173" t="n"/>
      <c r="K1627" s="188" t="inlineStr">
        <is>
          <t>Final</t>
        </is>
      </c>
      <c r="L1627" s="173" t="n"/>
      <c r="M1627" s="188" t="inlineStr">
        <is>
          <t>%</t>
        </is>
      </c>
    </row>
    <row r="1628" ht="13.35" customHeight="1" s="162">
      <c r="B1628" s="153" t="inlineStr">
        <is>
          <t>No.</t>
        </is>
      </c>
      <c r="C1628" s="188" t="inlineStr">
        <is>
          <t>Area Served</t>
        </is>
      </c>
      <c r="D1628" s="188" t="inlineStr">
        <is>
          <t>Type</t>
        </is>
      </c>
      <c r="E1628" s="188" t="inlineStr">
        <is>
          <t>Size</t>
        </is>
      </c>
      <c r="F1628" s="188" t="inlineStr">
        <is>
          <t>Ak</t>
        </is>
      </c>
      <c r="G1628" s="440" t="n"/>
      <c r="H1628" s="440" t="n"/>
      <c r="I1628" s="188" t="inlineStr">
        <is>
          <t>VEL</t>
        </is>
      </c>
      <c r="J1628" s="188" t="inlineStr">
        <is>
          <t>CFM</t>
        </is>
      </c>
      <c r="K1628" s="188" t="inlineStr">
        <is>
          <t>VEL</t>
        </is>
      </c>
      <c r="L1628" s="188" t="inlineStr">
        <is>
          <t>CFM</t>
        </is>
      </c>
      <c r="M1628" s="440" t="n"/>
    </row>
    <row r="1629" ht="13.35" customHeight="1" s="162">
      <c r="B1629" s="307" t="n"/>
      <c r="C1629" s="307" t="n"/>
      <c r="E1629" s="307" t="n"/>
      <c r="F1629" s="32" t="n"/>
      <c r="G1629" s="33">
        <f>IF(F1629="", "", H1629/F1629)</f>
        <v/>
      </c>
      <c r="H1629" s="33" t="n"/>
      <c r="I1629" s="33" t="n"/>
      <c r="J1629" s="33">
        <f>IF(I1629="", "", I1629*$F1629)</f>
        <v/>
      </c>
      <c r="K1629" s="33" t="n"/>
      <c r="L1629" s="33">
        <f>IF(K1629="", "", K1629*$F1629)</f>
        <v/>
      </c>
      <c r="M1629" s="30">
        <f>IF(OR(H1629="",H1629=0),"",IF(K1629="",IF(J1629="","",J1629/H1629),L1629/H1629))</f>
        <v/>
      </c>
    </row>
    <row r="1630" ht="13.35" customHeight="1" s="162">
      <c r="B1630" s="307" t="n"/>
      <c r="C1630" s="307" t="n"/>
      <c r="E1630" s="307" t="n"/>
      <c r="F1630" s="32" t="n"/>
      <c r="G1630" s="33">
        <f>IF(F1630="", "", H1630/F1630)</f>
        <v/>
      </c>
      <c r="H1630" s="33" t="n"/>
      <c r="I1630" s="33" t="n"/>
      <c r="J1630" s="33">
        <f>IF(I1630="", "", I1630*$F1630)</f>
        <v/>
      </c>
      <c r="K1630" s="33" t="n"/>
      <c r="L1630" s="33">
        <f>IF(K1630="", "", K1630*$F1630)</f>
        <v/>
      </c>
      <c r="M1630" s="30">
        <f>IF(OR(H1630="",H1630=0),"",IF(K1630="",IF(J1630="","",J1630/H1630),L1630/H1630))</f>
        <v/>
      </c>
    </row>
    <row r="1631" ht="13.35" customHeight="1" s="162">
      <c r="B1631" s="307" t="n"/>
      <c r="C1631" s="307" t="n"/>
      <c r="E1631" s="307" t="n"/>
      <c r="F1631" s="32" t="n"/>
      <c r="G1631" s="33">
        <f>IF(F1631="", "", H1631/F1631)</f>
        <v/>
      </c>
      <c r="H1631" s="33" t="n"/>
      <c r="I1631" s="33" t="n"/>
      <c r="J1631" s="33">
        <f>IF(I1631="", "", I1631*$F1631)</f>
        <v/>
      </c>
      <c r="K1631" s="33" t="n"/>
      <c r="L1631" s="33">
        <f>IF(K1631="", "", K1631*$F1631)</f>
        <v/>
      </c>
      <c r="M1631" s="30">
        <f>IF(OR(H1631="",H1631=0),"",IF(K1631="",IF(J1631="","",J1631/H1631),L1631/H1631))</f>
        <v/>
      </c>
    </row>
    <row r="1632" ht="13.35" customHeight="1" s="162">
      <c r="B1632" s="307" t="n"/>
      <c r="C1632" s="307" t="n"/>
      <c r="E1632" s="307" t="n"/>
      <c r="F1632" s="32" t="n"/>
      <c r="G1632" s="33">
        <f>IF(F1632="", "", H1632/F1632)</f>
        <v/>
      </c>
      <c r="H1632" s="33" t="n"/>
      <c r="I1632" s="33" t="n"/>
      <c r="J1632" s="33">
        <f>IF(I1632="", "", I1632*$F1632)</f>
        <v/>
      </c>
      <c r="K1632" s="33" t="n"/>
      <c r="L1632" s="33">
        <f>IF(K1632="", "", K1632*$F1632)</f>
        <v/>
      </c>
      <c r="M1632" s="30">
        <f>IF(OR(H1632="",H1632=0),"",IF(K1632="",IF(J1632="","",J1632/H1632),L1632/H1632))</f>
        <v/>
      </c>
    </row>
    <row r="1633" ht="13.35" customHeight="1" s="162">
      <c r="B1633" s="307" t="n"/>
      <c r="C1633" s="307" t="n"/>
      <c r="E1633" s="307" t="n"/>
      <c r="F1633" s="32" t="n"/>
      <c r="G1633" s="33">
        <f>IF(F1633="", "", H1633/F1633)</f>
        <v/>
      </c>
      <c r="H1633" s="33" t="n"/>
      <c r="I1633" s="33" t="n"/>
      <c r="J1633" s="33">
        <f>IF(I1633="", "", I1633*$F1633)</f>
        <v/>
      </c>
      <c r="K1633" s="33" t="n"/>
      <c r="L1633" s="33">
        <f>IF(K1633="", "", K1633*$F1633)</f>
        <v/>
      </c>
      <c r="M1633" s="30">
        <f>IF(OR(H1633="",H1633=0),"",IF(K1633="",IF(J1633="","",J1633/H1633),L1633/H1633))</f>
        <v/>
      </c>
    </row>
    <row r="1634" ht="13.35" customHeight="1" s="162">
      <c r="B1634" s="307" t="n"/>
      <c r="C1634" s="307" t="n"/>
      <c r="E1634" s="307" t="n"/>
      <c r="F1634" s="32" t="n"/>
      <c r="G1634" s="33">
        <f>IF(F1634="", "", H1634/F1634)</f>
        <v/>
      </c>
      <c r="H1634" s="33" t="n"/>
      <c r="I1634" s="33" t="n"/>
      <c r="J1634" s="33">
        <f>IF(I1634="", "", I1634*$F1634)</f>
        <v/>
      </c>
      <c r="K1634" s="33" t="n"/>
      <c r="L1634" s="33">
        <f>IF(K1634="", "", K1634*$F1634)</f>
        <v/>
      </c>
      <c r="M1634" s="30">
        <f>IF(OR(H1634="",H1634=0),"",IF(K1634="",IF(J1634="","",J1634/H1634),L1634/H1634))</f>
        <v/>
      </c>
    </row>
    <row r="1635" ht="13.35" customHeight="1" s="162">
      <c r="B1635" s="42" t="n"/>
      <c r="C1635" s="231" t="inlineStr">
        <is>
          <t>Total</t>
        </is>
      </c>
      <c r="D1635" s="159" t="n"/>
      <c r="E1635" s="42" t="n"/>
      <c r="F1635" s="42" t="n"/>
      <c r="G1635" s="43" t="n"/>
      <c r="H1635" s="43">
        <f>IF(SUM(H1629:H1634)=0,"",SUM(H1629:H1634))</f>
        <v/>
      </c>
      <c r="I1635" s="43" t="n"/>
      <c r="J1635" s="43">
        <f>IF(SUM(J1629:J1634)=0,"",SUM(J1629:J1634))</f>
        <v/>
      </c>
      <c r="K1635" s="43" t="n"/>
      <c r="L1635" s="43">
        <f>IF(SUM(L1629:L1634)=0,"",SUM(L1629:L1634))</f>
        <v/>
      </c>
      <c r="M1635" s="35">
        <f>IF(OR(H1635="",H1635=0),"",IF(L1635="",IF(J1635="","",J1635/H1635),L1635/H1635))</f>
        <v/>
      </c>
    </row>
    <row r="1636" ht="13.35" customHeight="1" s="162">
      <c r="B1636" s="188" t="inlineStr">
        <is>
          <t>Remarks</t>
        </is>
      </c>
      <c r="C1636" s="173" t="n"/>
      <c r="D1636" s="154" t="n"/>
      <c r="E1636" s="174" t="n"/>
      <c r="F1636" s="174" t="n"/>
      <c r="G1636" s="174" t="n"/>
      <c r="H1636" s="174" t="n"/>
      <c r="I1636" s="174" t="n"/>
      <c r="J1636" s="174" t="n"/>
      <c r="K1636" s="174" t="n"/>
      <c r="L1636" s="174" t="n"/>
      <c r="M1636" s="173" t="n"/>
    </row>
    <row r="1637" ht="13.35" customHeight="1" s="162">
      <c r="B1637" s="154" t="n"/>
      <c r="C1637" s="174" t="n"/>
      <c r="D1637" s="174" t="n"/>
      <c r="E1637" s="174" t="n"/>
      <c r="F1637" s="174" t="n"/>
      <c r="G1637" s="174" t="n"/>
      <c r="H1637" s="174" t="n"/>
      <c r="I1637" s="174" t="n"/>
      <c r="J1637" s="174" t="n"/>
      <c r="K1637" s="174" t="n"/>
      <c r="L1637" s="174" t="n"/>
      <c r="M1637" s="173" t="n"/>
    </row>
    <row r="1638" ht="13.35" customHeight="1" s="162"/>
    <row r="1639" ht="13.35" customHeight="1" s="162"/>
    <row r="1640" ht="13.35" customHeight="1" s="162"/>
    <row r="1641" ht="13.35" customHeight="1" s="162"/>
    <row r="1642" ht="13.35" customHeight="1" s="162">
      <c r="B1642" s="200" t="inlineStr">
        <is>
          <t>System</t>
        </is>
      </c>
      <c r="C1642" s="403" t="n"/>
      <c r="D1642" s="209">
        <f>IF('{Equipment Data Entry}'!B213="","",'{Equipment Data Entry}'!B213)</f>
        <v/>
      </c>
      <c r="E1642" s="418" t="n"/>
      <c r="F1642" s="403" t="n"/>
      <c r="G1642" s="200" t="inlineStr">
        <is>
          <t>Service</t>
        </is>
      </c>
      <c r="H1642" s="403" t="n"/>
      <c r="I1642" s="210">
        <f>IF('{Equipment Data Entry}'!C213="","",'{Equipment Data Entry}'!C213)</f>
        <v/>
      </c>
      <c r="J1642" s="418" t="n"/>
      <c r="K1642" s="418" t="n"/>
      <c r="L1642" s="418" t="n"/>
      <c r="M1642" s="403" t="n"/>
    </row>
    <row r="1643" ht="13.35" customHeight="1" s="162">
      <c r="B1643" s="422" t="n"/>
      <c r="C1643" s="423" t="n"/>
      <c r="D1643" s="422" t="n"/>
      <c r="E1643" s="424" t="n"/>
      <c r="F1643" s="423" t="n"/>
      <c r="G1643" s="422" t="n"/>
      <c r="H1643" s="423" t="n"/>
      <c r="I1643" s="422" t="n"/>
      <c r="J1643" s="424" t="n"/>
      <c r="K1643" s="424" t="n"/>
      <c r="L1643" s="424" t="n"/>
      <c r="M1643" s="423" t="n"/>
    </row>
    <row r="1644" ht="13.35" customHeight="1" s="162">
      <c r="B1644" s="199" t="inlineStr">
        <is>
          <t>Terminal Type</t>
        </is>
      </c>
      <c r="C1644" s="401" t="n"/>
      <c r="D1644" s="204">
        <f>IF('{Equipment Data Entry}'!H213="","",'{Equipment Data Entry}'!H213)</f>
        <v/>
      </c>
      <c r="E1644" s="400" t="n"/>
      <c r="F1644" s="400" t="n"/>
      <c r="G1644" s="401" t="n"/>
      <c r="I1644" s="199" t="inlineStr">
        <is>
          <t>Instrument</t>
        </is>
      </c>
      <c r="J1644" s="400" t="n"/>
      <c r="K1644" s="401" t="n"/>
      <c r="L1644" s="199" t="n"/>
      <c r="M1644" s="401" t="n"/>
    </row>
    <row r="1645" ht="13.35" customHeight="1" s="162">
      <c r="B1645" s="200" t="inlineStr">
        <is>
          <t>Unit Data</t>
        </is>
      </c>
      <c r="C1645" s="400" t="n"/>
      <c r="D1645" s="400" t="n"/>
      <c r="E1645" s="400" t="n"/>
      <c r="F1645" s="400" t="n"/>
      <c r="G1645" s="401" t="n"/>
      <c r="I1645" s="200" t="inlineStr">
        <is>
          <t>Design and Performance Data</t>
        </is>
      </c>
      <c r="J1645" s="400" t="n"/>
      <c r="K1645" s="400" t="n"/>
      <c r="L1645" s="400" t="n"/>
      <c r="M1645" s="401" t="n"/>
    </row>
    <row r="1646" ht="13.35" customHeight="1" s="162">
      <c r="B1646" s="199" t="inlineStr">
        <is>
          <t>Manufacturer</t>
        </is>
      </c>
      <c r="C1646" s="401" t="n"/>
      <c r="D1646" s="204">
        <f>IF('{Equipment Data Entry}'!E213="","",'{Equipment Data Entry}'!E213)</f>
        <v/>
      </c>
      <c r="E1646" s="400" t="n"/>
      <c r="F1646" s="400" t="n"/>
      <c r="G1646" s="401" t="n"/>
      <c r="I1646" s="199" t="inlineStr">
        <is>
          <t>Design Criteria</t>
        </is>
      </c>
      <c r="J1646" s="400" t="n"/>
      <c r="K1646" s="401" t="n"/>
      <c r="L1646" s="199" t="inlineStr">
        <is>
          <t>Design</t>
        </is>
      </c>
      <c r="M1646" s="199" t="inlineStr">
        <is>
          <t>Actual</t>
        </is>
      </c>
    </row>
    <row r="1647" ht="13.35" customHeight="1" s="162">
      <c r="B1647" s="199" t="inlineStr">
        <is>
          <t>Model Number</t>
        </is>
      </c>
      <c r="C1647" s="401" t="n"/>
      <c r="D1647" s="204">
        <f>IF('{Equipment Data Entry}'!F213="","",'{Equipment Data Entry}'!F213)</f>
        <v/>
      </c>
      <c r="E1647" s="400" t="n"/>
      <c r="F1647" s="400" t="n"/>
      <c r="G1647" s="401" t="n"/>
      <c r="I1647" s="199" t="inlineStr">
        <is>
          <t>Maximum CFM</t>
        </is>
      </c>
      <c r="J1647" s="400" t="n"/>
      <c r="K1647" s="401" t="n"/>
      <c r="L1647" s="24">
        <f>IF('{Equipment Data Entry}'!I213="","",'{Equipment Data Entry}'!I213)</f>
        <v/>
      </c>
      <c r="M1647" s="24">
        <f>L1661</f>
        <v/>
      </c>
    </row>
    <row r="1648" ht="13.35" customHeight="1" s="162">
      <c r="B1648" s="199" t="inlineStr">
        <is>
          <t>Serial Number</t>
        </is>
      </c>
      <c r="C1648" s="401" t="n"/>
      <c r="D1648" s="204" t="n"/>
      <c r="E1648" s="400" t="n"/>
      <c r="F1648" s="400" t="n"/>
      <c r="G1648" s="401" t="n"/>
      <c r="I1648" s="199" t="inlineStr">
        <is>
          <t>Minimum CFM</t>
        </is>
      </c>
      <c r="J1648" s="400" t="n"/>
      <c r="K1648" s="401" t="n"/>
      <c r="L1648" s="24">
        <f>IF('{Equipment Data Entry}'!J213="","",'{Equipment Data Entry}'!J213)</f>
        <v/>
      </c>
      <c r="M1648" s="24" t="n"/>
    </row>
    <row r="1649" ht="13.35" customHeight="1" s="162">
      <c r="B1649" s="199" t="inlineStr">
        <is>
          <t>Area Served</t>
        </is>
      </c>
      <c r="C1649" s="401" t="n"/>
      <c r="D1649" s="204">
        <f>IF('{Equipment Data Entry}'!C213="","",'{Equipment Data Entry}'!C213)</f>
        <v/>
      </c>
      <c r="E1649" s="400" t="n"/>
      <c r="F1649" s="400" t="n"/>
      <c r="G1649" s="401" t="n"/>
      <c r="I1649" s="199" t="inlineStr">
        <is>
          <t>Fan CFM</t>
        </is>
      </c>
      <c r="J1649" s="400" t="n"/>
      <c r="K1649" s="401" t="n"/>
      <c r="L1649" s="24">
        <f>IF('{Equipment Data Entry}'!L213="","",'{Equipment Data Entry}'!L213)</f>
        <v/>
      </c>
      <c r="M1649" s="24" t="n"/>
    </row>
    <row r="1650" ht="13.35" customHeight="1" s="162">
      <c r="B1650" s="199" t="inlineStr">
        <is>
          <t>Location</t>
        </is>
      </c>
      <c r="C1650" s="401" t="n"/>
      <c r="D1650" s="204">
        <f>IF('{Equipment Data Entry}'!D213="","",'{Equipment Data Entry}'!D213)</f>
        <v/>
      </c>
      <c r="E1650" s="400" t="n"/>
      <c r="F1650" s="400" t="n"/>
      <c r="G1650" s="401" t="n"/>
      <c r="I1650" s="199" t="inlineStr">
        <is>
          <t>DDC Address</t>
        </is>
      </c>
      <c r="J1650" s="400" t="n"/>
      <c r="K1650" s="401" t="n"/>
      <c r="L1650" s="208">
        <f>IF('{Equipment Data Entry}'!M213="","",'{Equipment Data Entry}'!M213)</f>
        <v/>
      </c>
      <c r="M1650" s="401" t="n"/>
    </row>
    <row r="1651" ht="13.35" customHeight="1" s="162">
      <c r="B1651" s="199" t="inlineStr">
        <is>
          <t>Inlet Size</t>
        </is>
      </c>
      <c r="C1651" s="401" t="n"/>
      <c r="D1651" s="204">
        <f>IF('{Equipment Data Entry}'!G213="","",'{Equipment Data Entry}'!G213)</f>
        <v/>
      </c>
      <c r="E1651" s="400" t="n"/>
      <c r="F1651" s="400" t="n"/>
      <c r="G1651" s="401" t="n"/>
      <c r="I1651" s="199" t="inlineStr">
        <is>
          <t>Calibration Factor</t>
        </is>
      </c>
      <c r="J1651" s="400" t="n"/>
      <c r="K1651" s="401" t="n"/>
      <c r="L1651" s="27" t="n"/>
      <c r="M1651" s="401" t="n"/>
    </row>
    <row r="1652" ht="13.35" customHeight="1" s="162">
      <c r="B1652" s="199" t="inlineStr">
        <is>
          <t>DDC Max / Min</t>
        </is>
      </c>
      <c r="C1652" s="401" t="n"/>
      <c r="D1652" s="204" t="n"/>
      <c r="E1652" s="400" t="n"/>
      <c r="F1652" s="400" t="n"/>
      <c r="G1652" s="401" t="n"/>
      <c r="I1652" s="199" t="inlineStr">
        <is>
          <t>Heating CFM</t>
        </is>
      </c>
      <c r="J1652" s="400" t="n"/>
      <c r="K1652" s="401" t="n"/>
      <c r="L1652" s="27">
        <f>IF('{Equipment Data Entry}'!K213="","",'{Equipment Data Entry}'!K213)</f>
        <v/>
      </c>
      <c r="M1652" s="401" t="n"/>
    </row>
    <row r="1653" ht="13.35" customHeight="1" s="162">
      <c r="B1653" s="188" t="inlineStr">
        <is>
          <t>Register / Grille / Diffuser Airflow</t>
        </is>
      </c>
      <c r="C1653" s="174" t="n"/>
      <c r="D1653" s="174" t="n"/>
      <c r="E1653" s="174" t="n"/>
      <c r="F1653" s="173" t="n"/>
      <c r="G1653" s="233" t="inlineStr">
        <is>
          <t>Design VEL</t>
        </is>
      </c>
      <c r="H1653" s="194" t="inlineStr">
        <is>
          <t>Design CFM</t>
        </is>
      </c>
      <c r="I1653" s="188" t="inlineStr">
        <is>
          <t>Initial</t>
        </is>
      </c>
      <c r="J1653" s="173" t="n"/>
      <c r="K1653" s="188" t="inlineStr">
        <is>
          <t>Final</t>
        </is>
      </c>
      <c r="L1653" s="173" t="n"/>
      <c r="M1653" s="188" t="inlineStr">
        <is>
          <t>%</t>
        </is>
      </c>
    </row>
    <row r="1654" ht="13.35" customHeight="1" s="162">
      <c r="B1654" s="153" t="inlineStr">
        <is>
          <t>No.</t>
        </is>
      </c>
      <c r="C1654" s="188" t="inlineStr">
        <is>
          <t>Area Served</t>
        </is>
      </c>
      <c r="D1654" s="188" t="inlineStr">
        <is>
          <t>Type</t>
        </is>
      </c>
      <c r="E1654" s="188" t="inlineStr">
        <is>
          <t>Size</t>
        </is>
      </c>
      <c r="F1654" s="188" t="inlineStr">
        <is>
          <t>Ak</t>
        </is>
      </c>
      <c r="G1654" s="440" t="n"/>
      <c r="H1654" s="440" t="n"/>
      <c r="I1654" s="188" t="inlineStr">
        <is>
          <t>VEL</t>
        </is>
      </c>
      <c r="J1654" s="188" t="inlineStr">
        <is>
          <t>CFM</t>
        </is>
      </c>
      <c r="K1654" s="188" t="inlineStr">
        <is>
          <t>VEL</t>
        </is>
      </c>
      <c r="L1654" s="188" t="inlineStr">
        <is>
          <t>CFM</t>
        </is>
      </c>
      <c r="M1654" s="440" t="n"/>
    </row>
    <row r="1655" ht="13.35" customHeight="1" s="162">
      <c r="B1655" s="307" t="n"/>
      <c r="C1655" s="307" t="n"/>
      <c r="E1655" s="307" t="n"/>
      <c r="F1655" s="32" t="n"/>
      <c r="G1655" s="33">
        <f>IF(F1655="", "", H1655/F1655)</f>
        <v/>
      </c>
      <c r="H1655" s="33" t="n"/>
      <c r="I1655" s="33" t="n"/>
      <c r="J1655" s="33">
        <f>IF(I1655="", "", I1655*$F1655)</f>
        <v/>
      </c>
      <c r="K1655" s="33" t="n"/>
      <c r="L1655" s="33">
        <f>IF(K1655="", "", K1655*$F1655)</f>
        <v/>
      </c>
      <c r="M1655" s="30">
        <f>IF(OR(H1655="",H1655=0),"",IF(K1655="",IF(J1655="","",J1655/H1655),L1655/H1655))</f>
        <v/>
      </c>
    </row>
    <row r="1656" ht="13.35" customHeight="1" s="162">
      <c r="B1656" s="307" t="n"/>
      <c r="C1656" s="307" t="n"/>
      <c r="E1656" s="307" t="n"/>
      <c r="F1656" s="32" t="n"/>
      <c r="G1656" s="33">
        <f>IF(F1656="", "", H1656/F1656)</f>
        <v/>
      </c>
      <c r="H1656" s="33" t="n"/>
      <c r="I1656" s="33" t="n"/>
      <c r="J1656" s="33">
        <f>IF(I1656="", "", I1656*$F1656)</f>
        <v/>
      </c>
      <c r="K1656" s="33" t="n"/>
      <c r="L1656" s="33">
        <f>IF(K1656="", "", K1656*$F1656)</f>
        <v/>
      </c>
      <c r="M1656" s="30">
        <f>IF(OR(H1656="",H1656=0),"",IF(K1656="",IF(J1656="","",J1656/H1656),L1656/H1656))</f>
        <v/>
      </c>
    </row>
    <row r="1657" ht="13.35" customHeight="1" s="162">
      <c r="B1657" s="307" t="n"/>
      <c r="C1657" s="307" t="n"/>
      <c r="E1657" s="307" t="n"/>
      <c r="F1657" s="32" t="n"/>
      <c r="G1657" s="33">
        <f>IF(F1657="", "", H1657/F1657)</f>
        <v/>
      </c>
      <c r="H1657" s="33" t="n"/>
      <c r="I1657" s="33" t="n"/>
      <c r="J1657" s="33">
        <f>IF(I1657="", "", I1657*$F1657)</f>
        <v/>
      </c>
      <c r="K1657" s="33" t="n"/>
      <c r="L1657" s="33">
        <f>IF(K1657="", "", K1657*$F1657)</f>
        <v/>
      </c>
      <c r="M1657" s="30">
        <f>IF(OR(H1657="",H1657=0),"",IF(K1657="",IF(J1657="","",J1657/H1657),L1657/H1657))</f>
        <v/>
      </c>
    </row>
    <row r="1658" ht="13.35" customHeight="1" s="162">
      <c r="B1658" s="307" t="n"/>
      <c r="C1658" s="307" t="n"/>
      <c r="E1658" s="307" t="n"/>
      <c r="F1658" s="32" t="n"/>
      <c r="G1658" s="33">
        <f>IF(F1658="", "", H1658/F1658)</f>
        <v/>
      </c>
      <c r="H1658" s="33" t="n"/>
      <c r="I1658" s="33" t="n"/>
      <c r="J1658" s="33">
        <f>IF(I1658="", "", I1658*$F1658)</f>
        <v/>
      </c>
      <c r="K1658" s="33" t="n"/>
      <c r="L1658" s="33">
        <f>IF(K1658="", "", K1658*$F1658)</f>
        <v/>
      </c>
      <c r="M1658" s="30">
        <f>IF(OR(H1658="",H1658=0),"",IF(K1658="",IF(J1658="","",J1658/H1658),L1658/H1658))</f>
        <v/>
      </c>
    </row>
    <row r="1659" ht="13.35" customHeight="1" s="162">
      <c r="B1659" s="307" t="n"/>
      <c r="C1659" s="307" t="n"/>
      <c r="E1659" s="307" t="n"/>
      <c r="F1659" s="32" t="n"/>
      <c r="G1659" s="33">
        <f>IF(F1659="", "", H1659/F1659)</f>
        <v/>
      </c>
      <c r="H1659" s="33" t="n"/>
      <c r="I1659" s="33" t="n"/>
      <c r="J1659" s="33">
        <f>IF(I1659="", "", I1659*$F1659)</f>
        <v/>
      </c>
      <c r="K1659" s="33" t="n"/>
      <c r="L1659" s="33">
        <f>IF(K1659="", "", K1659*$F1659)</f>
        <v/>
      </c>
      <c r="M1659" s="30">
        <f>IF(OR(H1659="",H1659=0),"",IF(K1659="",IF(J1659="","",J1659/H1659),L1659/H1659))</f>
        <v/>
      </c>
    </row>
    <row r="1660" ht="13.35" customHeight="1" s="162">
      <c r="B1660" s="307" t="n"/>
      <c r="C1660" s="307" t="n"/>
      <c r="E1660" s="307" t="n"/>
      <c r="F1660" s="32" t="n"/>
      <c r="G1660" s="33">
        <f>IF(F1660="", "", H1660/F1660)</f>
        <v/>
      </c>
      <c r="H1660" s="33" t="n"/>
      <c r="I1660" s="33" t="n"/>
      <c r="J1660" s="33">
        <f>IF(I1660="", "", I1660*$F1660)</f>
        <v/>
      </c>
      <c r="K1660" s="33" t="n"/>
      <c r="L1660" s="33">
        <f>IF(K1660="", "", K1660*$F1660)</f>
        <v/>
      </c>
      <c r="M1660" s="30">
        <f>IF(OR(H1660="",H1660=0),"",IF(K1660="",IF(J1660="","",J1660/H1660),L1660/H1660))</f>
        <v/>
      </c>
    </row>
    <row r="1661" ht="13.35" customHeight="1" s="162">
      <c r="B1661" s="42" t="n"/>
      <c r="C1661" s="231" t="inlineStr">
        <is>
          <t>Total</t>
        </is>
      </c>
      <c r="D1661" s="159" t="n"/>
      <c r="E1661" s="42" t="n"/>
      <c r="F1661" s="42" t="n"/>
      <c r="G1661" s="43" t="n"/>
      <c r="H1661" s="43">
        <f>IF(SUM(H1655:H1660)=0,"",SUM(H1655:H1660))</f>
        <v/>
      </c>
      <c r="I1661" s="43" t="n"/>
      <c r="J1661" s="43">
        <f>IF(SUM(J1655:J1660)=0,"",SUM(J1655:J1660))</f>
        <v/>
      </c>
      <c r="K1661" s="43" t="n"/>
      <c r="L1661" s="43">
        <f>IF(SUM(L1655:L1660)=0,"",SUM(L1655:L1660))</f>
        <v/>
      </c>
      <c r="M1661" s="35">
        <f>IF(OR(H1661="",H1661=0),"",IF(L1661="",IF(J1661="","",J1661/H1661),L1661/H1661))</f>
        <v/>
      </c>
    </row>
    <row r="1662" ht="13.35" customHeight="1" s="162">
      <c r="B1662" s="188" t="inlineStr">
        <is>
          <t>Remarks</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row r="1665" ht="13.35" customHeight="1" s="162"/>
    <row r="1666" ht="13.35" customHeight="1" s="162"/>
    <row r="1667" ht="13.35" customHeight="1" s="162"/>
    <row r="1668" ht="13.35" customHeight="1" s="162">
      <c r="B1668" s="200" t="inlineStr">
        <is>
          <t>System</t>
        </is>
      </c>
      <c r="C1668" s="403" t="n"/>
      <c r="D1668" s="209">
        <f>IF('{Equipment Data Entry}'!B214="","",'{Equipment Data Entry}'!B214)</f>
        <v/>
      </c>
      <c r="E1668" s="418" t="n"/>
      <c r="F1668" s="403" t="n"/>
      <c r="G1668" s="200" t="inlineStr">
        <is>
          <t>Service</t>
        </is>
      </c>
      <c r="H1668" s="403" t="n"/>
      <c r="I1668" s="210">
        <f>IF('{Equipment Data Entry}'!C214="","",'{Equipment Data Entry}'!C214)</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199" t="inlineStr">
        <is>
          <t>Terminal Type</t>
        </is>
      </c>
      <c r="C1670" s="401" t="n"/>
      <c r="D1670" s="204">
        <f>IF('{Equipment Data Entry}'!H214="","",'{Equipment Data Entry}'!H214)</f>
        <v/>
      </c>
      <c r="E1670" s="400" t="n"/>
      <c r="F1670" s="400" t="n"/>
      <c r="G1670" s="401" t="n"/>
      <c r="I1670" s="199" t="inlineStr">
        <is>
          <t>Instrument</t>
        </is>
      </c>
      <c r="J1670" s="400" t="n"/>
      <c r="K1670" s="401" t="n"/>
      <c r="L1670" s="199" t="n"/>
      <c r="M1670" s="401"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0" t="n"/>
      <c r="M1671" s="401" t="n"/>
    </row>
    <row r="1672" ht="13.35" customHeight="1" s="162">
      <c r="B1672" s="199" t="inlineStr">
        <is>
          <t>Manufacturer</t>
        </is>
      </c>
      <c r="C1672" s="401" t="n"/>
      <c r="D1672" s="204">
        <f>IF('{Equipment Data Entry}'!E214="","",'{Equipment Data Entry}'!E214)</f>
        <v/>
      </c>
      <c r="E1672" s="400" t="n"/>
      <c r="F1672" s="400" t="n"/>
      <c r="G1672" s="401" t="n"/>
      <c r="I1672" s="199" t="inlineStr">
        <is>
          <t>Design Criteria</t>
        </is>
      </c>
      <c r="J1672" s="400" t="n"/>
      <c r="K1672" s="401" t="n"/>
      <c r="L1672" s="199" t="inlineStr">
        <is>
          <t>Design</t>
        </is>
      </c>
      <c r="M1672" s="199" t="inlineStr">
        <is>
          <t>Actual</t>
        </is>
      </c>
    </row>
    <row r="1673" ht="13.35" customHeight="1" s="162">
      <c r="B1673" s="199" t="inlineStr">
        <is>
          <t>Model Number</t>
        </is>
      </c>
      <c r="C1673" s="401" t="n"/>
      <c r="D1673" s="204">
        <f>IF('{Equipment Data Entry}'!F214="","",'{Equipment Data Entry}'!F214)</f>
        <v/>
      </c>
      <c r="E1673" s="400" t="n"/>
      <c r="F1673" s="400" t="n"/>
      <c r="G1673" s="401" t="n"/>
      <c r="I1673" s="199" t="inlineStr">
        <is>
          <t>Maximum CFM</t>
        </is>
      </c>
      <c r="J1673" s="400" t="n"/>
      <c r="K1673" s="401" t="n"/>
      <c r="L1673" s="24">
        <f>IF('{Equipment Data Entry}'!I214="","",'{Equipment Data Entry}'!I214)</f>
        <v/>
      </c>
      <c r="M1673" s="24">
        <f>L1687</f>
        <v/>
      </c>
    </row>
    <row r="1674" ht="13.35" customHeight="1" s="162">
      <c r="B1674" s="199" t="inlineStr">
        <is>
          <t>Serial Number</t>
        </is>
      </c>
      <c r="C1674" s="401" t="n"/>
      <c r="D1674" s="204" t="n"/>
      <c r="E1674" s="400" t="n"/>
      <c r="F1674" s="400" t="n"/>
      <c r="G1674" s="401" t="n"/>
      <c r="I1674" s="199" t="inlineStr">
        <is>
          <t>Minimum CFM</t>
        </is>
      </c>
      <c r="J1674" s="400" t="n"/>
      <c r="K1674" s="401" t="n"/>
      <c r="L1674" s="24">
        <f>IF('{Equipment Data Entry}'!J214="","",'{Equipment Data Entry}'!J214)</f>
        <v/>
      </c>
      <c r="M1674" s="24" t="n"/>
    </row>
    <row r="1675" ht="13.35" customHeight="1" s="162">
      <c r="B1675" s="199" t="inlineStr">
        <is>
          <t>Area Served</t>
        </is>
      </c>
      <c r="C1675" s="401" t="n"/>
      <c r="D1675" s="204">
        <f>IF('{Equipment Data Entry}'!C214="","",'{Equipment Data Entry}'!C214)</f>
        <v/>
      </c>
      <c r="E1675" s="400" t="n"/>
      <c r="F1675" s="400" t="n"/>
      <c r="G1675" s="401" t="n"/>
      <c r="I1675" s="199" t="inlineStr">
        <is>
          <t>Fan CFM</t>
        </is>
      </c>
      <c r="J1675" s="400" t="n"/>
      <c r="K1675" s="401" t="n"/>
      <c r="L1675" s="24">
        <f>IF('{Equipment Data Entry}'!L214="","",'{Equipment Data Entry}'!L214)</f>
        <v/>
      </c>
      <c r="M1675" s="24" t="n"/>
    </row>
    <row r="1676" ht="13.35" customHeight="1" s="162">
      <c r="B1676" s="199" t="inlineStr">
        <is>
          <t>Location</t>
        </is>
      </c>
      <c r="C1676" s="401" t="n"/>
      <c r="D1676" s="204">
        <f>IF('{Equipment Data Entry}'!D214="","",'{Equipment Data Entry}'!D214)</f>
        <v/>
      </c>
      <c r="E1676" s="400" t="n"/>
      <c r="F1676" s="400" t="n"/>
      <c r="G1676" s="401" t="n"/>
      <c r="I1676" s="199" t="inlineStr">
        <is>
          <t>DDC Address</t>
        </is>
      </c>
      <c r="J1676" s="400" t="n"/>
      <c r="K1676" s="401" t="n"/>
      <c r="L1676" s="208">
        <f>IF('{Equipment Data Entry}'!M214="","",'{Equipment Data Entry}'!M214)</f>
        <v/>
      </c>
      <c r="M1676" s="401" t="n"/>
    </row>
    <row r="1677" ht="13.35" customHeight="1" s="162">
      <c r="B1677" s="199" t="inlineStr">
        <is>
          <t>Inlet Size</t>
        </is>
      </c>
      <c r="C1677" s="401" t="n"/>
      <c r="D1677" s="204">
        <f>IF('{Equipment Data Entry}'!G214="","",'{Equipment Data Entry}'!G214)</f>
        <v/>
      </c>
      <c r="E1677" s="400" t="n"/>
      <c r="F1677" s="400" t="n"/>
      <c r="G1677" s="401" t="n"/>
      <c r="I1677" s="199" t="inlineStr">
        <is>
          <t>Calibration Factor</t>
        </is>
      </c>
      <c r="J1677" s="400" t="n"/>
      <c r="K1677" s="401" t="n"/>
      <c r="L1677" s="27" t="n"/>
      <c r="M1677" s="401" t="n"/>
    </row>
    <row r="1678" ht="13.35" customHeight="1" s="162">
      <c r="B1678" s="199" t="inlineStr">
        <is>
          <t>DDC Max / Min</t>
        </is>
      </c>
      <c r="C1678" s="401" t="n"/>
      <c r="D1678" s="204" t="n"/>
      <c r="E1678" s="400" t="n"/>
      <c r="F1678" s="400" t="n"/>
      <c r="G1678" s="401" t="n"/>
      <c r="I1678" s="199" t="inlineStr">
        <is>
          <t>Heating CFM</t>
        </is>
      </c>
      <c r="J1678" s="400" t="n"/>
      <c r="K1678" s="401" t="n"/>
      <c r="L1678" s="27">
        <f>IF('{Equipment Data Entry}'!K214="","",'{Equipment Data Entry}'!K214)</f>
        <v/>
      </c>
      <c r="M1678" s="401" t="n"/>
    </row>
    <row r="1679" ht="13.35" customHeight="1" s="162">
      <c r="B1679" s="188" t="inlineStr">
        <is>
          <t>Register / Grille / Diffuser Airflow</t>
        </is>
      </c>
      <c r="C1679" s="174" t="n"/>
      <c r="D1679" s="174" t="n"/>
      <c r="E1679" s="174" t="n"/>
      <c r="F1679" s="173" t="n"/>
      <c r="G1679" s="233" t="inlineStr">
        <is>
          <t>Design VEL</t>
        </is>
      </c>
      <c r="H1679" s="194" t="inlineStr">
        <is>
          <t>Design CFM</t>
        </is>
      </c>
      <c r="I1679" s="188" t="inlineStr">
        <is>
          <t>Initial</t>
        </is>
      </c>
      <c r="J1679" s="173" t="n"/>
      <c r="K1679" s="188" t="inlineStr">
        <is>
          <t>Final</t>
        </is>
      </c>
      <c r="L1679" s="173" t="n"/>
      <c r="M1679" s="188" t="inlineStr">
        <is>
          <t>%</t>
        </is>
      </c>
    </row>
    <row r="1680" ht="13.35" customHeight="1" s="162">
      <c r="B1680" s="153" t="inlineStr">
        <is>
          <t>No.</t>
        </is>
      </c>
      <c r="C1680" s="188" t="inlineStr">
        <is>
          <t>Area Served</t>
        </is>
      </c>
      <c r="D1680" s="188" t="inlineStr">
        <is>
          <t>Type</t>
        </is>
      </c>
      <c r="E1680" s="188" t="inlineStr">
        <is>
          <t>Size</t>
        </is>
      </c>
      <c r="F1680" s="188" t="inlineStr">
        <is>
          <t>Ak</t>
        </is>
      </c>
      <c r="G1680" s="440" t="n"/>
      <c r="H1680" s="440" t="n"/>
      <c r="I1680" s="188" t="inlineStr">
        <is>
          <t>VEL</t>
        </is>
      </c>
      <c r="J1680" s="188" t="inlineStr">
        <is>
          <t>CFM</t>
        </is>
      </c>
      <c r="K1680" s="188" t="inlineStr">
        <is>
          <t>VEL</t>
        </is>
      </c>
      <c r="L1680" s="188" t="inlineStr">
        <is>
          <t>CFM</t>
        </is>
      </c>
      <c r="M1680" s="440" t="n"/>
    </row>
    <row r="1681" ht="13.35" customHeight="1" s="162">
      <c r="B1681" s="307" t="n"/>
      <c r="C1681" s="307" t="n"/>
      <c r="E1681" s="307" t="n"/>
      <c r="F1681" s="32" t="n"/>
      <c r="G1681" s="33">
        <f>IF(F1681="", "", H1681/F1681)</f>
        <v/>
      </c>
      <c r="H1681" s="33" t="n"/>
      <c r="I1681" s="33" t="n"/>
      <c r="J1681" s="33">
        <f>IF(I1681="", "", I1681*$F1681)</f>
        <v/>
      </c>
      <c r="K1681" s="33" t="n"/>
      <c r="L1681" s="33">
        <f>IF(K1681="", "", K1681*$F1681)</f>
        <v/>
      </c>
      <c r="M1681" s="30">
        <f>IF(OR(H1681="",H1681=0),"",IF(K1681="",IF(J1681="","",J1681/H1681),L1681/H1681))</f>
        <v/>
      </c>
    </row>
    <row r="1682" ht="13.35" customHeight="1" s="162">
      <c r="B1682" s="307" t="n"/>
      <c r="C1682" s="307" t="n"/>
      <c r="E1682" s="307" t="n"/>
      <c r="F1682" s="32" t="n"/>
      <c r="G1682" s="33">
        <f>IF(F1682="", "", H1682/F1682)</f>
        <v/>
      </c>
      <c r="H1682" s="33" t="n"/>
      <c r="I1682" s="33" t="n"/>
      <c r="J1682" s="33">
        <f>IF(I1682="", "", I1682*$F1682)</f>
        <v/>
      </c>
      <c r="K1682" s="33" t="n"/>
      <c r="L1682" s="33">
        <f>IF(K1682="", "", K1682*$F1682)</f>
        <v/>
      </c>
      <c r="M1682" s="30">
        <f>IF(OR(H1682="",H1682=0),"",IF(K1682="",IF(J1682="","",J1682/H1682),L1682/H1682))</f>
        <v/>
      </c>
    </row>
    <row r="1683" ht="13.35" customHeight="1" s="162">
      <c r="B1683" s="307" t="n"/>
      <c r="C1683" s="307" t="n"/>
      <c r="E1683" s="307" t="n"/>
      <c r="F1683" s="32" t="n"/>
      <c r="G1683" s="33">
        <f>IF(F1683="", "", H1683/F1683)</f>
        <v/>
      </c>
      <c r="H1683" s="33" t="n"/>
      <c r="I1683" s="33" t="n"/>
      <c r="J1683" s="33">
        <f>IF(I1683="", "", I1683*$F1683)</f>
        <v/>
      </c>
      <c r="K1683" s="33" t="n"/>
      <c r="L1683" s="33">
        <f>IF(K1683="", "", K1683*$F1683)</f>
        <v/>
      </c>
      <c r="M1683" s="30">
        <f>IF(OR(H1683="",H1683=0),"",IF(K1683="",IF(J1683="","",J1683/H1683),L1683/H1683))</f>
        <v/>
      </c>
    </row>
    <row r="1684" ht="13.35" customHeight="1" s="162">
      <c r="B1684" s="307" t="n"/>
      <c r="C1684" s="307" t="n"/>
      <c r="E1684" s="307" t="n"/>
      <c r="F1684" s="32" t="n"/>
      <c r="G1684" s="33">
        <f>IF(F1684="", "", H1684/F1684)</f>
        <v/>
      </c>
      <c r="H1684" s="33" t="n"/>
      <c r="I1684" s="33" t="n"/>
      <c r="J1684" s="33">
        <f>IF(I1684="", "", I1684*$F1684)</f>
        <v/>
      </c>
      <c r="K1684" s="33" t="n"/>
      <c r="L1684" s="33">
        <f>IF(K1684="", "", K1684*$F1684)</f>
        <v/>
      </c>
      <c r="M1684" s="30">
        <f>IF(OR(H1684="",H1684=0),"",IF(K1684="",IF(J1684="","",J1684/H1684),L1684/H1684))</f>
        <v/>
      </c>
    </row>
    <row r="1685" ht="13.35" customHeight="1" s="162">
      <c r="B1685" s="307" t="n"/>
      <c r="C1685" s="307" t="n"/>
      <c r="E1685" s="307" t="n"/>
      <c r="F1685" s="32" t="n"/>
      <c r="G1685" s="33">
        <f>IF(F1685="", "", H1685/F1685)</f>
        <v/>
      </c>
      <c r="H1685" s="33" t="n"/>
      <c r="I1685" s="33" t="n"/>
      <c r="J1685" s="33">
        <f>IF(I1685="", "", I1685*$F1685)</f>
        <v/>
      </c>
      <c r="K1685" s="33" t="n"/>
      <c r="L1685" s="33">
        <f>IF(K1685="", "", K1685*$F1685)</f>
        <v/>
      </c>
      <c r="M1685" s="30">
        <f>IF(OR(H1685="",H1685=0),"",IF(K1685="",IF(J1685="","",J1685/H1685),L1685/H1685))</f>
        <v/>
      </c>
    </row>
    <row r="1686" ht="13.35" customHeight="1" s="162">
      <c r="B1686" s="307" t="n"/>
      <c r="C1686" s="307" t="n"/>
      <c r="E1686" s="307" t="n"/>
      <c r="F1686" s="32" t="n"/>
      <c r="G1686" s="33">
        <f>IF(F1686="", "", H1686/F1686)</f>
        <v/>
      </c>
      <c r="H1686" s="33" t="n"/>
      <c r="I1686" s="33" t="n"/>
      <c r="J1686" s="33">
        <f>IF(I1686="", "", I1686*$F1686)</f>
        <v/>
      </c>
      <c r="K1686" s="33" t="n"/>
      <c r="L1686" s="33">
        <f>IF(K1686="", "", K1686*$F1686)</f>
        <v/>
      </c>
      <c r="M1686" s="30">
        <f>IF(OR(H1686="",H1686=0),"",IF(K1686="",IF(J1686="","",J1686/H1686),L1686/H1686))</f>
        <v/>
      </c>
    </row>
    <row r="1687" ht="13.35" customHeight="1" s="162">
      <c r="B1687" s="42" t="n"/>
      <c r="C1687" s="231" t="inlineStr">
        <is>
          <t>Total</t>
        </is>
      </c>
      <c r="D1687" s="159" t="n"/>
      <c r="E1687" s="42" t="n"/>
      <c r="F1687" s="42" t="n"/>
      <c r="G1687" s="43" t="n"/>
      <c r="H1687" s="43">
        <f>IF(SUM(H1681:H1686)=0,"",SUM(H1681:H1686))</f>
        <v/>
      </c>
      <c r="I1687" s="43" t="n"/>
      <c r="J1687" s="43">
        <f>IF(SUM(J1681:J1686)=0,"",SUM(J1681:J1686))</f>
        <v/>
      </c>
      <c r="K1687" s="43" t="n"/>
      <c r="L1687" s="43">
        <f>IF(SUM(L1681:L1686)=0,"",SUM(L1681:L1686))</f>
        <v/>
      </c>
      <c r="M1687" s="35">
        <f>IF(OR(H1687="",H1687=0),"",IF(L1687="",IF(J1687="","",J1687/H1687),L1687/H1687))</f>
        <v/>
      </c>
    </row>
    <row r="1688" ht="13.35" customHeight="1" s="162">
      <c r="B1688" s="188" t="inlineStr">
        <is>
          <t>Remarks</t>
        </is>
      </c>
      <c r="C1688" s="173" t="n"/>
      <c r="D1688" s="154" t="n"/>
      <c r="E1688" s="174" t="n"/>
      <c r="F1688" s="174" t="n"/>
      <c r="G1688" s="174" t="n"/>
      <c r="H1688" s="174" t="n"/>
      <c r="I1688" s="174" t="n"/>
      <c r="J1688" s="174" t="n"/>
      <c r="K1688" s="174" t="n"/>
      <c r="L1688" s="174" t="n"/>
      <c r="M1688" s="173" t="n"/>
    </row>
    <row r="1689" ht="13.35" customHeight="1" s="162">
      <c r="B1689" s="154" t="n"/>
      <c r="C1689" s="174" t="n"/>
      <c r="D1689" s="174" t="n"/>
      <c r="E1689" s="174" t="n"/>
      <c r="F1689" s="174" t="n"/>
      <c r="G1689" s="174" t="n"/>
      <c r="H1689" s="174" t="n"/>
      <c r="I1689" s="174" t="n"/>
      <c r="J1689" s="174" t="n"/>
      <c r="K1689" s="174" t="n"/>
      <c r="L1689" s="174" t="n"/>
      <c r="M1689" s="173" t="n"/>
    </row>
    <row r="1690" ht="13.35" customHeight="1" s="162"/>
    <row r="1691" ht="13.35" customHeight="1" s="162"/>
    <row r="1692" ht="13.35" customHeight="1" s="162"/>
    <row r="1693" ht="13.35" customHeight="1" s="162"/>
    <row r="1694" ht="13.35" customHeight="1" s="162">
      <c r="B1694" s="200" t="inlineStr">
        <is>
          <t>System</t>
        </is>
      </c>
      <c r="C1694" s="403" t="n"/>
      <c r="D1694" s="209">
        <f>IF('{Equipment Data Entry}'!B215="","",'{Equipment Data Entry}'!B215)</f>
        <v/>
      </c>
      <c r="E1694" s="418" t="n"/>
      <c r="F1694" s="403" t="n"/>
      <c r="G1694" s="200" t="inlineStr">
        <is>
          <t>Service</t>
        </is>
      </c>
      <c r="H1694" s="403" t="n"/>
      <c r="I1694" s="210">
        <f>IF('{Equipment Data Entry}'!C215="","",'{Equipment Data Entry}'!C215)</f>
        <v/>
      </c>
      <c r="J1694" s="418" t="n"/>
      <c r="K1694" s="418" t="n"/>
      <c r="L1694" s="418" t="n"/>
      <c r="M1694" s="403" t="n"/>
    </row>
    <row r="1695" ht="13.35" customHeight="1" s="162">
      <c r="B1695" s="422" t="n"/>
      <c r="C1695" s="423" t="n"/>
      <c r="D1695" s="422" t="n"/>
      <c r="E1695" s="424" t="n"/>
      <c r="F1695" s="423" t="n"/>
      <c r="G1695" s="422" t="n"/>
      <c r="H1695" s="423" t="n"/>
      <c r="I1695" s="422" t="n"/>
      <c r="J1695" s="424" t="n"/>
      <c r="K1695" s="424" t="n"/>
      <c r="L1695" s="424" t="n"/>
      <c r="M1695" s="423" t="n"/>
    </row>
    <row r="1696" ht="13.35" customHeight="1" s="162">
      <c r="B1696" s="199" t="inlineStr">
        <is>
          <t>Terminal Type</t>
        </is>
      </c>
      <c r="C1696" s="401" t="n"/>
      <c r="D1696" s="204">
        <f>IF('{Equipment Data Entry}'!H215="","",'{Equipment Data Entry}'!H215)</f>
        <v/>
      </c>
      <c r="E1696" s="400" t="n"/>
      <c r="F1696" s="400" t="n"/>
      <c r="G1696" s="401" t="n"/>
      <c r="I1696" s="199" t="inlineStr">
        <is>
          <t>Instrument</t>
        </is>
      </c>
      <c r="J1696" s="400" t="n"/>
      <c r="K1696" s="401" t="n"/>
      <c r="L1696" s="199" t="n"/>
      <c r="M1696" s="401" t="n"/>
    </row>
    <row r="1697" ht="13.35" customHeight="1" s="162">
      <c r="B1697" s="200" t="inlineStr">
        <is>
          <t>Unit Data</t>
        </is>
      </c>
      <c r="C1697" s="400" t="n"/>
      <c r="D1697" s="400" t="n"/>
      <c r="E1697" s="400" t="n"/>
      <c r="F1697" s="400" t="n"/>
      <c r="G1697" s="401" t="n"/>
      <c r="I1697" s="200" t="inlineStr">
        <is>
          <t>Design and Performance Data</t>
        </is>
      </c>
      <c r="J1697" s="400" t="n"/>
      <c r="K1697" s="400" t="n"/>
      <c r="L1697" s="400" t="n"/>
      <c r="M1697" s="401" t="n"/>
    </row>
    <row r="1698" ht="13.35" customHeight="1" s="162">
      <c r="B1698" s="199" t="inlineStr">
        <is>
          <t>Manufacturer</t>
        </is>
      </c>
      <c r="C1698" s="401" t="n"/>
      <c r="D1698" s="204">
        <f>IF('{Equipment Data Entry}'!E215="","",'{Equipment Data Entry}'!E215)</f>
        <v/>
      </c>
      <c r="E1698" s="400" t="n"/>
      <c r="F1698" s="400" t="n"/>
      <c r="G1698" s="401" t="n"/>
      <c r="I1698" s="199" t="inlineStr">
        <is>
          <t>Design Criteria</t>
        </is>
      </c>
      <c r="J1698" s="400" t="n"/>
      <c r="K1698" s="401" t="n"/>
      <c r="L1698" s="199" t="inlineStr">
        <is>
          <t>Design</t>
        </is>
      </c>
      <c r="M1698" s="199" t="inlineStr">
        <is>
          <t>Actual</t>
        </is>
      </c>
    </row>
    <row r="1699" ht="13.35" customHeight="1" s="162">
      <c r="B1699" s="199" t="inlineStr">
        <is>
          <t>Model Number</t>
        </is>
      </c>
      <c r="C1699" s="401" t="n"/>
      <c r="D1699" s="204">
        <f>IF('{Equipment Data Entry}'!F215="","",'{Equipment Data Entry}'!F215)</f>
        <v/>
      </c>
      <c r="E1699" s="400" t="n"/>
      <c r="F1699" s="400" t="n"/>
      <c r="G1699" s="401" t="n"/>
      <c r="I1699" s="199" t="inlineStr">
        <is>
          <t>Maximum CFM</t>
        </is>
      </c>
      <c r="J1699" s="400" t="n"/>
      <c r="K1699" s="401" t="n"/>
      <c r="L1699" s="24">
        <f>IF('{Equipment Data Entry}'!I215="","",'{Equipment Data Entry}'!I215)</f>
        <v/>
      </c>
      <c r="M1699" s="24">
        <f>L1713</f>
        <v/>
      </c>
    </row>
    <row r="1700" ht="13.35" customHeight="1" s="162">
      <c r="B1700" s="199" t="inlineStr">
        <is>
          <t>Serial Number</t>
        </is>
      </c>
      <c r="C1700" s="401" t="n"/>
      <c r="D1700" s="204" t="n"/>
      <c r="E1700" s="400" t="n"/>
      <c r="F1700" s="400" t="n"/>
      <c r="G1700" s="401" t="n"/>
      <c r="I1700" s="199" t="inlineStr">
        <is>
          <t>Minimum CFM</t>
        </is>
      </c>
      <c r="J1700" s="400" t="n"/>
      <c r="K1700" s="401" t="n"/>
      <c r="L1700" s="24">
        <f>IF('{Equipment Data Entry}'!J215="","",'{Equipment Data Entry}'!J215)</f>
        <v/>
      </c>
      <c r="M1700" s="24" t="n"/>
    </row>
    <row r="1701" ht="13.35" customHeight="1" s="162">
      <c r="B1701" s="199" t="inlineStr">
        <is>
          <t>Area Served</t>
        </is>
      </c>
      <c r="C1701" s="401" t="n"/>
      <c r="D1701" s="204">
        <f>IF('{Equipment Data Entry}'!C215="","",'{Equipment Data Entry}'!C215)</f>
        <v/>
      </c>
      <c r="E1701" s="400" t="n"/>
      <c r="F1701" s="400" t="n"/>
      <c r="G1701" s="401" t="n"/>
      <c r="I1701" s="199" t="inlineStr">
        <is>
          <t>Fan CFM</t>
        </is>
      </c>
      <c r="J1701" s="400" t="n"/>
      <c r="K1701" s="401" t="n"/>
      <c r="L1701" s="24">
        <f>IF('{Equipment Data Entry}'!L215="","",'{Equipment Data Entry}'!L215)</f>
        <v/>
      </c>
      <c r="M1701" s="24" t="n"/>
    </row>
    <row r="1702" ht="13.35" customHeight="1" s="162">
      <c r="B1702" s="199" t="inlineStr">
        <is>
          <t>Location</t>
        </is>
      </c>
      <c r="C1702" s="401" t="n"/>
      <c r="D1702" s="204">
        <f>IF('{Equipment Data Entry}'!D215="","",'{Equipment Data Entry}'!D215)</f>
        <v/>
      </c>
      <c r="E1702" s="400" t="n"/>
      <c r="F1702" s="400" t="n"/>
      <c r="G1702" s="401" t="n"/>
      <c r="I1702" s="199" t="inlineStr">
        <is>
          <t>DDC Address</t>
        </is>
      </c>
      <c r="J1702" s="400" t="n"/>
      <c r="K1702" s="401" t="n"/>
      <c r="L1702" s="208">
        <f>IF('{Equipment Data Entry}'!M215="","",'{Equipment Data Entry}'!M215)</f>
        <v/>
      </c>
      <c r="M1702" s="401" t="n"/>
    </row>
    <row r="1703" ht="13.35" customHeight="1" s="162">
      <c r="B1703" s="199" t="inlineStr">
        <is>
          <t>Inlet Size</t>
        </is>
      </c>
      <c r="C1703" s="401" t="n"/>
      <c r="D1703" s="204">
        <f>IF('{Equipment Data Entry}'!G215="","",'{Equipment Data Entry}'!G215)</f>
        <v/>
      </c>
      <c r="E1703" s="400" t="n"/>
      <c r="F1703" s="400" t="n"/>
      <c r="G1703" s="401" t="n"/>
      <c r="I1703" s="199" t="inlineStr">
        <is>
          <t>Calibration Factor</t>
        </is>
      </c>
      <c r="J1703" s="400" t="n"/>
      <c r="K1703" s="401" t="n"/>
      <c r="L1703" s="27" t="n"/>
      <c r="M1703" s="401" t="n"/>
    </row>
    <row r="1704" ht="13.35" customHeight="1" s="162">
      <c r="B1704" s="199" t="inlineStr">
        <is>
          <t>DDC Max / Min</t>
        </is>
      </c>
      <c r="C1704" s="401" t="n"/>
      <c r="D1704" s="204" t="n"/>
      <c r="E1704" s="400" t="n"/>
      <c r="F1704" s="400" t="n"/>
      <c r="G1704" s="401" t="n"/>
      <c r="I1704" s="199" t="inlineStr">
        <is>
          <t>Heating CFM</t>
        </is>
      </c>
      <c r="J1704" s="400" t="n"/>
      <c r="K1704" s="401" t="n"/>
      <c r="L1704" s="27">
        <f>IF('{Equipment Data Entry}'!K215="","",'{Equipment Data Entry}'!K215)</f>
        <v/>
      </c>
      <c r="M1704" s="401" t="n"/>
    </row>
    <row r="1705" ht="13.35" customHeight="1" s="162">
      <c r="B1705" s="188" t="inlineStr">
        <is>
          <t>Register / Grille / Diffuser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07" t="n"/>
      <c r="C1707" s="307" t="n"/>
      <c r="E1707" s="307" t="n"/>
      <c r="F1707" s="32" t="n"/>
      <c r="G1707" s="33">
        <f>IF(F1707="", "", H1707/F1707)</f>
        <v/>
      </c>
      <c r="H1707" s="33" t="n"/>
      <c r="I1707" s="33" t="n"/>
      <c r="J1707" s="33">
        <f>IF(I1707="", "", I1707*$F1707)</f>
        <v/>
      </c>
      <c r="K1707" s="33" t="n"/>
      <c r="L1707" s="33">
        <f>IF(K1707="", "", K1707*$F1707)</f>
        <v/>
      </c>
      <c r="M1707" s="30">
        <f>IF(OR(H1707="",H1707=0),"",IF(K1707="",IF(J1707="","",J1707/H1707),L1707/H1707))</f>
        <v/>
      </c>
    </row>
    <row r="1708" ht="13.35" customHeight="1" s="162">
      <c r="B1708" s="307" t="n"/>
      <c r="C1708" s="307" t="n"/>
      <c r="E1708" s="307" t="n"/>
      <c r="F1708" s="32" t="n"/>
      <c r="G1708" s="33">
        <f>IF(F1708="", "", H1708/F1708)</f>
        <v/>
      </c>
      <c r="H1708" s="33" t="n"/>
      <c r="I1708" s="33" t="n"/>
      <c r="J1708" s="33">
        <f>IF(I1708="", "", I1708*$F1708)</f>
        <v/>
      </c>
      <c r="K1708" s="33" t="n"/>
      <c r="L1708" s="33">
        <f>IF(K1708="", "", K1708*$F1708)</f>
        <v/>
      </c>
      <c r="M1708" s="30">
        <f>IF(OR(H1708="",H1708=0),"",IF(K1708="",IF(J1708="","",J1708/H1708),L1708/H1708))</f>
        <v/>
      </c>
    </row>
    <row r="1709" ht="13.35" customHeight="1" s="162">
      <c r="B1709" s="307" t="n"/>
      <c r="C1709" s="307" t="n"/>
      <c r="E1709" s="307" t="n"/>
      <c r="F1709" s="32" t="n"/>
      <c r="G1709" s="33">
        <f>IF(F1709="", "", H1709/F1709)</f>
        <v/>
      </c>
      <c r="H1709" s="33" t="n"/>
      <c r="I1709" s="33" t="n"/>
      <c r="J1709" s="33">
        <f>IF(I1709="", "", I1709*$F1709)</f>
        <v/>
      </c>
      <c r="K1709" s="33" t="n"/>
      <c r="L1709" s="33">
        <f>IF(K1709="", "", K1709*$F1709)</f>
        <v/>
      </c>
      <c r="M1709" s="30">
        <f>IF(OR(H1709="",H1709=0),"",IF(K1709="",IF(J1709="","",J1709/H1709),L1709/H1709))</f>
        <v/>
      </c>
    </row>
    <row r="1710" ht="13.35" customHeight="1" s="162">
      <c r="B1710" s="307" t="n"/>
      <c r="C1710" s="307" t="n"/>
      <c r="E1710" s="307" t="n"/>
      <c r="F1710" s="32" t="n"/>
      <c r="G1710" s="33">
        <f>IF(F1710="", "", H1710/F1710)</f>
        <v/>
      </c>
      <c r="H1710" s="33" t="n"/>
      <c r="I1710" s="33" t="n"/>
      <c r="J1710" s="33">
        <f>IF(I1710="", "", I1710*$F1710)</f>
        <v/>
      </c>
      <c r="K1710" s="33" t="n"/>
      <c r="L1710" s="33">
        <f>IF(K1710="", "", K1710*$F1710)</f>
        <v/>
      </c>
      <c r="M1710" s="30">
        <f>IF(OR(H1710="",H1710=0),"",IF(K1710="",IF(J1710="","",J1710/H1710),L1710/H1710))</f>
        <v/>
      </c>
    </row>
    <row r="1711" ht="13.35" customHeight="1" s="162">
      <c r="B1711" s="307" t="n"/>
      <c r="C1711" s="307" t="n"/>
      <c r="E1711" s="307" t="n"/>
      <c r="F1711" s="32" t="n"/>
      <c r="G1711" s="33">
        <f>IF(F1711="", "", H1711/F1711)</f>
        <v/>
      </c>
      <c r="H1711" s="33" t="n"/>
      <c r="I1711" s="33" t="n"/>
      <c r="J1711" s="33">
        <f>IF(I1711="", "", I1711*$F1711)</f>
        <v/>
      </c>
      <c r="K1711" s="33" t="n"/>
      <c r="L1711" s="33">
        <f>IF(K1711="", "", K1711*$F1711)</f>
        <v/>
      </c>
      <c r="M1711" s="30">
        <f>IF(OR(H1711="",H1711=0),"",IF(K1711="",IF(J1711="","",J1711/H1711),L1711/H1711))</f>
        <v/>
      </c>
    </row>
    <row r="1712" ht="13.35" customHeight="1" s="162">
      <c r="B1712" s="307" t="n"/>
      <c r="C1712" s="307" t="n"/>
      <c r="E1712" s="307" t="n"/>
      <c r="F1712" s="32" t="n"/>
      <c r="G1712" s="33">
        <f>IF(F1712="", "", H1712/F1712)</f>
        <v/>
      </c>
      <c r="H1712" s="33" t="n"/>
      <c r="I1712" s="33" t="n"/>
      <c r="J1712" s="33">
        <f>IF(I1712="", "", I1712*$F1712)</f>
        <v/>
      </c>
      <c r="K1712" s="33" t="n"/>
      <c r="L1712" s="33">
        <f>IF(K1712="", "", K1712*$F1712)</f>
        <v/>
      </c>
      <c r="M1712" s="30">
        <f>IF(OR(H1712="",H1712=0),"",IF(K1712="",IF(J1712="","",J1712/H1712),L1712/H1712))</f>
        <v/>
      </c>
    </row>
    <row r="1713" ht="13.35" customHeight="1" s="162">
      <c r="B1713" s="42" t="n"/>
      <c r="C1713" s="231" t="inlineStr">
        <is>
          <t>Total</t>
        </is>
      </c>
      <c r="D1713" s="159" t="n"/>
      <c r="E1713" s="42" t="n"/>
      <c r="F1713" s="42" t="n"/>
      <c r="G1713" s="43" t="n"/>
      <c r="H1713" s="43">
        <f>IF(SUM(H1707:H1712)=0,"",SUM(H1707:H1712))</f>
        <v/>
      </c>
      <c r="I1713" s="43" t="n"/>
      <c r="J1713" s="43">
        <f>IF(SUM(J1707:J1712)=0,"",SUM(J1707:J1712))</f>
        <v/>
      </c>
      <c r="K1713" s="43" t="n"/>
      <c r="L1713" s="43">
        <f>IF(SUM(L1707:L1712)=0,"",SUM(L1707:L1712))</f>
        <v/>
      </c>
      <c r="M1713" s="35">
        <f>IF(OR(H1713="",H1713=0),"",IF(L1713="",IF(J1713="","",J1713/H1713),L1713/H1713))</f>
        <v/>
      </c>
    </row>
    <row r="1714" ht="13.35" customHeight="1" s="162">
      <c r="B1714" s="188" t="inlineStr">
        <is>
          <t>Remarks</t>
        </is>
      </c>
      <c r="C1714" s="173" t="n"/>
      <c r="D1714" s="154" t="n"/>
      <c r="E1714" s="174" t="n"/>
      <c r="F1714" s="174" t="n"/>
      <c r="G1714" s="174" t="n"/>
      <c r="H1714" s="174" t="n"/>
      <c r="I1714" s="174" t="n"/>
      <c r="J1714" s="174" t="n"/>
      <c r="K1714" s="174" t="n"/>
      <c r="L1714" s="174" t="n"/>
      <c r="M1714" s="173" t="n"/>
    </row>
    <row r="1715" ht="13.35" customHeight="1" s="162">
      <c r="B1715" s="154" t="n"/>
      <c r="C1715" s="174" t="n"/>
      <c r="D1715" s="174" t="n"/>
      <c r="E1715" s="174" t="n"/>
      <c r="F1715" s="174" t="n"/>
      <c r="G1715" s="174" t="n"/>
      <c r="H1715" s="174" t="n"/>
      <c r="I1715" s="174" t="n"/>
      <c r="J1715" s="174" t="n"/>
      <c r="K1715" s="174" t="n"/>
      <c r="L1715" s="174" t="n"/>
      <c r="M1715" s="173" t="n"/>
    </row>
    <row r="1716" ht="13.35" customHeight="1" s="162"/>
    <row r="1717" ht="13.35" customHeight="1" s="162"/>
    <row r="1718" ht="13.35" customHeight="1" s="162"/>
    <row r="1719" ht="13.35" customHeight="1" s="162"/>
    <row r="1720" ht="13.35" customHeight="1" s="162">
      <c r="B1720" s="200" t="inlineStr">
        <is>
          <t>System</t>
        </is>
      </c>
      <c r="C1720" s="403" t="n"/>
      <c r="D1720" s="209">
        <f>IF('{Equipment Data Entry}'!B216="","",'{Equipment Data Entry}'!B216)</f>
        <v/>
      </c>
      <c r="E1720" s="418" t="n"/>
      <c r="F1720" s="403" t="n"/>
      <c r="G1720" s="200" t="inlineStr">
        <is>
          <t>Service</t>
        </is>
      </c>
      <c r="H1720" s="403" t="n"/>
      <c r="I1720" s="210">
        <f>IF('{Equipment Data Entry}'!C216="","",'{Equipment Data Entry}'!C216)</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99" t="inlineStr">
        <is>
          <t>Terminal Type</t>
        </is>
      </c>
      <c r="C1722" s="401" t="n"/>
      <c r="D1722" s="204">
        <f>IF('{Equipment Data Entry}'!H216="","",'{Equipment Data Entry}'!H216)</f>
        <v/>
      </c>
      <c r="E1722" s="400" t="n"/>
      <c r="F1722" s="400" t="n"/>
      <c r="G1722" s="401" t="n"/>
      <c r="I1722" s="199" t="inlineStr">
        <is>
          <t>Instrument</t>
        </is>
      </c>
      <c r="J1722" s="400" t="n"/>
      <c r="K1722" s="401" t="n"/>
      <c r="L1722" s="199" t="n"/>
      <c r="M1722" s="401" t="n"/>
    </row>
    <row r="1723" ht="13.35" customHeight="1" s="162">
      <c r="B1723" s="200" t="inlineStr">
        <is>
          <t>Unit Data</t>
        </is>
      </c>
      <c r="C1723" s="400" t="n"/>
      <c r="D1723" s="400" t="n"/>
      <c r="E1723" s="400" t="n"/>
      <c r="F1723" s="400" t="n"/>
      <c r="G1723" s="401" t="n"/>
      <c r="I1723" s="200" t="inlineStr">
        <is>
          <t>Design and Performance Data</t>
        </is>
      </c>
      <c r="J1723" s="400" t="n"/>
      <c r="K1723" s="400" t="n"/>
      <c r="L1723" s="400" t="n"/>
      <c r="M1723" s="401" t="n"/>
    </row>
    <row r="1724" ht="13.35" customHeight="1" s="162">
      <c r="B1724" s="199" t="inlineStr">
        <is>
          <t>Manufacturer</t>
        </is>
      </c>
      <c r="C1724" s="401" t="n"/>
      <c r="D1724" s="204">
        <f>IF('{Equipment Data Entry}'!E216="","",'{Equipment Data Entry}'!E216)</f>
        <v/>
      </c>
      <c r="E1724" s="400" t="n"/>
      <c r="F1724" s="400" t="n"/>
      <c r="G1724" s="401" t="n"/>
      <c r="I1724" s="199" t="inlineStr">
        <is>
          <t>Design Criteria</t>
        </is>
      </c>
      <c r="J1724" s="400" t="n"/>
      <c r="K1724" s="401" t="n"/>
      <c r="L1724" s="199" t="inlineStr">
        <is>
          <t>Design</t>
        </is>
      </c>
      <c r="M1724" s="199" t="inlineStr">
        <is>
          <t>Actual</t>
        </is>
      </c>
    </row>
    <row r="1725" ht="13.35" customHeight="1" s="162">
      <c r="B1725" s="199" t="inlineStr">
        <is>
          <t>Model Number</t>
        </is>
      </c>
      <c r="C1725" s="401" t="n"/>
      <c r="D1725" s="204">
        <f>IF('{Equipment Data Entry}'!F216="","",'{Equipment Data Entry}'!F216)</f>
        <v/>
      </c>
      <c r="E1725" s="400" t="n"/>
      <c r="F1725" s="400" t="n"/>
      <c r="G1725" s="401" t="n"/>
      <c r="I1725" s="199" t="inlineStr">
        <is>
          <t>Maximum CFM</t>
        </is>
      </c>
      <c r="J1725" s="400" t="n"/>
      <c r="K1725" s="401" t="n"/>
      <c r="L1725" s="24">
        <f>IF('{Equipment Data Entry}'!I216="","",'{Equipment Data Entry}'!I216)</f>
        <v/>
      </c>
      <c r="M1725" s="24">
        <f>L1739</f>
        <v/>
      </c>
    </row>
    <row r="1726" ht="13.35" customHeight="1" s="162">
      <c r="B1726" s="199" t="inlineStr">
        <is>
          <t>Serial Number</t>
        </is>
      </c>
      <c r="C1726" s="401" t="n"/>
      <c r="D1726" s="204" t="n"/>
      <c r="E1726" s="400" t="n"/>
      <c r="F1726" s="400" t="n"/>
      <c r="G1726" s="401" t="n"/>
      <c r="I1726" s="199" t="inlineStr">
        <is>
          <t>Minimum CFM</t>
        </is>
      </c>
      <c r="J1726" s="400" t="n"/>
      <c r="K1726" s="401" t="n"/>
      <c r="L1726" s="24">
        <f>IF('{Equipment Data Entry}'!J216="","",'{Equipment Data Entry}'!J216)</f>
        <v/>
      </c>
      <c r="M1726" s="24" t="n"/>
    </row>
    <row r="1727" ht="13.35" customHeight="1" s="162">
      <c r="B1727" s="199" t="inlineStr">
        <is>
          <t>Area Served</t>
        </is>
      </c>
      <c r="C1727" s="401" t="n"/>
      <c r="D1727" s="204">
        <f>IF('{Equipment Data Entry}'!C216="","",'{Equipment Data Entry}'!C216)</f>
        <v/>
      </c>
      <c r="E1727" s="400" t="n"/>
      <c r="F1727" s="400" t="n"/>
      <c r="G1727" s="401" t="n"/>
      <c r="I1727" s="199" t="inlineStr">
        <is>
          <t>Fan CFM</t>
        </is>
      </c>
      <c r="J1727" s="400" t="n"/>
      <c r="K1727" s="401" t="n"/>
      <c r="L1727" s="24">
        <f>IF('{Equipment Data Entry}'!L216="","",'{Equipment Data Entry}'!L216)</f>
        <v/>
      </c>
      <c r="M1727" s="24" t="n"/>
    </row>
    <row r="1728" ht="13.35" customHeight="1" s="162">
      <c r="B1728" s="199" t="inlineStr">
        <is>
          <t>Location</t>
        </is>
      </c>
      <c r="C1728" s="401" t="n"/>
      <c r="D1728" s="204">
        <f>IF('{Equipment Data Entry}'!D216="","",'{Equipment Data Entry}'!D216)</f>
        <v/>
      </c>
      <c r="E1728" s="400" t="n"/>
      <c r="F1728" s="400" t="n"/>
      <c r="G1728" s="401" t="n"/>
      <c r="I1728" s="199" t="inlineStr">
        <is>
          <t>DDC Address</t>
        </is>
      </c>
      <c r="J1728" s="400" t="n"/>
      <c r="K1728" s="401" t="n"/>
      <c r="L1728" s="208">
        <f>IF('{Equipment Data Entry}'!M216="","",'{Equipment Data Entry}'!M216)</f>
        <v/>
      </c>
      <c r="M1728" s="401" t="n"/>
    </row>
    <row r="1729" ht="13.35" customHeight="1" s="162">
      <c r="B1729" s="199" t="inlineStr">
        <is>
          <t>Inlet Size</t>
        </is>
      </c>
      <c r="C1729" s="401" t="n"/>
      <c r="D1729" s="204">
        <f>IF('{Equipment Data Entry}'!G216="","",'{Equipment Data Entry}'!G216)</f>
        <v/>
      </c>
      <c r="E1729" s="400" t="n"/>
      <c r="F1729" s="400" t="n"/>
      <c r="G1729" s="401" t="n"/>
      <c r="I1729" s="199" t="inlineStr">
        <is>
          <t>Calibration Factor</t>
        </is>
      </c>
      <c r="J1729" s="400" t="n"/>
      <c r="K1729" s="401" t="n"/>
      <c r="L1729" s="27" t="n"/>
      <c r="M1729" s="401" t="n"/>
    </row>
    <row r="1730" ht="13.35" customHeight="1" s="162">
      <c r="B1730" s="199" t="inlineStr">
        <is>
          <t>DDC Max / Min</t>
        </is>
      </c>
      <c r="C1730" s="401" t="n"/>
      <c r="D1730" s="204" t="n"/>
      <c r="E1730" s="400" t="n"/>
      <c r="F1730" s="400" t="n"/>
      <c r="G1730" s="401" t="n"/>
      <c r="I1730" s="199" t="inlineStr">
        <is>
          <t>Heating CFM</t>
        </is>
      </c>
      <c r="J1730" s="400" t="n"/>
      <c r="K1730" s="401" t="n"/>
      <c r="L1730" s="27">
        <f>IF('{Equipment Data Entry}'!K216="","",'{Equipment Data Entry}'!K216)</f>
        <v/>
      </c>
      <c r="M1730" s="401" t="n"/>
    </row>
    <row r="1731" ht="13.35" customHeight="1" s="162">
      <c r="B1731" s="188" t="inlineStr">
        <is>
          <t>Register / Grille / Diffuser Airflow</t>
        </is>
      </c>
      <c r="C1731" s="174" t="n"/>
      <c r="D1731" s="174" t="n"/>
      <c r="E1731" s="174" t="n"/>
      <c r="F1731" s="173" t="n"/>
      <c r="G1731" s="233" t="inlineStr">
        <is>
          <t>Design VEL</t>
        </is>
      </c>
      <c r="H1731" s="194" t="inlineStr">
        <is>
          <t>Design CFM</t>
        </is>
      </c>
      <c r="I1731" s="188" t="inlineStr">
        <is>
          <t>Initial</t>
        </is>
      </c>
      <c r="J1731" s="173" t="n"/>
      <c r="K1731" s="188" t="inlineStr">
        <is>
          <t>Final</t>
        </is>
      </c>
      <c r="L1731" s="173" t="n"/>
      <c r="M1731" s="188" t="inlineStr">
        <is>
          <t>%</t>
        </is>
      </c>
    </row>
    <row r="1732" ht="13.35" customHeight="1" s="162">
      <c r="B1732" s="153" t="inlineStr">
        <is>
          <t>No.</t>
        </is>
      </c>
      <c r="C1732" s="188" t="inlineStr">
        <is>
          <t>Area Served</t>
        </is>
      </c>
      <c r="D1732" s="188" t="inlineStr">
        <is>
          <t>Type</t>
        </is>
      </c>
      <c r="E1732" s="188" t="inlineStr">
        <is>
          <t>Size</t>
        </is>
      </c>
      <c r="F1732" s="188" t="inlineStr">
        <is>
          <t>Ak</t>
        </is>
      </c>
      <c r="G1732" s="440" t="n"/>
      <c r="H1732" s="440" t="n"/>
      <c r="I1732" s="188" t="inlineStr">
        <is>
          <t>VEL</t>
        </is>
      </c>
      <c r="J1732" s="188" t="inlineStr">
        <is>
          <t>CFM</t>
        </is>
      </c>
      <c r="K1732" s="188" t="inlineStr">
        <is>
          <t>VEL</t>
        </is>
      </c>
      <c r="L1732" s="188" t="inlineStr">
        <is>
          <t>CFM</t>
        </is>
      </c>
      <c r="M1732" s="440" t="n"/>
    </row>
    <row r="1733" ht="13.35" customHeight="1" s="162">
      <c r="B1733" s="307" t="n"/>
      <c r="C1733" s="307" t="n"/>
      <c r="E1733" s="307" t="n"/>
      <c r="F1733" s="32" t="n"/>
      <c r="G1733" s="33">
        <f>IF(F1733="", "", H1733/F1733)</f>
        <v/>
      </c>
      <c r="H1733" s="33" t="n"/>
      <c r="I1733" s="33" t="n"/>
      <c r="J1733" s="33">
        <f>IF(I1733="", "", I1733*$F1733)</f>
        <v/>
      </c>
      <c r="K1733" s="33" t="n"/>
      <c r="L1733" s="33">
        <f>IF(K1733="", "", K1733*$F1733)</f>
        <v/>
      </c>
      <c r="M1733" s="30">
        <f>IF(OR(H1733="",H1733=0),"",IF(K1733="",IF(J1733="","",J1733/H1733),L1733/H1733))</f>
        <v/>
      </c>
    </row>
    <row r="1734" ht="13.35" customHeight="1" s="162">
      <c r="B1734" s="307" t="n"/>
      <c r="C1734" s="307" t="n"/>
      <c r="E1734" s="307" t="n"/>
      <c r="F1734" s="32" t="n"/>
      <c r="G1734" s="33">
        <f>IF(F1734="", "", H1734/F1734)</f>
        <v/>
      </c>
      <c r="H1734" s="33" t="n"/>
      <c r="I1734" s="33" t="n"/>
      <c r="J1734" s="33">
        <f>IF(I1734="", "", I1734*$F1734)</f>
        <v/>
      </c>
      <c r="K1734" s="33" t="n"/>
      <c r="L1734" s="33">
        <f>IF(K1734="", "", K1734*$F1734)</f>
        <v/>
      </c>
      <c r="M1734" s="30">
        <f>IF(OR(H1734="",H1734=0),"",IF(K1734="",IF(J1734="","",J1734/H1734),L1734/H1734))</f>
        <v/>
      </c>
    </row>
    <row r="1735" ht="13.35" customHeight="1" s="162">
      <c r="B1735" s="307" t="n"/>
      <c r="C1735" s="307" t="n"/>
      <c r="E1735" s="307" t="n"/>
      <c r="F1735" s="32" t="n"/>
      <c r="G1735" s="33">
        <f>IF(F1735="", "", H1735/F1735)</f>
        <v/>
      </c>
      <c r="H1735" s="33" t="n"/>
      <c r="I1735" s="33" t="n"/>
      <c r="J1735" s="33">
        <f>IF(I1735="", "", I1735*$F1735)</f>
        <v/>
      </c>
      <c r="K1735" s="33" t="n"/>
      <c r="L1735" s="33">
        <f>IF(K1735="", "", K1735*$F1735)</f>
        <v/>
      </c>
      <c r="M1735" s="30">
        <f>IF(OR(H1735="",H1735=0),"",IF(K1735="",IF(J1735="","",J1735/H1735),L1735/H1735))</f>
        <v/>
      </c>
    </row>
    <row r="1736" ht="13.35" customHeight="1" s="162">
      <c r="B1736" s="307" t="n"/>
      <c r="C1736" s="307" t="n"/>
      <c r="E1736" s="307" t="n"/>
      <c r="F1736" s="32" t="n"/>
      <c r="G1736" s="33">
        <f>IF(F1736="", "", H1736/F1736)</f>
        <v/>
      </c>
      <c r="H1736" s="33" t="n"/>
      <c r="I1736" s="33" t="n"/>
      <c r="J1736" s="33">
        <f>IF(I1736="", "", I1736*$F1736)</f>
        <v/>
      </c>
      <c r="K1736" s="33" t="n"/>
      <c r="L1736" s="33">
        <f>IF(K1736="", "", K1736*$F1736)</f>
        <v/>
      </c>
      <c r="M1736" s="30">
        <f>IF(OR(H1736="",H1736=0),"",IF(K1736="",IF(J1736="","",J1736/H1736),L1736/H1736))</f>
        <v/>
      </c>
    </row>
    <row r="1737" ht="13.35" customHeight="1" s="162">
      <c r="B1737" s="307" t="n"/>
      <c r="C1737" s="307" t="n"/>
      <c r="E1737" s="307" t="n"/>
      <c r="F1737" s="32" t="n"/>
      <c r="G1737" s="33">
        <f>IF(F1737="", "", H1737/F1737)</f>
        <v/>
      </c>
      <c r="H1737" s="33" t="n"/>
      <c r="I1737" s="33" t="n"/>
      <c r="J1737" s="33">
        <f>IF(I1737="", "", I1737*$F1737)</f>
        <v/>
      </c>
      <c r="K1737" s="33" t="n"/>
      <c r="L1737" s="33">
        <f>IF(K1737="", "", K1737*$F1737)</f>
        <v/>
      </c>
      <c r="M1737" s="30">
        <f>IF(OR(H1737="",H1737=0),"",IF(K1737="",IF(J1737="","",J1737/H1737),L1737/H1737))</f>
        <v/>
      </c>
    </row>
    <row r="1738" ht="13.35" customHeight="1" s="162">
      <c r="B1738" s="307" t="n"/>
      <c r="C1738" s="307" t="n"/>
      <c r="E1738" s="307" t="n"/>
      <c r="F1738" s="32" t="n"/>
      <c r="G1738" s="33">
        <f>IF(F1738="", "", H1738/F1738)</f>
        <v/>
      </c>
      <c r="H1738" s="33" t="n"/>
      <c r="I1738" s="33" t="n"/>
      <c r="J1738" s="33">
        <f>IF(I1738="", "", I1738*$F1738)</f>
        <v/>
      </c>
      <c r="K1738" s="33" t="n"/>
      <c r="L1738" s="33">
        <f>IF(K1738="", "", K1738*$F1738)</f>
        <v/>
      </c>
      <c r="M1738" s="30">
        <f>IF(OR(H1738="",H1738=0),"",IF(K1738="",IF(J1738="","",J1738/H1738),L1738/H1738))</f>
        <v/>
      </c>
    </row>
    <row r="1739" ht="13.35" customHeight="1" s="162">
      <c r="B1739" s="42" t="n"/>
      <c r="C1739" s="231" t="inlineStr">
        <is>
          <t>Total</t>
        </is>
      </c>
      <c r="D1739" s="159" t="n"/>
      <c r="E1739" s="42" t="n"/>
      <c r="F1739" s="42" t="n"/>
      <c r="G1739" s="43" t="n"/>
      <c r="H1739" s="43">
        <f>IF(SUM(H1733:H1738)=0,"",SUM(H1733:H1738))</f>
        <v/>
      </c>
      <c r="I1739" s="43" t="n"/>
      <c r="J1739" s="43">
        <f>IF(SUM(J1733:J1738)=0,"",SUM(J1733:J1738))</f>
        <v/>
      </c>
      <c r="K1739" s="43" t="n"/>
      <c r="L1739" s="43">
        <f>IF(SUM(L1733:L1738)=0,"",SUM(L1733:L1738))</f>
        <v/>
      </c>
      <c r="M1739" s="35">
        <f>IF(OR(H1739="",H1739=0),"",IF(L1739="",IF(J1739="","",J1739/H1739),L1739/H1739))</f>
        <v/>
      </c>
    </row>
    <row r="1740" ht="13.35" customHeight="1" s="162">
      <c r="B1740" s="188" t="inlineStr">
        <is>
          <t>Remarks</t>
        </is>
      </c>
      <c r="C1740" s="173" t="n"/>
      <c r="D1740" s="154" t="n"/>
      <c r="E1740" s="174" t="n"/>
      <c r="F1740" s="174" t="n"/>
      <c r="G1740" s="174" t="n"/>
      <c r="H1740" s="174" t="n"/>
      <c r="I1740" s="174" t="n"/>
      <c r="J1740" s="174" t="n"/>
      <c r="K1740" s="174" t="n"/>
      <c r="L1740" s="174" t="n"/>
      <c r="M1740" s="173" t="n"/>
    </row>
    <row r="1741" ht="13.35" customHeight="1" s="162">
      <c r="B1741" s="154" t="n"/>
      <c r="C1741" s="174" t="n"/>
      <c r="D1741" s="174" t="n"/>
      <c r="E1741" s="174" t="n"/>
      <c r="F1741" s="174" t="n"/>
      <c r="G1741" s="174" t="n"/>
      <c r="H1741" s="174" t="n"/>
      <c r="I1741" s="174" t="n"/>
      <c r="J1741" s="174" t="n"/>
      <c r="K1741" s="174" t="n"/>
      <c r="L1741" s="174" t="n"/>
      <c r="M1741" s="173" t="n"/>
    </row>
    <row r="1742" ht="13.35" customHeight="1" s="162"/>
    <row r="1743" ht="13.35" customHeight="1" s="162"/>
    <row r="1744" ht="13.35" customHeight="1" s="162"/>
    <row r="1745" ht="13.35" customHeight="1" s="162"/>
    <row r="1746" ht="13.35" customHeight="1" s="162">
      <c r="B1746" s="200" t="inlineStr">
        <is>
          <t>System</t>
        </is>
      </c>
      <c r="C1746" s="403" t="n"/>
      <c r="D1746" s="209">
        <f>IF('{Equipment Data Entry}'!B217="","",'{Equipment Data Entry}'!B217)</f>
        <v/>
      </c>
      <c r="E1746" s="418" t="n"/>
      <c r="F1746" s="403" t="n"/>
      <c r="G1746" s="200" t="inlineStr">
        <is>
          <t>Service</t>
        </is>
      </c>
      <c r="H1746" s="403" t="n"/>
      <c r="I1746" s="210">
        <f>IF('{Equipment Data Entry}'!C217="","",'{Equipment Data Entry}'!C217)</f>
        <v/>
      </c>
      <c r="J1746" s="418" t="n"/>
      <c r="K1746" s="418" t="n"/>
      <c r="L1746" s="418" t="n"/>
      <c r="M1746" s="403" t="n"/>
    </row>
    <row r="1747" ht="13.35" customHeight="1" s="162">
      <c r="B1747" s="422" t="n"/>
      <c r="C1747" s="423" t="n"/>
      <c r="D1747" s="422" t="n"/>
      <c r="E1747" s="424" t="n"/>
      <c r="F1747" s="423" t="n"/>
      <c r="G1747" s="422" t="n"/>
      <c r="H1747" s="423" t="n"/>
      <c r="I1747" s="422" t="n"/>
      <c r="J1747" s="424" t="n"/>
      <c r="K1747" s="424" t="n"/>
      <c r="L1747" s="424" t="n"/>
      <c r="M1747" s="423" t="n"/>
    </row>
    <row r="1748" ht="13.35" customHeight="1" s="162">
      <c r="B1748" s="199" t="inlineStr">
        <is>
          <t>Terminal Type</t>
        </is>
      </c>
      <c r="C1748" s="401" t="n"/>
      <c r="D1748" s="204">
        <f>IF('{Equipment Data Entry}'!H217="","",'{Equipment Data Entry}'!H217)</f>
        <v/>
      </c>
      <c r="E1748" s="400" t="n"/>
      <c r="F1748" s="400" t="n"/>
      <c r="G1748" s="401" t="n"/>
      <c r="I1748" s="199" t="inlineStr">
        <is>
          <t>Instrument</t>
        </is>
      </c>
      <c r="J1748" s="400" t="n"/>
      <c r="K1748" s="401" t="n"/>
      <c r="L1748" s="199" t="n"/>
      <c r="M1748" s="401" t="n"/>
    </row>
    <row r="1749" ht="13.35" customHeight="1" s="162">
      <c r="B1749" s="200" t="inlineStr">
        <is>
          <t>Unit Data</t>
        </is>
      </c>
      <c r="C1749" s="400" t="n"/>
      <c r="D1749" s="400" t="n"/>
      <c r="E1749" s="400" t="n"/>
      <c r="F1749" s="400" t="n"/>
      <c r="G1749" s="401" t="n"/>
      <c r="I1749" s="200" t="inlineStr">
        <is>
          <t>Design and Performance Data</t>
        </is>
      </c>
      <c r="J1749" s="400" t="n"/>
      <c r="K1749" s="400" t="n"/>
      <c r="L1749" s="400" t="n"/>
      <c r="M1749" s="401" t="n"/>
    </row>
    <row r="1750" ht="13.35" customHeight="1" s="162">
      <c r="B1750" s="199" t="inlineStr">
        <is>
          <t>Manufacturer</t>
        </is>
      </c>
      <c r="C1750" s="401" t="n"/>
      <c r="D1750" s="204">
        <f>IF('{Equipment Data Entry}'!E217="","",'{Equipment Data Entry}'!E217)</f>
        <v/>
      </c>
      <c r="E1750" s="400" t="n"/>
      <c r="F1750" s="400" t="n"/>
      <c r="G1750" s="401" t="n"/>
      <c r="I1750" s="199" t="inlineStr">
        <is>
          <t>Design Criteria</t>
        </is>
      </c>
      <c r="J1750" s="400" t="n"/>
      <c r="K1750" s="401" t="n"/>
      <c r="L1750" s="199" t="inlineStr">
        <is>
          <t>Design</t>
        </is>
      </c>
      <c r="M1750" s="199" t="inlineStr">
        <is>
          <t>Actual</t>
        </is>
      </c>
    </row>
    <row r="1751" ht="13.35" customHeight="1" s="162">
      <c r="B1751" s="199" t="inlineStr">
        <is>
          <t>Model Number</t>
        </is>
      </c>
      <c r="C1751" s="401" t="n"/>
      <c r="D1751" s="204">
        <f>IF('{Equipment Data Entry}'!F217="","",'{Equipment Data Entry}'!F217)</f>
        <v/>
      </c>
      <c r="E1751" s="400" t="n"/>
      <c r="F1751" s="400" t="n"/>
      <c r="G1751" s="401" t="n"/>
      <c r="I1751" s="199" t="inlineStr">
        <is>
          <t>Maximum CFM</t>
        </is>
      </c>
      <c r="J1751" s="400" t="n"/>
      <c r="K1751" s="401" t="n"/>
      <c r="L1751" s="24">
        <f>IF('{Equipment Data Entry}'!I217="","",'{Equipment Data Entry}'!I217)</f>
        <v/>
      </c>
      <c r="M1751" s="24">
        <f>L1765</f>
        <v/>
      </c>
    </row>
    <row r="1752" ht="13.35" customHeight="1" s="162">
      <c r="B1752" s="199" t="inlineStr">
        <is>
          <t>Serial Number</t>
        </is>
      </c>
      <c r="C1752" s="401" t="n"/>
      <c r="D1752" s="204" t="n"/>
      <c r="E1752" s="400" t="n"/>
      <c r="F1752" s="400" t="n"/>
      <c r="G1752" s="401" t="n"/>
      <c r="I1752" s="199" t="inlineStr">
        <is>
          <t>Minimum CFM</t>
        </is>
      </c>
      <c r="J1752" s="400" t="n"/>
      <c r="K1752" s="401" t="n"/>
      <c r="L1752" s="24">
        <f>IF('{Equipment Data Entry}'!J217="","",'{Equipment Data Entry}'!J217)</f>
        <v/>
      </c>
      <c r="M1752" s="24" t="n"/>
    </row>
    <row r="1753" ht="13.35" customHeight="1" s="162">
      <c r="B1753" s="199" t="inlineStr">
        <is>
          <t>Area Served</t>
        </is>
      </c>
      <c r="C1753" s="401" t="n"/>
      <c r="D1753" s="204">
        <f>IF('{Equipment Data Entry}'!C217="","",'{Equipment Data Entry}'!C217)</f>
        <v/>
      </c>
      <c r="E1753" s="400" t="n"/>
      <c r="F1753" s="400" t="n"/>
      <c r="G1753" s="401" t="n"/>
      <c r="I1753" s="199" t="inlineStr">
        <is>
          <t>Fan CFM</t>
        </is>
      </c>
      <c r="J1753" s="400" t="n"/>
      <c r="K1753" s="401" t="n"/>
      <c r="L1753" s="24">
        <f>IF('{Equipment Data Entry}'!L217="","",'{Equipment Data Entry}'!L217)</f>
        <v/>
      </c>
      <c r="M1753" s="24" t="n"/>
    </row>
    <row r="1754" ht="13.35" customHeight="1" s="162">
      <c r="B1754" s="199" t="inlineStr">
        <is>
          <t>Location</t>
        </is>
      </c>
      <c r="C1754" s="401" t="n"/>
      <c r="D1754" s="204">
        <f>IF('{Equipment Data Entry}'!D217="","",'{Equipment Data Entry}'!D217)</f>
        <v/>
      </c>
      <c r="E1754" s="400" t="n"/>
      <c r="F1754" s="400" t="n"/>
      <c r="G1754" s="401" t="n"/>
      <c r="I1754" s="199" t="inlineStr">
        <is>
          <t>DDC Address</t>
        </is>
      </c>
      <c r="J1754" s="400" t="n"/>
      <c r="K1754" s="401" t="n"/>
      <c r="L1754" s="208">
        <f>IF('{Equipment Data Entry}'!M217="","",'{Equipment Data Entry}'!M217)</f>
        <v/>
      </c>
      <c r="M1754" s="401" t="n"/>
    </row>
    <row r="1755" ht="13.35" customHeight="1" s="162">
      <c r="B1755" s="199" t="inlineStr">
        <is>
          <t>Inlet Size</t>
        </is>
      </c>
      <c r="C1755" s="401" t="n"/>
      <c r="D1755" s="204">
        <f>IF('{Equipment Data Entry}'!G217="","",'{Equipment Data Entry}'!G217)</f>
        <v/>
      </c>
      <c r="E1755" s="400" t="n"/>
      <c r="F1755" s="400" t="n"/>
      <c r="G1755" s="401" t="n"/>
      <c r="I1755" s="199" t="inlineStr">
        <is>
          <t>Calibration Factor</t>
        </is>
      </c>
      <c r="J1755" s="400" t="n"/>
      <c r="K1755" s="401" t="n"/>
      <c r="L1755" s="27" t="n"/>
      <c r="M1755" s="401" t="n"/>
    </row>
    <row r="1756" ht="13.35" customHeight="1" s="162">
      <c r="B1756" s="199" t="inlineStr">
        <is>
          <t>DDC Max / Min</t>
        </is>
      </c>
      <c r="C1756" s="401" t="n"/>
      <c r="D1756" s="204" t="n"/>
      <c r="E1756" s="400" t="n"/>
      <c r="F1756" s="400" t="n"/>
      <c r="G1756" s="401" t="n"/>
      <c r="I1756" s="199" t="inlineStr">
        <is>
          <t>Heating CFM</t>
        </is>
      </c>
      <c r="J1756" s="400" t="n"/>
      <c r="K1756" s="401" t="n"/>
      <c r="L1756" s="27">
        <f>IF('{Equipment Data Entry}'!K217="","",'{Equipment Data Entry}'!K217)</f>
        <v/>
      </c>
      <c r="M1756" s="401" t="n"/>
    </row>
    <row r="1757" ht="13.35" customHeight="1" s="162">
      <c r="B1757" s="188" t="inlineStr">
        <is>
          <t>Register / Grille / Diffuser Airflow</t>
        </is>
      </c>
      <c r="C1757" s="174" t="n"/>
      <c r="D1757" s="174" t="n"/>
      <c r="E1757" s="174" t="n"/>
      <c r="F1757" s="173" t="n"/>
      <c r="G1757" s="233" t="inlineStr">
        <is>
          <t>Design VEL</t>
        </is>
      </c>
      <c r="H1757" s="194" t="inlineStr">
        <is>
          <t>Design CFM</t>
        </is>
      </c>
      <c r="I1757" s="188" t="inlineStr">
        <is>
          <t>Initial</t>
        </is>
      </c>
      <c r="J1757" s="173" t="n"/>
      <c r="K1757" s="188" t="inlineStr">
        <is>
          <t>Final</t>
        </is>
      </c>
      <c r="L1757" s="173" t="n"/>
      <c r="M1757" s="188" t="inlineStr">
        <is>
          <t>%</t>
        </is>
      </c>
    </row>
    <row r="1758" ht="13.35" customHeight="1" s="162">
      <c r="B1758" s="153" t="inlineStr">
        <is>
          <t>No.</t>
        </is>
      </c>
      <c r="C1758" s="188" t="inlineStr">
        <is>
          <t>Area Served</t>
        </is>
      </c>
      <c r="D1758" s="188" t="inlineStr">
        <is>
          <t>Type</t>
        </is>
      </c>
      <c r="E1758" s="188" t="inlineStr">
        <is>
          <t>Size</t>
        </is>
      </c>
      <c r="F1758" s="188" t="inlineStr">
        <is>
          <t>Ak</t>
        </is>
      </c>
      <c r="G1758" s="440" t="n"/>
      <c r="H1758" s="440" t="n"/>
      <c r="I1758" s="188" t="inlineStr">
        <is>
          <t>VEL</t>
        </is>
      </c>
      <c r="J1758" s="188" t="inlineStr">
        <is>
          <t>CFM</t>
        </is>
      </c>
      <c r="K1758" s="188" t="inlineStr">
        <is>
          <t>VEL</t>
        </is>
      </c>
      <c r="L1758" s="188" t="inlineStr">
        <is>
          <t>CFM</t>
        </is>
      </c>
      <c r="M1758" s="440" t="n"/>
    </row>
    <row r="1759" ht="13.35" customHeight="1" s="162">
      <c r="B1759" s="307" t="n"/>
      <c r="C1759" s="307" t="n"/>
      <c r="E1759" s="307" t="n"/>
      <c r="F1759" s="32" t="n"/>
      <c r="G1759" s="33">
        <f>IF(F1759="", "", H1759/F1759)</f>
        <v/>
      </c>
      <c r="H1759" s="33" t="n"/>
      <c r="I1759" s="33" t="n"/>
      <c r="J1759" s="33">
        <f>IF(I1759="", "", I1759*$F1759)</f>
        <v/>
      </c>
      <c r="K1759" s="33" t="n"/>
      <c r="L1759" s="33">
        <f>IF(K1759="", "", K1759*$F1759)</f>
        <v/>
      </c>
      <c r="M1759" s="30">
        <f>IF(OR(H1759="",H1759=0),"",IF(K1759="",IF(J1759="","",J1759/H1759),L1759/H1759))</f>
        <v/>
      </c>
    </row>
    <row r="1760" ht="13.35" customHeight="1" s="162">
      <c r="B1760" s="307" t="n"/>
      <c r="C1760" s="307" t="n"/>
      <c r="E1760" s="307" t="n"/>
      <c r="F1760" s="32" t="n"/>
      <c r="G1760" s="33">
        <f>IF(F1760="", "", H1760/F1760)</f>
        <v/>
      </c>
      <c r="H1760" s="33" t="n"/>
      <c r="I1760" s="33" t="n"/>
      <c r="J1760" s="33">
        <f>IF(I1760="", "", I1760*$F1760)</f>
        <v/>
      </c>
      <c r="K1760" s="33" t="n"/>
      <c r="L1760" s="33">
        <f>IF(K1760="", "", K1760*$F1760)</f>
        <v/>
      </c>
      <c r="M1760" s="30">
        <f>IF(OR(H1760="",H1760=0),"",IF(K1760="",IF(J1760="","",J1760/H1760),L1760/H1760))</f>
        <v/>
      </c>
    </row>
    <row r="1761" ht="13.35" customHeight="1" s="162">
      <c r="B1761" s="307" t="n"/>
      <c r="C1761" s="307" t="n"/>
      <c r="E1761" s="307" t="n"/>
      <c r="F1761" s="32" t="n"/>
      <c r="G1761" s="33">
        <f>IF(F1761="", "", H1761/F1761)</f>
        <v/>
      </c>
      <c r="H1761" s="33" t="n"/>
      <c r="I1761" s="33" t="n"/>
      <c r="J1761" s="33">
        <f>IF(I1761="", "", I1761*$F1761)</f>
        <v/>
      </c>
      <c r="K1761" s="33" t="n"/>
      <c r="L1761" s="33">
        <f>IF(K1761="", "", K1761*$F1761)</f>
        <v/>
      </c>
      <c r="M1761" s="30">
        <f>IF(OR(H1761="",H1761=0),"",IF(K1761="",IF(J1761="","",J1761/H1761),L1761/H1761))</f>
        <v/>
      </c>
    </row>
    <row r="1762" ht="13.35" customHeight="1" s="162">
      <c r="B1762" s="307" t="n"/>
      <c r="C1762" s="307" t="n"/>
      <c r="E1762" s="307" t="n"/>
      <c r="F1762" s="32" t="n"/>
      <c r="G1762" s="33">
        <f>IF(F1762="", "", H1762/F1762)</f>
        <v/>
      </c>
      <c r="H1762" s="33" t="n"/>
      <c r="I1762" s="33" t="n"/>
      <c r="J1762" s="33">
        <f>IF(I1762="", "", I1762*$F1762)</f>
        <v/>
      </c>
      <c r="K1762" s="33" t="n"/>
      <c r="L1762" s="33">
        <f>IF(K1762="", "", K1762*$F1762)</f>
        <v/>
      </c>
      <c r="M1762" s="30">
        <f>IF(OR(H1762="",H1762=0),"",IF(K1762="",IF(J1762="","",J1762/H1762),L1762/H1762))</f>
        <v/>
      </c>
    </row>
    <row r="1763" ht="13.35" customHeight="1" s="162">
      <c r="B1763" s="307" t="n"/>
      <c r="C1763" s="307" t="n"/>
      <c r="E1763" s="307" t="n"/>
      <c r="F1763" s="32" t="n"/>
      <c r="G1763" s="33">
        <f>IF(F1763="", "", H1763/F1763)</f>
        <v/>
      </c>
      <c r="H1763" s="33" t="n"/>
      <c r="I1763" s="33" t="n"/>
      <c r="J1763" s="33">
        <f>IF(I1763="", "", I1763*$F1763)</f>
        <v/>
      </c>
      <c r="K1763" s="33" t="n"/>
      <c r="L1763" s="33">
        <f>IF(K1763="", "", K1763*$F1763)</f>
        <v/>
      </c>
      <c r="M1763" s="30">
        <f>IF(OR(H1763="",H1763=0),"",IF(K1763="",IF(J1763="","",J1763/H1763),L1763/H1763))</f>
        <v/>
      </c>
    </row>
    <row r="1764" ht="13.35" customHeight="1" s="162">
      <c r="B1764" s="307" t="n"/>
      <c r="C1764" s="307" t="n"/>
      <c r="E1764" s="307" t="n"/>
      <c r="F1764" s="32" t="n"/>
      <c r="G1764" s="33">
        <f>IF(F1764="", "", H1764/F1764)</f>
        <v/>
      </c>
      <c r="H1764" s="33" t="n"/>
      <c r="I1764" s="33" t="n"/>
      <c r="J1764" s="33">
        <f>IF(I1764="", "", I1764*$F1764)</f>
        <v/>
      </c>
      <c r="K1764" s="33" t="n"/>
      <c r="L1764" s="33">
        <f>IF(K1764="", "", K1764*$F1764)</f>
        <v/>
      </c>
      <c r="M1764" s="30">
        <f>IF(OR(H1764="",H1764=0),"",IF(K1764="",IF(J1764="","",J1764/H1764),L1764/H1764))</f>
        <v/>
      </c>
    </row>
    <row r="1765" ht="13.35" customHeight="1" s="162">
      <c r="B1765" s="42" t="n"/>
      <c r="C1765" s="231" t="inlineStr">
        <is>
          <t>Total</t>
        </is>
      </c>
      <c r="D1765" s="159" t="n"/>
      <c r="E1765" s="42" t="n"/>
      <c r="F1765" s="42" t="n"/>
      <c r="G1765" s="43" t="n"/>
      <c r="H1765" s="43">
        <f>IF(SUM(H1759:H1764)=0,"",SUM(H1759:H1764))</f>
        <v/>
      </c>
      <c r="I1765" s="43" t="n"/>
      <c r="J1765" s="43">
        <f>IF(SUM(J1759:J1764)=0,"",SUM(J1759:J1764))</f>
        <v/>
      </c>
      <c r="K1765" s="43" t="n"/>
      <c r="L1765" s="43">
        <f>IF(SUM(L1759:L1764)=0,"",SUM(L1759:L1764))</f>
        <v/>
      </c>
      <c r="M1765" s="35">
        <f>IF(OR(H1765="",H1765=0),"",IF(L1765="",IF(J1765="","",J1765/H1765),L1765/H1765))</f>
        <v/>
      </c>
    </row>
    <row r="1766" ht="13.35" customHeight="1" s="162">
      <c r="B1766" s="188" t="inlineStr">
        <is>
          <t>Remarks</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row r="1769" ht="13.35" customHeight="1" s="162"/>
    <row r="1770" ht="13.35" customHeight="1" s="162"/>
    <row r="1771" ht="13.35" customHeight="1" s="162"/>
    <row r="1772" ht="13.35" customHeight="1" s="162">
      <c r="B1772" s="200" t="inlineStr">
        <is>
          <t>System</t>
        </is>
      </c>
      <c r="C1772" s="403" t="n"/>
      <c r="D1772" s="209">
        <f>IF('{Equipment Data Entry}'!B218="","",'{Equipment Data Entry}'!B218)</f>
        <v/>
      </c>
      <c r="E1772" s="418" t="n"/>
      <c r="F1772" s="403" t="n"/>
      <c r="G1772" s="200" t="inlineStr">
        <is>
          <t>Service</t>
        </is>
      </c>
      <c r="H1772" s="403" t="n"/>
      <c r="I1772" s="210">
        <f>IF('{Equipment Data Entry}'!C218="","",'{Equipment Data Entry}'!C218)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199" t="inlineStr">
        <is>
          <t>Terminal Type</t>
        </is>
      </c>
      <c r="C1774" s="401" t="n"/>
      <c r="D1774" s="204">
        <f>IF('{Equipment Data Entry}'!H218="","",'{Equipment Data Entry}'!H218)</f>
        <v/>
      </c>
      <c r="E1774" s="400" t="n"/>
      <c r="F1774" s="400" t="n"/>
      <c r="G1774" s="401" t="n"/>
      <c r="I1774" s="199" t="inlineStr">
        <is>
          <t>Instrument</t>
        </is>
      </c>
      <c r="J1774" s="400" t="n"/>
      <c r="K1774" s="401" t="n"/>
      <c r="L1774" s="199" t="n"/>
      <c r="M1774" s="401"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0" t="n"/>
      <c r="M1775" s="401" t="n"/>
    </row>
    <row r="1776" ht="13.35" customHeight="1" s="162">
      <c r="B1776" s="199" t="inlineStr">
        <is>
          <t>Manufacturer</t>
        </is>
      </c>
      <c r="C1776" s="401" t="n"/>
      <c r="D1776" s="204">
        <f>IF('{Equipment Data Entry}'!E218="","",'{Equipment Data Entry}'!E218)</f>
        <v/>
      </c>
      <c r="E1776" s="400" t="n"/>
      <c r="F1776" s="400" t="n"/>
      <c r="G1776" s="401" t="n"/>
      <c r="I1776" s="199" t="inlineStr">
        <is>
          <t>Design Criteria</t>
        </is>
      </c>
      <c r="J1776" s="400" t="n"/>
      <c r="K1776" s="401" t="n"/>
      <c r="L1776" s="199" t="inlineStr">
        <is>
          <t>Design</t>
        </is>
      </c>
      <c r="M1776" s="199" t="inlineStr">
        <is>
          <t>Actual</t>
        </is>
      </c>
    </row>
    <row r="1777" ht="13.35" customHeight="1" s="162">
      <c r="B1777" s="199" t="inlineStr">
        <is>
          <t>Model Number</t>
        </is>
      </c>
      <c r="C1777" s="401" t="n"/>
      <c r="D1777" s="204">
        <f>IF('{Equipment Data Entry}'!F218="","",'{Equipment Data Entry}'!F218)</f>
        <v/>
      </c>
      <c r="E1777" s="400" t="n"/>
      <c r="F1777" s="400" t="n"/>
      <c r="G1777" s="401" t="n"/>
      <c r="I1777" s="199" t="inlineStr">
        <is>
          <t>Maximum CFM</t>
        </is>
      </c>
      <c r="J1777" s="400" t="n"/>
      <c r="K1777" s="401" t="n"/>
      <c r="L1777" s="24">
        <f>IF('{Equipment Data Entry}'!I218="","",'{Equipment Data Entry}'!I218)</f>
        <v/>
      </c>
      <c r="M1777" s="24">
        <f>L1791</f>
        <v/>
      </c>
    </row>
    <row r="1778" ht="13.35" customHeight="1" s="162">
      <c r="B1778" s="199" t="inlineStr">
        <is>
          <t>Serial Number</t>
        </is>
      </c>
      <c r="C1778" s="401" t="n"/>
      <c r="D1778" s="204" t="n"/>
      <c r="E1778" s="400" t="n"/>
      <c r="F1778" s="400" t="n"/>
      <c r="G1778" s="401" t="n"/>
      <c r="I1778" s="199" t="inlineStr">
        <is>
          <t>Minimum CFM</t>
        </is>
      </c>
      <c r="J1778" s="400" t="n"/>
      <c r="K1778" s="401" t="n"/>
      <c r="L1778" s="24">
        <f>IF('{Equipment Data Entry}'!J218="","",'{Equipment Data Entry}'!J218)</f>
        <v/>
      </c>
      <c r="M1778" s="24" t="n"/>
    </row>
    <row r="1779" ht="13.35" customHeight="1" s="162">
      <c r="B1779" s="199" t="inlineStr">
        <is>
          <t>Area Served</t>
        </is>
      </c>
      <c r="C1779" s="401" t="n"/>
      <c r="D1779" s="204">
        <f>IF('{Equipment Data Entry}'!C218="","",'{Equipment Data Entry}'!C218)</f>
        <v/>
      </c>
      <c r="E1779" s="400" t="n"/>
      <c r="F1779" s="400" t="n"/>
      <c r="G1779" s="401" t="n"/>
      <c r="I1779" s="199" t="inlineStr">
        <is>
          <t>Fan CFM</t>
        </is>
      </c>
      <c r="J1779" s="400" t="n"/>
      <c r="K1779" s="401" t="n"/>
      <c r="L1779" s="24">
        <f>IF('{Equipment Data Entry}'!L218="","",'{Equipment Data Entry}'!L218)</f>
        <v/>
      </c>
      <c r="M1779" s="24" t="n"/>
    </row>
    <row r="1780" ht="13.35" customHeight="1" s="162">
      <c r="B1780" s="199" t="inlineStr">
        <is>
          <t>Location</t>
        </is>
      </c>
      <c r="C1780" s="401" t="n"/>
      <c r="D1780" s="204">
        <f>IF('{Equipment Data Entry}'!D218="","",'{Equipment Data Entry}'!D218)</f>
        <v/>
      </c>
      <c r="E1780" s="400" t="n"/>
      <c r="F1780" s="400" t="n"/>
      <c r="G1780" s="401" t="n"/>
      <c r="I1780" s="199" t="inlineStr">
        <is>
          <t>DDC Address</t>
        </is>
      </c>
      <c r="J1780" s="400" t="n"/>
      <c r="K1780" s="401" t="n"/>
      <c r="L1780" s="208">
        <f>IF('{Equipment Data Entry}'!M218="","",'{Equipment Data Entry}'!M218)</f>
        <v/>
      </c>
      <c r="M1780" s="401" t="n"/>
    </row>
    <row r="1781" ht="13.35" customHeight="1" s="162">
      <c r="B1781" s="199" t="inlineStr">
        <is>
          <t>Inlet Size</t>
        </is>
      </c>
      <c r="C1781" s="401" t="n"/>
      <c r="D1781" s="204">
        <f>IF('{Equipment Data Entry}'!G218="","",'{Equipment Data Entry}'!G218)</f>
        <v/>
      </c>
      <c r="E1781" s="400" t="n"/>
      <c r="F1781" s="400" t="n"/>
      <c r="G1781" s="401" t="n"/>
      <c r="I1781" s="199" t="inlineStr">
        <is>
          <t>Calibration Factor</t>
        </is>
      </c>
      <c r="J1781" s="400" t="n"/>
      <c r="K1781" s="401" t="n"/>
      <c r="L1781" s="27" t="n"/>
      <c r="M1781" s="401" t="n"/>
    </row>
    <row r="1782" ht="13.35" customHeight="1" s="162">
      <c r="B1782" s="199" t="inlineStr">
        <is>
          <t>DDC Max / Min</t>
        </is>
      </c>
      <c r="C1782" s="401" t="n"/>
      <c r="D1782" s="204" t="n"/>
      <c r="E1782" s="400" t="n"/>
      <c r="F1782" s="400" t="n"/>
      <c r="G1782" s="401" t="n"/>
      <c r="I1782" s="199" t="inlineStr">
        <is>
          <t>Heating CFM</t>
        </is>
      </c>
      <c r="J1782" s="400" t="n"/>
      <c r="K1782" s="401" t="n"/>
      <c r="L1782" s="27">
        <f>IF('{Equipment Data Entry}'!K218="","",'{Equipment Data Entry}'!K218)</f>
        <v/>
      </c>
      <c r="M1782" s="401" t="n"/>
    </row>
    <row r="1783" ht="13.35" customHeight="1" s="162">
      <c r="B1783" s="188" t="inlineStr">
        <is>
          <t>Register / Grille / Diffuser Airflow</t>
        </is>
      </c>
      <c r="C1783" s="174" t="n"/>
      <c r="D1783" s="174" t="n"/>
      <c r="E1783" s="174" t="n"/>
      <c r="F1783" s="173" t="n"/>
      <c r="G1783" s="233" t="inlineStr">
        <is>
          <t>Design VEL</t>
        </is>
      </c>
      <c r="H1783" s="194" t="inlineStr">
        <is>
          <t>Design CFM</t>
        </is>
      </c>
      <c r="I1783" s="188" t="inlineStr">
        <is>
          <t>Initial</t>
        </is>
      </c>
      <c r="J1783" s="173" t="n"/>
      <c r="K1783" s="188" t="inlineStr">
        <is>
          <t>Final</t>
        </is>
      </c>
      <c r="L1783" s="173" t="n"/>
      <c r="M1783" s="188" t="inlineStr">
        <is>
          <t>%</t>
        </is>
      </c>
    </row>
    <row r="1784" ht="13.35" customHeight="1" s="162">
      <c r="B1784" s="153" t="inlineStr">
        <is>
          <t>No.</t>
        </is>
      </c>
      <c r="C1784" s="188" t="inlineStr">
        <is>
          <t>Area Served</t>
        </is>
      </c>
      <c r="D1784" s="188" t="inlineStr">
        <is>
          <t>Type</t>
        </is>
      </c>
      <c r="E1784" s="188" t="inlineStr">
        <is>
          <t>Size</t>
        </is>
      </c>
      <c r="F1784" s="188" t="inlineStr">
        <is>
          <t>Ak</t>
        </is>
      </c>
      <c r="G1784" s="440" t="n"/>
      <c r="H1784" s="440" t="n"/>
      <c r="I1784" s="188" t="inlineStr">
        <is>
          <t>VEL</t>
        </is>
      </c>
      <c r="J1784" s="188" t="inlineStr">
        <is>
          <t>CFM</t>
        </is>
      </c>
      <c r="K1784" s="188" t="inlineStr">
        <is>
          <t>VEL</t>
        </is>
      </c>
      <c r="L1784" s="188" t="inlineStr">
        <is>
          <t>CFM</t>
        </is>
      </c>
      <c r="M1784" s="440" t="n"/>
    </row>
    <row r="1785" ht="13.35" customHeight="1" s="162">
      <c r="B1785" s="307" t="n"/>
      <c r="C1785" s="307" t="n"/>
      <c r="E1785" s="307" t="n"/>
      <c r="F1785" s="32" t="n"/>
      <c r="G1785" s="33">
        <f>IF(F1785="", "", H1785/F1785)</f>
        <v/>
      </c>
      <c r="H1785" s="33" t="n"/>
      <c r="I1785" s="33" t="n"/>
      <c r="J1785" s="33">
        <f>IF(I1785="", "", I1785*$F1785)</f>
        <v/>
      </c>
      <c r="K1785" s="33" t="n"/>
      <c r="L1785" s="33">
        <f>IF(K1785="", "", K1785*$F1785)</f>
        <v/>
      </c>
      <c r="M1785" s="30">
        <f>IF(OR(H1785="",H1785=0),"",IF(K1785="",IF(J1785="","",J1785/H1785),L1785/H1785))</f>
        <v/>
      </c>
    </row>
    <row r="1786" ht="13.35" customHeight="1" s="162">
      <c r="B1786" s="307" t="n"/>
      <c r="C1786" s="307" t="n"/>
      <c r="E1786" s="307" t="n"/>
      <c r="F1786" s="32" t="n"/>
      <c r="G1786" s="33">
        <f>IF(F1786="", "", H1786/F1786)</f>
        <v/>
      </c>
      <c r="H1786" s="33" t="n"/>
      <c r="I1786" s="33" t="n"/>
      <c r="J1786" s="33">
        <f>IF(I1786="", "", I1786*$F1786)</f>
        <v/>
      </c>
      <c r="K1786" s="33" t="n"/>
      <c r="L1786" s="33">
        <f>IF(K1786="", "", K1786*$F1786)</f>
        <v/>
      </c>
      <c r="M1786" s="30">
        <f>IF(OR(H1786="",H1786=0),"",IF(K1786="",IF(J1786="","",J1786/H1786),L1786/H1786))</f>
        <v/>
      </c>
    </row>
    <row r="1787" ht="13.35" customHeight="1" s="162">
      <c r="B1787" s="307" t="n"/>
      <c r="C1787" s="307" t="n"/>
      <c r="E1787" s="307" t="n"/>
      <c r="F1787" s="32" t="n"/>
      <c r="G1787" s="33">
        <f>IF(F1787="", "", H1787/F1787)</f>
        <v/>
      </c>
      <c r="H1787" s="33" t="n"/>
      <c r="I1787" s="33" t="n"/>
      <c r="J1787" s="33">
        <f>IF(I1787="", "", I1787*$F1787)</f>
        <v/>
      </c>
      <c r="K1787" s="33" t="n"/>
      <c r="L1787" s="33">
        <f>IF(K1787="", "", K1787*$F1787)</f>
        <v/>
      </c>
      <c r="M1787" s="30">
        <f>IF(OR(H1787="",H1787=0),"",IF(K1787="",IF(J1787="","",J1787/H1787),L1787/H1787))</f>
        <v/>
      </c>
    </row>
    <row r="1788" ht="13.35" customHeight="1" s="162">
      <c r="B1788" s="307" t="n"/>
      <c r="C1788" s="307" t="n"/>
      <c r="E1788" s="307" t="n"/>
      <c r="F1788" s="32" t="n"/>
      <c r="G1788" s="33">
        <f>IF(F1788="", "", H1788/F1788)</f>
        <v/>
      </c>
      <c r="H1788" s="33" t="n"/>
      <c r="I1788" s="33" t="n"/>
      <c r="J1788" s="33">
        <f>IF(I1788="", "", I1788*$F1788)</f>
        <v/>
      </c>
      <c r="K1788" s="33" t="n"/>
      <c r="L1788" s="33">
        <f>IF(K1788="", "", K1788*$F1788)</f>
        <v/>
      </c>
      <c r="M1788" s="30">
        <f>IF(OR(H1788="",H1788=0),"",IF(K1788="",IF(J1788="","",J1788/H1788),L1788/H1788))</f>
        <v/>
      </c>
    </row>
    <row r="1789" ht="13.35" customHeight="1" s="162">
      <c r="B1789" s="307" t="n"/>
      <c r="C1789" s="307" t="n"/>
      <c r="E1789" s="307" t="n"/>
      <c r="F1789" s="32" t="n"/>
      <c r="G1789" s="33">
        <f>IF(F1789="", "", H1789/F1789)</f>
        <v/>
      </c>
      <c r="H1789" s="33" t="n"/>
      <c r="I1789" s="33" t="n"/>
      <c r="J1789" s="33">
        <f>IF(I1789="", "", I1789*$F1789)</f>
        <v/>
      </c>
      <c r="K1789" s="33" t="n"/>
      <c r="L1789" s="33">
        <f>IF(K1789="", "", K1789*$F1789)</f>
        <v/>
      </c>
      <c r="M1789" s="30">
        <f>IF(OR(H1789="",H1789=0),"",IF(K1789="",IF(J1789="","",J1789/H1789),L1789/H1789))</f>
        <v/>
      </c>
    </row>
    <row r="1790" ht="13.35" customHeight="1" s="162">
      <c r="B1790" s="307" t="n"/>
      <c r="C1790" s="307" t="n"/>
      <c r="E1790" s="307" t="n"/>
      <c r="F1790" s="32" t="n"/>
      <c r="G1790" s="33">
        <f>IF(F1790="", "", H1790/F1790)</f>
        <v/>
      </c>
      <c r="H1790" s="33" t="n"/>
      <c r="I1790" s="33" t="n"/>
      <c r="J1790" s="33">
        <f>IF(I1790="", "", I1790*$F1790)</f>
        <v/>
      </c>
      <c r="K1790" s="33" t="n"/>
      <c r="L1790" s="33">
        <f>IF(K1790="", "", K1790*$F1790)</f>
        <v/>
      </c>
      <c r="M1790" s="30">
        <f>IF(OR(H1790="",H1790=0),"",IF(K1790="",IF(J1790="","",J1790/H1790),L1790/H1790))</f>
        <v/>
      </c>
    </row>
    <row r="1791" ht="13.35" customHeight="1" s="162">
      <c r="B1791" s="42" t="n"/>
      <c r="C1791" s="231" t="inlineStr">
        <is>
          <t>Total</t>
        </is>
      </c>
      <c r="D1791" s="159" t="n"/>
      <c r="E1791" s="42" t="n"/>
      <c r="F1791" s="42" t="n"/>
      <c r="G1791" s="43" t="n"/>
      <c r="H1791" s="43">
        <f>IF(SUM(H1785:H1790)=0,"",SUM(H1785:H1790))</f>
        <v/>
      </c>
      <c r="I1791" s="43" t="n"/>
      <c r="J1791" s="43">
        <f>IF(SUM(J1785:J1790)=0,"",SUM(J1785:J1790))</f>
        <v/>
      </c>
      <c r="K1791" s="43" t="n"/>
      <c r="L1791" s="43">
        <f>IF(SUM(L1785:L1790)=0,"",SUM(L1785:L1790))</f>
        <v/>
      </c>
      <c r="M1791" s="35">
        <f>IF(OR(H1791="",H1791=0),"",IF(L1791="",IF(J1791="","",J1791/H1791),L1791/H1791))</f>
        <v/>
      </c>
    </row>
    <row r="1792" ht="13.35" customHeight="1" s="162">
      <c r="B1792" s="188" t="inlineStr">
        <is>
          <t>Remarks</t>
        </is>
      </c>
      <c r="C1792" s="173" t="n"/>
      <c r="D1792" s="154" t="n"/>
      <c r="E1792" s="174" t="n"/>
      <c r="F1792" s="174" t="n"/>
      <c r="G1792" s="174" t="n"/>
      <c r="H1792" s="174" t="n"/>
      <c r="I1792" s="174" t="n"/>
      <c r="J1792" s="174" t="n"/>
      <c r="K1792" s="174" t="n"/>
      <c r="L1792" s="174" t="n"/>
      <c r="M1792" s="173" t="n"/>
    </row>
    <row r="1793" ht="13.35" customHeight="1" s="162">
      <c r="B1793" s="154" t="n"/>
      <c r="C1793" s="174" t="n"/>
      <c r="D1793" s="174" t="n"/>
      <c r="E1793" s="174" t="n"/>
      <c r="F1793" s="174" t="n"/>
      <c r="G1793" s="174" t="n"/>
      <c r="H1793" s="174" t="n"/>
      <c r="I1793" s="174" t="n"/>
      <c r="J1793" s="174" t="n"/>
      <c r="K1793" s="174" t="n"/>
      <c r="L1793" s="174" t="n"/>
      <c r="M1793" s="173" t="n"/>
    </row>
    <row r="1794" ht="13.35" customHeight="1" s="162"/>
    <row r="1795" ht="13.35" customHeight="1" s="162"/>
    <row r="1796" ht="13.35" customHeight="1" s="162"/>
    <row r="1797" ht="13.35" customHeight="1" s="162"/>
    <row r="1798" ht="13.35" customHeight="1" s="162">
      <c r="B1798" s="200" t="inlineStr">
        <is>
          <t>System</t>
        </is>
      </c>
      <c r="C1798" s="403" t="n"/>
      <c r="D1798" s="209">
        <f>IF('{Equipment Data Entry}'!B219="","",'{Equipment Data Entry}'!B219)</f>
        <v/>
      </c>
      <c r="E1798" s="418" t="n"/>
      <c r="F1798" s="403" t="n"/>
      <c r="G1798" s="200" t="inlineStr">
        <is>
          <t>Service</t>
        </is>
      </c>
      <c r="H1798" s="403" t="n"/>
      <c r="I1798" s="210">
        <f>IF('{Equipment Data Entry}'!C219="","",'{Equipment Data Entry}'!C219)</f>
        <v/>
      </c>
      <c r="J1798" s="418" t="n"/>
      <c r="K1798" s="418" t="n"/>
      <c r="L1798" s="418" t="n"/>
      <c r="M1798" s="403" t="n"/>
    </row>
    <row r="1799" ht="13.35" customHeight="1" s="162">
      <c r="B1799" s="422" t="n"/>
      <c r="C1799" s="423" t="n"/>
      <c r="D1799" s="422" t="n"/>
      <c r="E1799" s="424" t="n"/>
      <c r="F1799" s="423" t="n"/>
      <c r="G1799" s="422" t="n"/>
      <c r="H1799" s="423" t="n"/>
      <c r="I1799" s="422" t="n"/>
      <c r="J1799" s="424" t="n"/>
      <c r="K1799" s="424" t="n"/>
      <c r="L1799" s="424" t="n"/>
      <c r="M1799" s="423" t="n"/>
    </row>
    <row r="1800" ht="13.35" customHeight="1" s="162">
      <c r="B1800" s="199" t="inlineStr">
        <is>
          <t>Terminal Type</t>
        </is>
      </c>
      <c r="C1800" s="401" t="n"/>
      <c r="D1800" s="204">
        <f>IF('{Equipment Data Entry}'!H219="","",'{Equipment Data Entry}'!H219)</f>
        <v/>
      </c>
      <c r="E1800" s="400" t="n"/>
      <c r="F1800" s="400" t="n"/>
      <c r="G1800" s="401" t="n"/>
      <c r="I1800" s="199" t="inlineStr">
        <is>
          <t>Instrument</t>
        </is>
      </c>
      <c r="J1800" s="400" t="n"/>
      <c r="K1800" s="401" t="n"/>
      <c r="L1800" s="199" t="n"/>
      <c r="M1800" s="401" t="n"/>
    </row>
    <row r="1801" ht="13.35" customHeight="1" s="162">
      <c r="B1801" s="200" t="inlineStr">
        <is>
          <t>Unit Data</t>
        </is>
      </c>
      <c r="C1801" s="400" t="n"/>
      <c r="D1801" s="400" t="n"/>
      <c r="E1801" s="400" t="n"/>
      <c r="F1801" s="400" t="n"/>
      <c r="G1801" s="401" t="n"/>
      <c r="I1801" s="200" t="inlineStr">
        <is>
          <t>Design and Performance Data</t>
        </is>
      </c>
      <c r="J1801" s="400" t="n"/>
      <c r="K1801" s="400" t="n"/>
      <c r="L1801" s="400" t="n"/>
      <c r="M1801" s="401" t="n"/>
    </row>
    <row r="1802" ht="13.35" customHeight="1" s="162">
      <c r="B1802" s="199" t="inlineStr">
        <is>
          <t>Manufacturer</t>
        </is>
      </c>
      <c r="C1802" s="401" t="n"/>
      <c r="D1802" s="204">
        <f>IF('{Equipment Data Entry}'!E219="","",'{Equipment Data Entry}'!E219)</f>
        <v/>
      </c>
      <c r="E1802" s="400" t="n"/>
      <c r="F1802" s="400" t="n"/>
      <c r="G1802" s="401" t="n"/>
      <c r="I1802" s="199" t="inlineStr">
        <is>
          <t>Design Criteria</t>
        </is>
      </c>
      <c r="J1802" s="400" t="n"/>
      <c r="K1802" s="401" t="n"/>
      <c r="L1802" s="199" t="inlineStr">
        <is>
          <t>Design</t>
        </is>
      </c>
      <c r="M1802" s="199" t="inlineStr">
        <is>
          <t>Actual</t>
        </is>
      </c>
    </row>
    <row r="1803" ht="13.35" customHeight="1" s="162">
      <c r="B1803" s="199" t="inlineStr">
        <is>
          <t>Model Number</t>
        </is>
      </c>
      <c r="C1803" s="401" t="n"/>
      <c r="D1803" s="204">
        <f>IF('{Equipment Data Entry}'!F219="","",'{Equipment Data Entry}'!F219)</f>
        <v/>
      </c>
      <c r="E1803" s="400" t="n"/>
      <c r="F1803" s="400" t="n"/>
      <c r="G1803" s="401" t="n"/>
      <c r="I1803" s="199" t="inlineStr">
        <is>
          <t>Maximum CFM</t>
        </is>
      </c>
      <c r="J1803" s="400" t="n"/>
      <c r="K1803" s="401" t="n"/>
      <c r="L1803" s="24">
        <f>IF('{Equipment Data Entry}'!I219="","",'{Equipment Data Entry}'!I219)</f>
        <v/>
      </c>
      <c r="M1803" s="24">
        <f>L1817</f>
        <v/>
      </c>
    </row>
    <row r="1804" ht="13.35" customHeight="1" s="162">
      <c r="B1804" s="199" t="inlineStr">
        <is>
          <t>Serial Number</t>
        </is>
      </c>
      <c r="C1804" s="401" t="n"/>
      <c r="D1804" s="204" t="n"/>
      <c r="E1804" s="400" t="n"/>
      <c r="F1804" s="400" t="n"/>
      <c r="G1804" s="401" t="n"/>
      <c r="I1804" s="199" t="inlineStr">
        <is>
          <t>Minimum CFM</t>
        </is>
      </c>
      <c r="J1804" s="400" t="n"/>
      <c r="K1804" s="401" t="n"/>
      <c r="L1804" s="24">
        <f>IF('{Equipment Data Entry}'!J219="","",'{Equipment Data Entry}'!J219)</f>
        <v/>
      </c>
      <c r="M1804" s="24" t="n"/>
    </row>
    <row r="1805" ht="13.35" customHeight="1" s="162">
      <c r="B1805" s="199" t="inlineStr">
        <is>
          <t>Area Served</t>
        </is>
      </c>
      <c r="C1805" s="401" t="n"/>
      <c r="D1805" s="204">
        <f>IF('{Equipment Data Entry}'!C219="","",'{Equipment Data Entry}'!C219)</f>
        <v/>
      </c>
      <c r="E1805" s="400" t="n"/>
      <c r="F1805" s="400" t="n"/>
      <c r="G1805" s="401" t="n"/>
      <c r="I1805" s="199" t="inlineStr">
        <is>
          <t>Fan CFM</t>
        </is>
      </c>
      <c r="J1805" s="400" t="n"/>
      <c r="K1805" s="401" t="n"/>
      <c r="L1805" s="24">
        <f>IF('{Equipment Data Entry}'!L219="","",'{Equipment Data Entry}'!L219)</f>
        <v/>
      </c>
      <c r="M1805" s="24" t="n"/>
    </row>
    <row r="1806" ht="13.35" customHeight="1" s="162">
      <c r="B1806" s="199" t="inlineStr">
        <is>
          <t>Location</t>
        </is>
      </c>
      <c r="C1806" s="401" t="n"/>
      <c r="D1806" s="204">
        <f>IF('{Equipment Data Entry}'!D219="","",'{Equipment Data Entry}'!D219)</f>
        <v/>
      </c>
      <c r="E1806" s="400" t="n"/>
      <c r="F1806" s="400" t="n"/>
      <c r="G1806" s="401" t="n"/>
      <c r="I1806" s="199" t="inlineStr">
        <is>
          <t>DDC Address</t>
        </is>
      </c>
      <c r="J1806" s="400" t="n"/>
      <c r="K1806" s="401" t="n"/>
      <c r="L1806" s="208">
        <f>IF('{Equipment Data Entry}'!M219="","",'{Equipment Data Entry}'!M219)</f>
        <v/>
      </c>
      <c r="M1806" s="401" t="n"/>
    </row>
    <row r="1807" ht="13.35" customHeight="1" s="162">
      <c r="B1807" s="199" t="inlineStr">
        <is>
          <t>Inlet Size</t>
        </is>
      </c>
      <c r="C1807" s="401" t="n"/>
      <c r="D1807" s="204">
        <f>IF('{Equipment Data Entry}'!G219="","",'{Equipment Data Entry}'!G219)</f>
        <v/>
      </c>
      <c r="E1807" s="400" t="n"/>
      <c r="F1807" s="400" t="n"/>
      <c r="G1807" s="401" t="n"/>
      <c r="I1807" s="199" t="inlineStr">
        <is>
          <t>Calibration Factor</t>
        </is>
      </c>
      <c r="J1807" s="400" t="n"/>
      <c r="K1807" s="401" t="n"/>
      <c r="L1807" s="27" t="n"/>
      <c r="M1807" s="401" t="n"/>
    </row>
    <row r="1808" ht="13.35" customHeight="1" s="162">
      <c r="B1808" s="199" t="inlineStr">
        <is>
          <t>DDC Max / Min</t>
        </is>
      </c>
      <c r="C1808" s="401" t="n"/>
      <c r="D1808" s="204" t="n"/>
      <c r="E1808" s="400" t="n"/>
      <c r="F1808" s="400" t="n"/>
      <c r="G1808" s="401" t="n"/>
      <c r="I1808" s="199" t="inlineStr">
        <is>
          <t>Heating CFM</t>
        </is>
      </c>
      <c r="J1808" s="400" t="n"/>
      <c r="K1808" s="401" t="n"/>
      <c r="L1808" s="27">
        <f>IF('{Equipment Data Entry}'!K219="","",'{Equipment Data Entry}'!K219)</f>
        <v/>
      </c>
      <c r="M1808" s="401" t="n"/>
    </row>
    <row r="1809" ht="13.35" customHeight="1" s="162">
      <c r="B1809" s="188" t="inlineStr">
        <is>
          <t>Register / Grille / Diffuser Airflow</t>
        </is>
      </c>
      <c r="C1809" s="174" t="n"/>
      <c r="D1809" s="174" t="n"/>
      <c r="E1809" s="174" t="n"/>
      <c r="F1809" s="173" t="n"/>
      <c r="G1809" s="233" t="inlineStr">
        <is>
          <t>Design VEL</t>
        </is>
      </c>
      <c r="H1809" s="194" t="inlineStr">
        <is>
          <t>Design CFM</t>
        </is>
      </c>
      <c r="I1809" s="188" t="inlineStr">
        <is>
          <t>Initial</t>
        </is>
      </c>
      <c r="J1809" s="173" t="n"/>
      <c r="K1809" s="188" t="inlineStr">
        <is>
          <t>Final</t>
        </is>
      </c>
      <c r="L1809" s="173" t="n"/>
      <c r="M1809" s="188" t="inlineStr">
        <is>
          <t>%</t>
        </is>
      </c>
    </row>
    <row r="1810" ht="13.35" customHeight="1" s="162">
      <c r="B1810" s="153" t="inlineStr">
        <is>
          <t>No.</t>
        </is>
      </c>
      <c r="C1810" s="188" t="inlineStr">
        <is>
          <t>Area Served</t>
        </is>
      </c>
      <c r="D1810" s="188" t="inlineStr">
        <is>
          <t>Type</t>
        </is>
      </c>
      <c r="E1810" s="188" t="inlineStr">
        <is>
          <t>Size</t>
        </is>
      </c>
      <c r="F1810" s="188" t="inlineStr">
        <is>
          <t>Ak</t>
        </is>
      </c>
      <c r="G1810" s="440" t="n"/>
      <c r="H1810" s="440" t="n"/>
      <c r="I1810" s="188" t="inlineStr">
        <is>
          <t>VEL</t>
        </is>
      </c>
      <c r="J1810" s="188" t="inlineStr">
        <is>
          <t>CFM</t>
        </is>
      </c>
      <c r="K1810" s="188" t="inlineStr">
        <is>
          <t>VEL</t>
        </is>
      </c>
      <c r="L1810" s="188" t="inlineStr">
        <is>
          <t>CFM</t>
        </is>
      </c>
      <c r="M1810" s="440" t="n"/>
    </row>
    <row r="1811" ht="13.35" customHeight="1" s="162">
      <c r="B1811" s="307" t="n"/>
      <c r="C1811" s="307" t="n"/>
      <c r="E1811" s="307" t="n"/>
      <c r="F1811" s="32" t="n"/>
      <c r="G1811" s="33">
        <f>IF(F1811="", "", H1811/F1811)</f>
        <v/>
      </c>
      <c r="H1811" s="33" t="n"/>
      <c r="I1811" s="33" t="n"/>
      <c r="J1811" s="33">
        <f>IF(I1811="", "", I1811*$F1811)</f>
        <v/>
      </c>
      <c r="K1811" s="33" t="n"/>
      <c r="L1811" s="33">
        <f>IF(K1811="", "", K1811*$F1811)</f>
        <v/>
      </c>
      <c r="M1811" s="30">
        <f>IF(OR(H1811="",H1811=0),"",IF(K1811="",IF(J1811="","",J1811/H1811),L1811/H1811))</f>
        <v/>
      </c>
    </row>
    <row r="1812" ht="13.35" customHeight="1" s="162">
      <c r="B1812" s="307" t="n"/>
      <c r="C1812" s="307" t="n"/>
      <c r="E1812" s="307" t="n"/>
      <c r="F1812" s="32" t="n"/>
      <c r="G1812" s="33">
        <f>IF(F1812="", "", H1812/F1812)</f>
        <v/>
      </c>
      <c r="H1812" s="33" t="n"/>
      <c r="I1812" s="33" t="n"/>
      <c r="J1812" s="33">
        <f>IF(I1812="", "", I1812*$F1812)</f>
        <v/>
      </c>
      <c r="K1812" s="33" t="n"/>
      <c r="L1812" s="33">
        <f>IF(K1812="", "", K1812*$F1812)</f>
        <v/>
      </c>
      <c r="M1812" s="30">
        <f>IF(OR(H1812="",H1812=0),"",IF(K1812="",IF(J1812="","",J1812/H1812),L1812/H1812))</f>
        <v/>
      </c>
    </row>
    <row r="1813" ht="13.35" customHeight="1" s="162">
      <c r="B1813" s="307" t="n"/>
      <c r="C1813" s="307" t="n"/>
      <c r="E1813" s="307" t="n"/>
      <c r="F1813" s="32" t="n"/>
      <c r="G1813" s="33">
        <f>IF(F1813="", "", H1813/F1813)</f>
        <v/>
      </c>
      <c r="H1813" s="33" t="n"/>
      <c r="I1813" s="33" t="n"/>
      <c r="J1813" s="33">
        <f>IF(I1813="", "", I1813*$F1813)</f>
        <v/>
      </c>
      <c r="K1813" s="33" t="n"/>
      <c r="L1813" s="33">
        <f>IF(K1813="", "", K1813*$F1813)</f>
        <v/>
      </c>
      <c r="M1813" s="30">
        <f>IF(OR(H1813="",H1813=0),"",IF(K1813="",IF(J1813="","",J1813/H1813),L1813/H1813))</f>
        <v/>
      </c>
    </row>
    <row r="1814" ht="13.35" customHeight="1" s="162">
      <c r="B1814" s="307" t="n"/>
      <c r="C1814" s="307" t="n"/>
      <c r="E1814" s="307" t="n"/>
      <c r="F1814" s="32" t="n"/>
      <c r="G1814" s="33">
        <f>IF(F1814="", "", H1814/F1814)</f>
        <v/>
      </c>
      <c r="H1814" s="33" t="n"/>
      <c r="I1814" s="33" t="n"/>
      <c r="J1814" s="33">
        <f>IF(I1814="", "", I1814*$F1814)</f>
        <v/>
      </c>
      <c r="K1814" s="33" t="n"/>
      <c r="L1814" s="33">
        <f>IF(K1814="", "", K1814*$F1814)</f>
        <v/>
      </c>
      <c r="M1814" s="30">
        <f>IF(OR(H1814="",H1814=0),"",IF(K1814="",IF(J1814="","",J1814/H1814),L1814/H1814))</f>
        <v/>
      </c>
    </row>
    <row r="1815" ht="13.35" customHeight="1" s="162">
      <c r="B1815" s="307" t="n"/>
      <c r="C1815" s="307" t="n"/>
      <c r="E1815" s="307" t="n"/>
      <c r="F1815" s="32" t="n"/>
      <c r="G1815" s="33">
        <f>IF(F1815="", "", H1815/F1815)</f>
        <v/>
      </c>
      <c r="H1815" s="33" t="n"/>
      <c r="I1815" s="33" t="n"/>
      <c r="J1815" s="33">
        <f>IF(I1815="", "", I1815*$F1815)</f>
        <v/>
      </c>
      <c r="K1815" s="33" t="n"/>
      <c r="L1815" s="33">
        <f>IF(K1815="", "", K1815*$F1815)</f>
        <v/>
      </c>
      <c r="M1815" s="30">
        <f>IF(OR(H1815="",H1815=0),"",IF(K1815="",IF(J1815="","",J1815/H1815),L1815/H1815))</f>
        <v/>
      </c>
    </row>
    <row r="1816" ht="13.35" customHeight="1" s="162">
      <c r="B1816" s="307" t="n"/>
      <c r="C1816" s="307" t="n"/>
      <c r="E1816" s="307" t="n"/>
      <c r="F1816" s="32" t="n"/>
      <c r="G1816" s="33">
        <f>IF(F1816="", "", H1816/F1816)</f>
        <v/>
      </c>
      <c r="H1816" s="33" t="n"/>
      <c r="I1816" s="33" t="n"/>
      <c r="J1816" s="33">
        <f>IF(I1816="", "", I1816*$F1816)</f>
        <v/>
      </c>
      <c r="K1816" s="33" t="n"/>
      <c r="L1816" s="33">
        <f>IF(K1816="", "", K1816*$F1816)</f>
        <v/>
      </c>
      <c r="M1816" s="30">
        <f>IF(OR(H1816="",H1816=0),"",IF(K1816="",IF(J1816="","",J1816/H1816),L1816/H1816))</f>
        <v/>
      </c>
    </row>
    <row r="1817" ht="13.35" customHeight="1" s="162">
      <c r="B1817" s="42" t="n"/>
      <c r="C1817" s="231" t="inlineStr">
        <is>
          <t>Total</t>
        </is>
      </c>
      <c r="D1817" s="159" t="n"/>
      <c r="E1817" s="42" t="n"/>
      <c r="F1817" s="42" t="n"/>
      <c r="G1817" s="43" t="n"/>
      <c r="H1817" s="43">
        <f>IF(SUM(H1811:H1816)=0,"",SUM(H1811:H1816))</f>
        <v/>
      </c>
      <c r="I1817" s="43" t="n"/>
      <c r="J1817" s="43">
        <f>IF(SUM(J1811:J1816)=0,"",SUM(J1811:J1816))</f>
        <v/>
      </c>
      <c r="K1817" s="43" t="n"/>
      <c r="L1817" s="43">
        <f>IF(SUM(L1811:L1816)=0,"",SUM(L1811:L1816))</f>
        <v/>
      </c>
      <c r="M1817" s="35">
        <f>IF(OR(H1817="",H1817=0),"",IF(L1817="",IF(J1817="","",J1817/H1817),L1817/H1817))</f>
        <v/>
      </c>
    </row>
    <row r="1818" ht="13.35" customHeight="1" s="162">
      <c r="B1818" s="188" t="inlineStr">
        <is>
          <t>Remarks</t>
        </is>
      </c>
      <c r="C1818" s="173" t="n"/>
      <c r="D1818" s="154" t="n"/>
      <c r="E1818" s="174" t="n"/>
      <c r="F1818" s="174" t="n"/>
      <c r="G1818" s="174" t="n"/>
      <c r="H1818" s="174" t="n"/>
      <c r="I1818" s="174" t="n"/>
      <c r="J1818" s="174" t="n"/>
      <c r="K1818" s="174" t="n"/>
      <c r="L1818" s="174" t="n"/>
      <c r="M1818" s="173" t="n"/>
    </row>
    <row r="1819" ht="13.35" customHeight="1" s="162">
      <c r="B1819" s="154" t="n"/>
      <c r="C1819" s="174" t="n"/>
      <c r="D1819" s="174" t="n"/>
      <c r="E1819" s="174" t="n"/>
      <c r="F1819" s="174" t="n"/>
      <c r="G1819" s="174" t="n"/>
      <c r="H1819" s="174" t="n"/>
      <c r="I1819" s="174" t="n"/>
      <c r="J1819" s="174" t="n"/>
      <c r="K1819" s="174" t="n"/>
      <c r="L1819" s="174" t="n"/>
      <c r="M1819" s="173" t="n"/>
    </row>
    <row r="1820" ht="13.35" customHeight="1" s="162"/>
    <row r="1821" ht="13.35" customHeight="1" s="162"/>
    <row r="1822" ht="13.35" customHeight="1" s="162"/>
    <row r="1823" ht="13.35" customHeight="1" s="162"/>
    <row r="1824" ht="13.35" customHeight="1" s="162">
      <c r="B1824" s="200" t="inlineStr">
        <is>
          <t>System</t>
        </is>
      </c>
      <c r="C1824" s="403" t="n"/>
      <c r="D1824" s="209">
        <f>IF('{Equipment Data Entry}'!B220="","",'{Equipment Data Entry}'!B220)</f>
        <v/>
      </c>
      <c r="E1824" s="418" t="n"/>
      <c r="F1824" s="403" t="n"/>
      <c r="G1824" s="200" t="inlineStr">
        <is>
          <t>Service</t>
        </is>
      </c>
      <c r="H1824" s="403" t="n"/>
      <c r="I1824" s="210">
        <f>IF('{Equipment Data Entry}'!C220="","",'{Equipment Data Entry}'!C220)</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99" t="inlineStr">
        <is>
          <t>Terminal Type</t>
        </is>
      </c>
      <c r="C1826" s="401" t="n"/>
      <c r="D1826" s="204">
        <f>IF('{Equipment Data Entry}'!H220="","",'{Equipment Data Entry}'!H220)</f>
        <v/>
      </c>
      <c r="E1826" s="400" t="n"/>
      <c r="F1826" s="400" t="n"/>
      <c r="G1826" s="401" t="n"/>
      <c r="I1826" s="199" t="inlineStr">
        <is>
          <t>Instrument</t>
        </is>
      </c>
      <c r="J1826" s="400" t="n"/>
      <c r="K1826" s="401" t="n"/>
      <c r="L1826" s="199" t="n"/>
      <c r="M1826" s="401" t="n"/>
    </row>
    <row r="1827" ht="13.35" customHeight="1" s="162">
      <c r="B1827" s="200" t="inlineStr">
        <is>
          <t>Unit Data</t>
        </is>
      </c>
      <c r="C1827" s="400" t="n"/>
      <c r="D1827" s="400" t="n"/>
      <c r="E1827" s="400" t="n"/>
      <c r="F1827" s="400" t="n"/>
      <c r="G1827" s="401" t="n"/>
      <c r="I1827" s="200" t="inlineStr">
        <is>
          <t>Design and Performance Data</t>
        </is>
      </c>
      <c r="J1827" s="400" t="n"/>
      <c r="K1827" s="400" t="n"/>
      <c r="L1827" s="400" t="n"/>
      <c r="M1827" s="401" t="n"/>
    </row>
    <row r="1828" ht="13.35" customHeight="1" s="162">
      <c r="B1828" s="199" t="inlineStr">
        <is>
          <t>Manufacturer</t>
        </is>
      </c>
      <c r="C1828" s="401" t="n"/>
      <c r="D1828" s="204">
        <f>IF('{Equipment Data Entry}'!E220="","",'{Equipment Data Entry}'!E220)</f>
        <v/>
      </c>
      <c r="E1828" s="400" t="n"/>
      <c r="F1828" s="400" t="n"/>
      <c r="G1828" s="401" t="n"/>
      <c r="I1828" s="199" t="inlineStr">
        <is>
          <t>Design Criteria</t>
        </is>
      </c>
      <c r="J1828" s="400" t="n"/>
      <c r="K1828" s="401" t="n"/>
      <c r="L1828" s="199" t="inlineStr">
        <is>
          <t>Design</t>
        </is>
      </c>
      <c r="M1828" s="199" t="inlineStr">
        <is>
          <t>Actual</t>
        </is>
      </c>
    </row>
    <row r="1829" ht="13.35" customHeight="1" s="162">
      <c r="B1829" s="199" t="inlineStr">
        <is>
          <t>Model Number</t>
        </is>
      </c>
      <c r="C1829" s="401" t="n"/>
      <c r="D1829" s="204">
        <f>IF('{Equipment Data Entry}'!F220="","",'{Equipment Data Entry}'!F220)</f>
        <v/>
      </c>
      <c r="E1829" s="400" t="n"/>
      <c r="F1829" s="400" t="n"/>
      <c r="G1829" s="401" t="n"/>
      <c r="I1829" s="199" t="inlineStr">
        <is>
          <t>Maximum CFM</t>
        </is>
      </c>
      <c r="J1829" s="400" t="n"/>
      <c r="K1829" s="401" t="n"/>
      <c r="L1829" s="24">
        <f>IF('{Equipment Data Entry}'!I220="","",'{Equipment Data Entry}'!I220)</f>
        <v/>
      </c>
      <c r="M1829" s="24">
        <f>L1843</f>
        <v/>
      </c>
    </row>
    <row r="1830" ht="13.35" customHeight="1" s="162">
      <c r="B1830" s="199" t="inlineStr">
        <is>
          <t>Serial Number</t>
        </is>
      </c>
      <c r="C1830" s="401" t="n"/>
      <c r="D1830" s="204" t="n"/>
      <c r="E1830" s="400" t="n"/>
      <c r="F1830" s="400" t="n"/>
      <c r="G1830" s="401" t="n"/>
      <c r="I1830" s="199" t="inlineStr">
        <is>
          <t>Minimum CFM</t>
        </is>
      </c>
      <c r="J1830" s="400" t="n"/>
      <c r="K1830" s="401" t="n"/>
      <c r="L1830" s="24">
        <f>IF('{Equipment Data Entry}'!J220="","",'{Equipment Data Entry}'!J220)</f>
        <v/>
      </c>
      <c r="M1830" s="24" t="n"/>
    </row>
    <row r="1831" ht="13.35" customHeight="1" s="162">
      <c r="B1831" s="199" t="inlineStr">
        <is>
          <t>Area Served</t>
        </is>
      </c>
      <c r="C1831" s="401" t="n"/>
      <c r="D1831" s="204">
        <f>IF('{Equipment Data Entry}'!C220="","",'{Equipment Data Entry}'!C220)</f>
        <v/>
      </c>
      <c r="E1831" s="400" t="n"/>
      <c r="F1831" s="400" t="n"/>
      <c r="G1831" s="401" t="n"/>
      <c r="I1831" s="199" t="inlineStr">
        <is>
          <t>Fan CFM</t>
        </is>
      </c>
      <c r="J1831" s="400" t="n"/>
      <c r="K1831" s="401" t="n"/>
      <c r="L1831" s="24">
        <f>IF('{Equipment Data Entry}'!L220="","",'{Equipment Data Entry}'!L220)</f>
        <v/>
      </c>
      <c r="M1831" s="24" t="n"/>
    </row>
    <row r="1832" ht="13.35" customHeight="1" s="162">
      <c r="B1832" s="199" t="inlineStr">
        <is>
          <t>Location</t>
        </is>
      </c>
      <c r="C1832" s="401" t="n"/>
      <c r="D1832" s="204">
        <f>IF('{Equipment Data Entry}'!D220="","",'{Equipment Data Entry}'!D220)</f>
        <v/>
      </c>
      <c r="E1832" s="400" t="n"/>
      <c r="F1832" s="400" t="n"/>
      <c r="G1832" s="401" t="n"/>
      <c r="I1832" s="199" t="inlineStr">
        <is>
          <t>DDC Address</t>
        </is>
      </c>
      <c r="J1832" s="400" t="n"/>
      <c r="K1832" s="401" t="n"/>
      <c r="L1832" s="208">
        <f>IF('{Equipment Data Entry}'!M220="","",'{Equipment Data Entry}'!M220)</f>
        <v/>
      </c>
      <c r="M1832" s="401" t="n"/>
    </row>
    <row r="1833" ht="13.35" customHeight="1" s="162">
      <c r="B1833" s="199" t="inlineStr">
        <is>
          <t>Inlet Size</t>
        </is>
      </c>
      <c r="C1833" s="401" t="n"/>
      <c r="D1833" s="204">
        <f>IF('{Equipment Data Entry}'!G220="","",'{Equipment Data Entry}'!G220)</f>
        <v/>
      </c>
      <c r="E1833" s="400" t="n"/>
      <c r="F1833" s="400" t="n"/>
      <c r="G1833" s="401" t="n"/>
      <c r="I1833" s="199" t="inlineStr">
        <is>
          <t>Calibration Factor</t>
        </is>
      </c>
      <c r="J1833" s="400" t="n"/>
      <c r="K1833" s="401" t="n"/>
      <c r="L1833" s="27" t="n"/>
      <c r="M1833" s="401" t="n"/>
    </row>
    <row r="1834" ht="13.35" customHeight="1" s="162">
      <c r="B1834" s="199" t="inlineStr">
        <is>
          <t>DDC Max / Min</t>
        </is>
      </c>
      <c r="C1834" s="401" t="n"/>
      <c r="D1834" s="204" t="n"/>
      <c r="E1834" s="400" t="n"/>
      <c r="F1834" s="400" t="n"/>
      <c r="G1834" s="401" t="n"/>
      <c r="I1834" s="199" t="inlineStr">
        <is>
          <t>Heating CFM</t>
        </is>
      </c>
      <c r="J1834" s="400" t="n"/>
      <c r="K1834" s="401" t="n"/>
      <c r="L1834" s="27">
        <f>IF('{Equipment Data Entry}'!K220="","",'{Equipment Data Entry}'!K220)</f>
        <v/>
      </c>
      <c r="M1834" s="401" t="n"/>
    </row>
    <row r="1835" ht="13.35" customHeight="1" s="162">
      <c r="B1835" s="188" t="inlineStr">
        <is>
          <t>Register / Grille / Diffuser Airflow</t>
        </is>
      </c>
      <c r="C1835" s="174" t="n"/>
      <c r="D1835" s="174" t="n"/>
      <c r="E1835" s="174" t="n"/>
      <c r="F1835" s="173" t="n"/>
      <c r="G1835" s="233" t="inlineStr">
        <is>
          <t>Design VEL</t>
        </is>
      </c>
      <c r="H1835" s="194" t="inlineStr">
        <is>
          <t>Design CFM</t>
        </is>
      </c>
      <c r="I1835" s="188" t="inlineStr">
        <is>
          <t>Initial</t>
        </is>
      </c>
      <c r="J1835" s="173" t="n"/>
      <c r="K1835" s="188" t="inlineStr">
        <is>
          <t>Final</t>
        </is>
      </c>
      <c r="L1835" s="173" t="n"/>
      <c r="M1835" s="188" t="inlineStr">
        <is>
          <t>%</t>
        </is>
      </c>
    </row>
    <row r="1836" ht="13.35" customHeight="1" s="162">
      <c r="B1836" s="153" t="inlineStr">
        <is>
          <t>No.</t>
        </is>
      </c>
      <c r="C1836" s="188" t="inlineStr">
        <is>
          <t>Area Served</t>
        </is>
      </c>
      <c r="D1836" s="188" t="inlineStr">
        <is>
          <t>Type</t>
        </is>
      </c>
      <c r="E1836" s="188" t="inlineStr">
        <is>
          <t>Size</t>
        </is>
      </c>
      <c r="F1836" s="188" t="inlineStr">
        <is>
          <t>Ak</t>
        </is>
      </c>
      <c r="G1836" s="440" t="n"/>
      <c r="H1836" s="440" t="n"/>
      <c r="I1836" s="188" t="inlineStr">
        <is>
          <t>VEL</t>
        </is>
      </c>
      <c r="J1836" s="188" t="inlineStr">
        <is>
          <t>CFM</t>
        </is>
      </c>
      <c r="K1836" s="188" t="inlineStr">
        <is>
          <t>VEL</t>
        </is>
      </c>
      <c r="L1836" s="188" t="inlineStr">
        <is>
          <t>CFM</t>
        </is>
      </c>
      <c r="M1836" s="440" t="n"/>
    </row>
    <row r="1837" ht="13.35" customHeight="1" s="162">
      <c r="B1837" s="307" t="n"/>
      <c r="C1837" s="307" t="n"/>
      <c r="E1837" s="307" t="n"/>
      <c r="F1837" s="32" t="n"/>
      <c r="G1837" s="33">
        <f>IF(F1837="", "", H1837/F1837)</f>
        <v/>
      </c>
      <c r="H1837" s="33" t="n"/>
      <c r="I1837" s="33" t="n"/>
      <c r="J1837" s="33">
        <f>IF(I1837="", "", I1837*$F1837)</f>
        <v/>
      </c>
      <c r="K1837" s="33" t="n"/>
      <c r="L1837" s="33">
        <f>IF(K1837="", "", K1837*$F1837)</f>
        <v/>
      </c>
      <c r="M1837" s="30">
        <f>IF(OR(H1837="",H1837=0),"",IF(K1837="",IF(J1837="","",J1837/H1837),L1837/H1837))</f>
        <v/>
      </c>
    </row>
    <row r="1838" ht="13.35" customHeight="1" s="162">
      <c r="B1838" s="307" t="n"/>
      <c r="C1838" s="307" t="n"/>
      <c r="E1838" s="307" t="n"/>
      <c r="F1838" s="32" t="n"/>
      <c r="G1838" s="33">
        <f>IF(F1838="", "", H1838/F1838)</f>
        <v/>
      </c>
      <c r="H1838" s="33" t="n"/>
      <c r="I1838" s="33" t="n"/>
      <c r="J1838" s="33">
        <f>IF(I1838="", "", I1838*$F1838)</f>
        <v/>
      </c>
      <c r="K1838" s="33" t="n"/>
      <c r="L1838" s="33">
        <f>IF(K1838="", "", K1838*$F1838)</f>
        <v/>
      </c>
      <c r="M1838" s="30">
        <f>IF(OR(H1838="",H1838=0),"",IF(K1838="",IF(J1838="","",J1838/H1838),L1838/H1838))</f>
        <v/>
      </c>
    </row>
    <row r="1839" ht="13.35" customHeight="1" s="162">
      <c r="B1839" s="307" t="n"/>
      <c r="C1839" s="307" t="n"/>
      <c r="E1839" s="307" t="n"/>
      <c r="F1839" s="32" t="n"/>
      <c r="G1839" s="33">
        <f>IF(F1839="", "", H1839/F1839)</f>
        <v/>
      </c>
      <c r="H1839" s="33" t="n"/>
      <c r="I1839" s="33" t="n"/>
      <c r="J1839" s="33">
        <f>IF(I1839="", "", I1839*$F1839)</f>
        <v/>
      </c>
      <c r="K1839" s="33" t="n"/>
      <c r="L1839" s="33">
        <f>IF(K1839="", "", K1839*$F1839)</f>
        <v/>
      </c>
      <c r="M1839" s="30">
        <f>IF(OR(H1839="",H1839=0),"",IF(K1839="",IF(J1839="","",J1839/H1839),L1839/H1839))</f>
        <v/>
      </c>
    </row>
    <row r="1840" ht="13.35" customHeight="1" s="162">
      <c r="B1840" s="307" t="n"/>
      <c r="C1840" s="307" t="n"/>
      <c r="E1840" s="307" t="n"/>
      <c r="F1840" s="32" t="n"/>
      <c r="G1840" s="33">
        <f>IF(F1840="", "", H1840/F1840)</f>
        <v/>
      </c>
      <c r="H1840" s="33" t="n"/>
      <c r="I1840" s="33" t="n"/>
      <c r="J1840" s="33">
        <f>IF(I1840="", "", I1840*$F1840)</f>
        <v/>
      </c>
      <c r="K1840" s="33" t="n"/>
      <c r="L1840" s="33">
        <f>IF(K1840="", "", K1840*$F1840)</f>
        <v/>
      </c>
      <c r="M1840" s="30">
        <f>IF(OR(H1840="",H1840=0),"",IF(K1840="",IF(J1840="","",J1840/H1840),L1840/H1840))</f>
        <v/>
      </c>
    </row>
    <row r="1841" ht="13.35" customHeight="1" s="162">
      <c r="B1841" s="307" t="n"/>
      <c r="C1841" s="307" t="n"/>
      <c r="E1841" s="307" t="n"/>
      <c r="F1841" s="32" t="n"/>
      <c r="G1841" s="33">
        <f>IF(F1841="", "", H1841/F1841)</f>
        <v/>
      </c>
      <c r="H1841" s="33" t="n"/>
      <c r="I1841" s="33" t="n"/>
      <c r="J1841" s="33">
        <f>IF(I1841="", "", I1841*$F1841)</f>
        <v/>
      </c>
      <c r="K1841" s="33" t="n"/>
      <c r="L1841" s="33">
        <f>IF(K1841="", "", K1841*$F1841)</f>
        <v/>
      </c>
      <c r="M1841" s="30">
        <f>IF(OR(H1841="",H1841=0),"",IF(K1841="",IF(J1841="","",J1841/H1841),L1841/H1841))</f>
        <v/>
      </c>
    </row>
    <row r="1842" ht="13.35" customHeight="1" s="162">
      <c r="B1842" s="307" t="n"/>
      <c r="C1842" s="307" t="n"/>
      <c r="E1842" s="307" t="n"/>
      <c r="F1842" s="32" t="n"/>
      <c r="G1842" s="33">
        <f>IF(F1842="", "", H1842/F1842)</f>
        <v/>
      </c>
      <c r="H1842" s="33" t="n"/>
      <c r="I1842" s="33" t="n"/>
      <c r="J1842" s="33">
        <f>IF(I1842="", "", I1842*$F1842)</f>
        <v/>
      </c>
      <c r="K1842" s="33" t="n"/>
      <c r="L1842" s="33">
        <f>IF(K1842="", "", K1842*$F1842)</f>
        <v/>
      </c>
      <c r="M1842" s="30">
        <f>IF(OR(H1842="",H1842=0),"",IF(K1842="",IF(J1842="","",J1842/H1842),L1842/H1842))</f>
        <v/>
      </c>
    </row>
    <row r="1843" ht="13.35" customHeight="1" s="162">
      <c r="B1843" s="42" t="n"/>
      <c r="C1843" s="231" t="inlineStr">
        <is>
          <t>Total</t>
        </is>
      </c>
      <c r="D1843" s="159" t="n"/>
      <c r="E1843" s="42" t="n"/>
      <c r="F1843" s="42" t="n"/>
      <c r="G1843" s="43" t="n"/>
      <c r="H1843" s="43">
        <f>IF(SUM(H1837:H1842)=0,"",SUM(H1837:H1842))</f>
        <v/>
      </c>
      <c r="I1843" s="43" t="n"/>
      <c r="J1843" s="43">
        <f>IF(SUM(J1837:J1842)=0,"",SUM(J1837:J1842))</f>
        <v/>
      </c>
      <c r="K1843" s="43" t="n"/>
      <c r="L1843" s="43">
        <f>IF(SUM(L1837:L1842)=0,"",SUM(L1837:L1842))</f>
        <v/>
      </c>
      <c r="M1843" s="35">
        <f>IF(OR(H1843="",H1843=0),"",IF(L1843="",IF(J1843="","",J1843/H1843),L1843/H1843))</f>
        <v/>
      </c>
    </row>
    <row r="1844" ht="13.35" customHeight="1" s="162">
      <c r="B1844" s="188" t="inlineStr">
        <is>
          <t>Remarks</t>
        </is>
      </c>
      <c r="C1844" s="173" t="n"/>
      <c r="D1844" s="154" t="n"/>
      <c r="E1844" s="174" t="n"/>
      <c r="F1844" s="174" t="n"/>
      <c r="G1844" s="174" t="n"/>
      <c r="H1844" s="174" t="n"/>
      <c r="I1844" s="174" t="n"/>
      <c r="J1844" s="174" t="n"/>
      <c r="K1844" s="174" t="n"/>
      <c r="L1844" s="174" t="n"/>
      <c r="M1844" s="173" t="n"/>
    </row>
    <row r="1845" ht="13.35" customHeight="1" s="162">
      <c r="B1845" s="154" t="n"/>
      <c r="C1845" s="174" t="n"/>
      <c r="D1845" s="174" t="n"/>
      <c r="E1845" s="174" t="n"/>
      <c r="F1845" s="174" t="n"/>
      <c r="G1845" s="174" t="n"/>
      <c r="H1845" s="174" t="n"/>
      <c r="I1845" s="174" t="n"/>
      <c r="J1845" s="174" t="n"/>
      <c r="K1845" s="174" t="n"/>
      <c r="L1845" s="174" t="n"/>
      <c r="M1845" s="173" t="n"/>
    </row>
    <row r="1846" ht="13.35" customHeight="1" s="162"/>
    <row r="1847" ht="13.35" customHeight="1" s="162"/>
    <row r="1848" ht="13.35" customHeight="1" s="162"/>
    <row r="1849" ht="13.35" customHeight="1" s="162"/>
    <row r="1850" ht="13.35" customHeight="1" s="162">
      <c r="B1850" s="200" t="inlineStr">
        <is>
          <t>System</t>
        </is>
      </c>
      <c r="C1850" s="403" t="n"/>
      <c r="D1850" s="209">
        <f>IF('{Equipment Data Entry}'!B221="","",'{Equipment Data Entry}'!B221)</f>
        <v/>
      </c>
      <c r="E1850" s="418" t="n"/>
      <c r="F1850" s="403" t="n"/>
      <c r="G1850" s="200" t="inlineStr">
        <is>
          <t>Service</t>
        </is>
      </c>
      <c r="H1850" s="403" t="n"/>
      <c r="I1850" s="210">
        <f>IF('{Equipment Data Entry}'!C221="","",'{Equipment Data Entry}'!C221)</f>
        <v/>
      </c>
      <c r="J1850" s="418" t="n"/>
      <c r="K1850" s="418" t="n"/>
      <c r="L1850" s="418" t="n"/>
      <c r="M1850" s="403" t="n"/>
    </row>
    <row r="1851" ht="13.35" customHeight="1" s="162">
      <c r="B1851" s="422" t="n"/>
      <c r="C1851" s="423" t="n"/>
      <c r="D1851" s="422" t="n"/>
      <c r="E1851" s="424" t="n"/>
      <c r="F1851" s="423" t="n"/>
      <c r="G1851" s="422" t="n"/>
      <c r="H1851" s="423" t="n"/>
      <c r="I1851" s="422" t="n"/>
      <c r="J1851" s="424" t="n"/>
      <c r="K1851" s="424" t="n"/>
      <c r="L1851" s="424" t="n"/>
      <c r="M1851" s="423" t="n"/>
    </row>
    <row r="1852" ht="13.35" customHeight="1" s="162">
      <c r="B1852" s="199" t="inlineStr">
        <is>
          <t>Terminal Type</t>
        </is>
      </c>
      <c r="C1852" s="401" t="n"/>
      <c r="D1852" s="204">
        <f>IF('{Equipment Data Entry}'!H221="","",'{Equipment Data Entry}'!H221)</f>
        <v/>
      </c>
      <c r="E1852" s="400" t="n"/>
      <c r="F1852" s="400" t="n"/>
      <c r="G1852" s="401" t="n"/>
      <c r="I1852" s="199" t="inlineStr">
        <is>
          <t>Instrument</t>
        </is>
      </c>
      <c r="J1852" s="400" t="n"/>
      <c r="K1852" s="401" t="n"/>
      <c r="L1852" s="199" t="n"/>
      <c r="M1852" s="401" t="n"/>
    </row>
    <row r="1853" ht="13.35" customHeight="1" s="162">
      <c r="B1853" s="200" t="inlineStr">
        <is>
          <t>Unit Data</t>
        </is>
      </c>
      <c r="C1853" s="400" t="n"/>
      <c r="D1853" s="400" t="n"/>
      <c r="E1853" s="400" t="n"/>
      <c r="F1853" s="400" t="n"/>
      <c r="G1853" s="401" t="n"/>
      <c r="I1853" s="200" t="inlineStr">
        <is>
          <t>Design and Performance Data</t>
        </is>
      </c>
      <c r="J1853" s="400" t="n"/>
      <c r="K1853" s="400" t="n"/>
      <c r="L1853" s="400" t="n"/>
      <c r="M1853" s="401" t="n"/>
    </row>
    <row r="1854" ht="13.35" customHeight="1" s="162">
      <c r="B1854" s="199" t="inlineStr">
        <is>
          <t>Manufacturer</t>
        </is>
      </c>
      <c r="C1854" s="401" t="n"/>
      <c r="D1854" s="204">
        <f>IF('{Equipment Data Entry}'!E221="","",'{Equipment Data Entry}'!E221)</f>
        <v/>
      </c>
      <c r="E1854" s="400" t="n"/>
      <c r="F1854" s="400" t="n"/>
      <c r="G1854" s="401" t="n"/>
      <c r="I1854" s="199" t="inlineStr">
        <is>
          <t>Design Criteria</t>
        </is>
      </c>
      <c r="J1854" s="400" t="n"/>
      <c r="K1854" s="401" t="n"/>
      <c r="L1854" s="199" t="inlineStr">
        <is>
          <t>Design</t>
        </is>
      </c>
      <c r="M1854" s="199" t="inlineStr">
        <is>
          <t>Actual</t>
        </is>
      </c>
    </row>
    <row r="1855" ht="13.35" customHeight="1" s="162">
      <c r="B1855" s="199" t="inlineStr">
        <is>
          <t>Model Number</t>
        </is>
      </c>
      <c r="C1855" s="401" t="n"/>
      <c r="D1855" s="204">
        <f>IF('{Equipment Data Entry}'!F221="","",'{Equipment Data Entry}'!F221)</f>
        <v/>
      </c>
      <c r="E1855" s="400" t="n"/>
      <c r="F1855" s="400" t="n"/>
      <c r="G1855" s="401" t="n"/>
      <c r="I1855" s="199" t="inlineStr">
        <is>
          <t>Maximum CFM</t>
        </is>
      </c>
      <c r="J1855" s="400" t="n"/>
      <c r="K1855" s="401" t="n"/>
      <c r="L1855" s="24">
        <f>IF('{Equipment Data Entry}'!I221="","",'{Equipment Data Entry}'!I221)</f>
        <v/>
      </c>
      <c r="M1855" s="24">
        <f>L1869</f>
        <v/>
      </c>
    </row>
    <row r="1856" ht="13.35" customHeight="1" s="162">
      <c r="B1856" s="199" t="inlineStr">
        <is>
          <t>Serial Number</t>
        </is>
      </c>
      <c r="C1856" s="401" t="n"/>
      <c r="D1856" s="204" t="n"/>
      <c r="E1856" s="400" t="n"/>
      <c r="F1856" s="400" t="n"/>
      <c r="G1856" s="401" t="n"/>
      <c r="I1856" s="199" t="inlineStr">
        <is>
          <t>Minimum CFM</t>
        </is>
      </c>
      <c r="J1856" s="400" t="n"/>
      <c r="K1856" s="401" t="n"/>
      <c r="L1856" s="24">
        <f>IF('{Equipment Data Entry}'!J221="","",'{Equipment Data Entry}'!J221)</f>
        <v/>
      </c>
      <c r="M1856" s="24" t="n"/>
    </row>
    <row r="1857" ht="13.35" customHeight="1" s="162">
      <c r="B1857" s="199" t="inlineStr">
        <is>
          <t>Area Served</t>
        </is>
      </c>
      <c r="C1857" s="401" t="n"/>
      <c r="D1857" s="204">
        <f>IF('{Equipment Data Entry}'!C221="","",'{Equipment Data Entry}'!C221)</f>
        <v/>
      </c>
      <c r="E1857" s="400" t="n"/>
      <c r="F1857" s="400" t="n"/>
      <c r="G1857" s="401" t="n"/>
      <c r="I1857" s="199" t="inlineStr">
        <is>
          <t>Fan CFM</t>
        </is>
      </c>
      <c r="J1857" s="400" t="n"/>
      <c r="K1857" s="401" t="n"/>
      <c r="L1857" s="24">
        <f>IF('{Equipment Data Entry}'!L221="","",'{Equipment Data Entry}'!L221)</f>
        <v/>
      </c>
      <c r="M1857" s="24" t="n"/>
    </row>
    <row r="1858" ht="13.35" customHeight="1" s="162">
      <c r="B1858" s="199" t="inlineStr">
        <is>
          <t>Location</t>
        </is>
      </c>
      <c r="C1858" s="401" t="n"/>
      <c r="D1858" s="204">
        <f>IF('{Equipment Data Entry}'!D221="","",'{Equipment Data Entry}'!D221)</f>
        <v/>
      </c>
      <c r="E1858" s="400" t="n"/>
      <c r="F1858" s="400" t="n"/>
      <c r="G1858" s="401" t="n"/>
      <c r="I1858" s="199" t="inlineStr">
        <is>
          <t>DDC Address</t>
        </is>
      </c>
      <c r="J1858" s="400" t="n"/>
      <c r="K1858" s="401" t="n"/>
      <c r="L1858" s="208">
        <f>IF('{Equipment Data Entry}'!M221="","",'{Equipment Data Entry}'!M221)</f>
        <v/>
      </c>
      <c r="M1858" s="401" t="n"/>
    </row>
    <row r="1859" ht="13.35" customHeight="1" s="162">
      <c r="B1859" s="199" t="inlineStr">
        <is>
          <t>Inlet Size</t>
        </is>
      </c>
      <c r="C1859" s="401" t="n"/>
      <c r="D1859" s="204">
        <f>IF('{Equipment Data Entry}'!G221="","",'{Equipment Data Entry}'!G221)</f>
        <v/>
      </c>
      <c r="E1859" s="400" t="n"/>
      <c r="F1859" s="400" t="n"/>
      <c r="G1859" s="401" t="n"/>
      <c r="I1859" s="199" t="inlineStr">
        <is>
          <t>Calibration Factor</t>
        </is>
      </c>
      <c r="J1859" s="400" t="n"/>
      <c r="K1859" s="401" t="n"/>
      <c r="L1859" s="27" t="n"/>
      <c r="M1859" s="401" t="n"/>
    </row>
    <row r="1860" ht="13.35" customHeight="1" s="162">
      <c r="B1860" s="199" t="inlineStr">
        <is>
          <t>DDC Max / Min</t>
        </is>
      </c>
      <c r="C1860" s="401" t="n"/>
      <c r="D1860" s="204" t="n"/>
      <c r="E1860" s="400" t="n"/>
      <c r="F1860" s="400" t="n"/>
      <c r="G1860" s="401" t="n"/>
      <c r="I1860" s="199" t="inlineStr">
        <is>
          <t>Heating CFM</t>
        </is>
      </c>
      <c r="J1860" s="400" t="n"/>
      <c r="K1860" s="401" t="n"/>
      <c r="L1860" s="27">
        <f>IF('{Equipment Data Entry}'!K221="","",'{Equipment Data Entry}'!K221)</f>
        <v/>
      </c>
      <c r="M1860" s="401" t="n"/>
    </row>
    <row r="1861" ht="13.35" customHeight="1" s="162">
      <c r="B1861" s="188" t="inlineStr">
        <is>
          <t>Register / Grille / Diffuser Airflow</t>
        </is>
      </c>
      <c r="C1861" s="174" t="n"/>
      <c r="D1861" s="174" t="n"/>
      <c r="E1861" s="174" t="n"/>
      <c r="F1861" s="173" t="n"/>
      <c r="G1861" s="233" t="inlineStr">
        <is>
          <t>Design VEL</t>
        </is>
      </c>
      <c r="H1861" s="194" t="inlineStr">
        <is>
          <t>Design CFM</t>
        </is>
      </c>
      <c r="I1861" s="188" t="inlineStr">
        <is>
          <t>Initial</t>
        </is>
      </c>
      <c r="J1861" s="173" t="n"/>
      <c r="K1861" s="188" t="inlineStr">
        <is>
          <t>Final</t>
        </is>
      </c>
      <c r="L1861" s="173" t="n"/>
      <c r="M1861" s="188" t="inlineStr">
        <is>
          <t>%</t>
        </is>
      </c>
    </row>
    <row r="1862" ht="13.35" customHeight="1" s="162">
      <c r="B1862" s="153" t="inlineStr">
        <is>
          <t>No.</t>
        </is>
      </c>
      <c r="C1862" s="188" t="inlineStr">
        <is>
          <t>Area Served</t>
        </is>
      </c>
      <c r="D1862" s="188" t="inlineStr">
        <is>
          <t>Type</t>
        </is>
      </c>
      <c r="E1862" s="188" t="inlineStr">
        <is>
          <t>Size</t>
        </is>
      </c>
      <c r="F1862" s="188" t="inlineStr">
        <is>
          <t>Ak</t>
        </is>
      </c>
      <c r="G1862" s="440" t="n"/>
      <c r="H1862" s="440" t="n"/>
      <c r="I1862" s="188" t="inlineStr">
        <is>
          <t>VEL</t>
        </is>
      </c>
      <c r="J1862" s="188" t="inlineStr">
        <is>
          <t>CFM</t>
        </is>
      </c>
      <c r="K1862" s="188" t="inlineStr">
        <is>
          <t>VEL</t>
        </is>
      </c>
      <c r="L1862" s="188" t="inlineStr">
        <is>
          <t>CFM</t>
        </is>
      </c>
      <c r="M1862" s="440" t="n"/>
    </row>
    <row r="1863" ht="13.35" customHeight="1" s="162">
      <c r="B1863" s="307" t="n"/>
      <c r="C1863" s="307" t="n"/>
      <c r="E1863" s="307" t="n"/>
      <c r="F1863" s="32" t="n"/>
      <c r="G1863" s="33">
        <f>IF(F1863="", "", H1863/F1863)</f>
        <v/>
      </c>
      <c r="H1863" s="33" t="n"/>
      <c r="I1863" s="33" t="n"/>
      <c r="J1863" s="33">
        <f>IF(I1863="", "", I1863*$F1863)</f>
        <v/>
      </c>
      <c r="K1863" s="33" t="n"/>
      <c r="L1863" s="33">
        <f>IF(K1863="", "", K1863*$F1863)</f>
        <v/>
      </c>
      <c r="M1863" s="30">
        <f>IF(OR(H1863="",H1863=0),"",IF(K1863="",IF(J1863="","",J1863/H1863),L1863/H1863))</f>
        <v/>
      </c>
    </row>
    <row r="1864" ht="13.35" customHeight="1" s="162">
      <c r="B1864" s="307" t="n"/>
      <c r="C1864" s="307" t="n"/>
      <c r="E1864" s="307" t="n"/>
      <c r="F1864" s="32" t="n"/>
      <c r="G1864" s="33">
        <f>IF(F1864="", "", H1864/F1864)</f>
        <v/>
      </c>
      <c r="H1864" s="33" t="n"/>
      <c r="I1864" s="33" t="n"/>
      <c r="J1864" s="33">
        <f>IF(I1864="", "", I1864*$F1864)</f>
        <v/>
      </c>
      <c r="K1864" s="33" t="n"/>
      <c r="L1864" s="33">
        <f>IF(K1864="", "", K1864*$F1864)</f>
        <v/>
      </c>
      <c r="M1864" s="30">
        <f>IF(OR(H1864="",H1864=0),"",IF(K1864="",IF(J1864="","",J1864/H1864),L1864/H1864))</f>
        <v/>
      </c>
    </row>
    <row r="1865" ht="13.35" customHeight="1" s="162">
      <c r="B1865" s="307" t="n"/>
      <c r="C1865" s="307" t="n"/>
      <c r="E1865" s="307" t="n"/>
      <c r="F1865" s="32" t="n"/>
      <c r="G1865" s="33">
        <f>IF(F1865="", "", H1865/F1865)</f>
        <v/>
      </c>
      <c r="H1865" s="33" t="n"/>
      <c r="I1865" s="33" t="n"/>
      <c r="J1865" s="33">
        <f>IF(I1865="", "", I1865*$F1865)</f>
        <v/>
      </c>
      <c r="K1865" s="33" t="n"/>
      <c r="L1865" s="33">
        <f>IF(K1865="", "", K1865*$F1865)</f>
        <v/>
      </c>
      <c r="M1865" s="30">
        <f>IF(OR(H1865="",H1865=0),"",IF(K1865="",IF(J1865="","",J1865/H1865),L1865/H1865))</f>
        <v/>
      </c>
    </row>
    <row r="1866" ht="13.35" customHeight="1" s="162">
      <c r="B1866" s="307" t="n"/>
      <c r="C1866" s="307" t="n"/>
      <c r="E1866" s="307" t="n"/>
      <c r="F1866" s="32" t="n"/>
      <c r="G1866" s="33">
        <f>IF(F1866="", "", H1866/F1866)</f>
        <v/>
      </c>
      <c r="H1866" s="33" t="n"/>
      <c r="I1866" s="33" t="n"/>
      <c r="J1866" s="33">
        <f>IF(I1866="", "", I1866*$F1866)</f>
        <v/>
      </c>
      <c r="K1866" s="33" t="n"/>
      <c r="L1866" s="33">
        <f>IF(K1866="", "", K1866*$F1866)</f>
        <v/>
      </c>
      <c r="M1866" s="30">
        <f>IF(OR(H1866="",H1866=0),"",IF(K1866="",IF(J1866="","",J1866/H1866),L1866/H1866))</f>
        <v/>
      </c>
    </row>
    <row r="1867" ht="13.35" customHeight="1" s="162">
      <c r="B1867" s="307" t="n"/>
      <c r="C1867" s="307" t="n"/>
      <c r="E1867" s="307" t="n"/>
      <c r="F1867" s="32" t="n"/>
      <c r="G1867" s="33">
        <f>IF(F1867="", "", H1867/F1867)</f>
        <v/>
      </c>
      <c r="H1867" s="33" t="n"/>
      <c r="I1867" s="33" t="n"/>
      <c r="J1867" s="33">
        <f>IF(I1867="", "", I1867*$F1867)</f>
        <v/>
      </c>
      <c r="K1867" s="33" t="n"/>
      <c r="L1867" s="33">
        <f>IF(K1867="", "", K1867*$F1867)</f>
        <v/>
      </c>
      <c r="M1867" s="30">
        <f>IF(OR(H1867="",H1867=0),"",IF(K1867="",IF(J1867="","",J1867/H1867),L1867/H1867))</f>
        <v/>
      </c>
    </row>
    <row r="1868" ht="13.35" customHeight="1" s="162">
      <c r="B1868" s="307" t="n"/>
      <c r="C1868" s="307" t="n"/>
      <c r="E1868" s="307" t="n"/>
      <c r="F1868" s="32" t="n"/>
      <c r="G1868" s="33">
        <f>IF(F1868="", "", H1868/F1868)</f>
        <v/>
      </c>
      <c r="H1868" s="33" t="n"/>
      <c r="I1868" s="33" t="n"/>
      <c r="J1868" s="33">
        <f>IF(I1868="", "", I1868*$F1868)</f>
        <v/>
      </c>
      <c r="K1868" s="33" t="n"/>
      <c r="L1868" s="33">
        <f>IF(K1868="", "", K1868*$F1868)</f>
        <v/>
      </c>
      <c r="M1868" s="30">
        <f>IF(OR(H1868="",H1868=0),"",IF(K1868="",IF(J1868="","",J1868/H1868),L1868/H1868))</f>
        <v/>
      </c>
    </row>
    <row r="1869" ht="13.35" customHeight="1" s="162">
      <c r="B1869" s="42" t="n"/>
      <c r="C1869" s="231" t="inlineStr">
        <is>
          <t>Total</t>
        </is>
      </c>
      <c r="D1869" s="159" t="n"/>
      <c r="E1869" s="42" t="n"/>
      <c r="F1869" s="42" t="n"/>
      <c r="G1869" s="43" t="n"/>
      <c r="H1869" s="43">
        <f>IF(SUM(H1863:H1868)=0,"",SUM(H1863:H1868))</f>
        <v/>
      </c>
      <c r="I1869" s="43" t="n"/>
      <c r="J1869" s="43">
        <f>IF(SUM(J1863:J1868)=0,"",SUM(J1863:J1868))</f>
        <v/>
      </c>
      <c r="K1869" s="43" t="n"/>
      <c r="L1869" s="43">
        <f>IF(SUM(L1863:L1868)=0,"",SUM(L1863:L1868))</f>
        <v/>
      </c>
      <c r="M1869" s="35">
        <f>IF(OR(H1869="",H1869=0),"",IF(L1869="",IF(J1869="","",J1869/H1869),L1869/H1869))</f>
        <v/>
      </c>
    </row>
    <row r="1870" ht="13.35" customHeight="1" s="162">
      <c r="B1870" s="188" t="inlineStr">
        <is>
          <t>Remarks</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row r="1873" ht="13.35" customHeight="1" s="162"/>
    <row r="1874" ht="13.35" customHeight="1" s="162"/>
    <row r="1875" ht="13.35" customHeight="1" s="162"/>
    <row r="1876" ht="13.35" customHeight="1" s="162">
      <c r="B1876" s="200" t="inlineStr">
        <is>
          <t>System</t>
        </is>
      </c>
      <c r="C1876" s="403" t="n"/>
      <c r="D1876" s="209">
        <f>IF('{Equipment Data Entry}'!B222="","",'{Equipment Data Entry}'!B222)</f>
        <v/>
      </c>
      <c r="E1876" s="418" t="n"/>
      <c r="F1876" s="403" t="n"/>
      <c r="G1876" s="200" t="inlineStr">
        <is>
          <t>Service</t>
        </is>
      </c>
      <c r="H1876" s="403" t="n"/>
      <c r="I1876" s="210">
        <f>IF('{Equipment Data Entry}'!C222="","",'{Equipment Data Entry}'!C222)</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199" t="inlineStr">
        <is>
          <t>Terminal Type</t>
        </is>
      </c>
      <c r="C1878" s="401" t="n"/>
      <c r="D1878" s="204">
        <f>IF('{Equipment Data Entry}'!H222="","",'{Equipment Data Entry}'!H222)</f>
        <v/>
      </c>
      <c r="E1878" s="400" t="n"/>
      <c r="F1878" s="400" t="n"/>
      <c r="G1878" s="401" t="n"/>
      <c r="I1878" s="199" t="inlineStr">
        <is>
          <t>Instrument</t>
        </is>
      </c>
      <c r="J1878" s="400" t="n"/>
      <c r="K1878" s="401" t="n"/>
      <c r="L1878" s="199" t="n"/>
      <c r="M1878" s="401"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0" t="n"/>
      <c r="M1879" s="401" t="n"/>
    </row>
    <row r="1880" ht="13.35" customHeight="1" s="162">
      <c r="B1880" s="199" t="inlineStr">
        <is>
          <t>Manufacturer</t>
        </is>
      </c>
      <c r="C1880" s="401" t="n"/>
      <c r="D1880" s="204">
        <f>IF('{Equipment Data Entry}'!E222="","",'{Equipment Data Entry}'!E222)</f>
        <v/>
      </c>
      <c r="E1880" s="400" t="n"/>
      <c r="F1880" s="400" t="n"/>
      <c r="G1880" s="401" t="n"/>
      <c r="I1880" s="199" t="inlineStr">
        <is>
          <t>Design Criteria</t>
        </is>
      </c>
      <c r="J1880" s="400" t="n"/>
      <c r="K1880" s="401" t="n"/>
      <c r="L1880" s="199" t="inlineStr">
        <is>
          <t>Design</t>
        </is>
      </c>
      <c r="M1880" s="199" t="inlineStr">
        <is>
          <t>Actual</t>
        </is>
      </c>
    </row>
    <row r="1881" ht="13.35" customHeight="1" s="162">
      <c r="B1881" s="199" t="inlineStr">
        <is>
          <t>Model Number</t>
        </is>
      </c>
      <c r="C1881" s="401" t="n"/>
      <c r="D1881" s="204">
        <f>IF('{Equipment Data Entry}'!F222="","",'{Equipment Data Entry}'!F222)</f>
        <v/>
      </c>
      <c r="E1881" s="400" t="n"/>
      <c r="F1881" s="400" t="n"/>
      <c r="G1881" s="401" t="n"/>
      <c r="I1881" s="199" t="inlineStr">
        <is>
          <t>Maximum CFM</t>
        </is>
      </c>
      <c r="J1881" s="400" t="n"/>
      <c r="K1881" s="401" t="n"/>
      <c r="L1881" s="24">
        <f>IF('{Equipment Data Entry}'!I222="","",'{Equipment Data Entry}'!I222)</f>
        <v/>
      </c>
      <c r="M1881" s="24">
        <f>L1895</f>
        <v/>
      </c>
    </row>
    <row r="1882" ht="13.35" customHeight="1" s="162">
      <c r="B1882" s="199" t="inlineStr">
        <is>
          <t>Serial Number</t>
        </is>
      </c>
      <c r="C1882" s="401" t="n"/>
      <c r="D1882" s="204" t="n"/>
      <c r="E1882" s="400" t="n"/>
      <c r="F1882" s="400" t="n"/>
      <c r="G1882" s="401" t="n"/>
      <c r="I1882" s="199" t="inlineStr">
        <is>
          <t>Minimum CFM</t>
        </is>
      </c>
      <c r="J1882" s="400" t="n"/>
      <c r="K1882" s="401" t="n"/>
      <c r="L1882" s="24">
        <f>IF('{Equipment Data Entry}'!J222="","",'{Equipment Data Entry}'!J222)</f>
        <v/>
      </c>
      <c r="M1882" s="24" t="n"/>
    </row>
    <row r="1883" ht="13.35" customHeight="1" s="162">
      <c r="B1883" s="199" t="inlineStr">
        <is>
          <t>Area Served</t>
        </is>
      </c>
      <c r="C1883" s="401" t="n"/>
      <c r="D1883" s="204">
        <f>IF('{Equipment Data Entry}'!C222="","",'{Equipment Data Entry}'!C222)</f>
        <v/>
      </c>
      <c r="E1883" s="400" t="n"/>
      <c r="F1883" s="400" t="n"/>
      <c r="G1883" s="401" t="n"/>
      <c r="I1883" s="199" t="inlineStr">
        <is>
          <t>Fan CFM</t>
        </is>
      </c>
      <c r="J1883" s="400" t="n"/>
      <c r="K1883" s="401" t="n"/>
      <c r="L1883" s="24">
        <f>IF('{Equipment Data Entry}'!L222="","",'{Equipment Data Entry}'!L222)</f>
        <v/>
      </c>
      <c r="M1883" s="24" t="n"/>
    </row>
    <row r="1884" ht="13.35" customHeight="1" s="162">
      <c r="B1884" s="199" t="inlineStr">
        <is>
          <t>Location</t>
        </is>
      </c>
      <c r="C1884" s="401" t="n"/>
      <c r="D1884" s="204">
        <f>IF('{Equipment Data Entry}'!D222="","",'{Equipment Data Entry}'!D222)</f>
        <v/>
      </c>
      <c r="E1884" s="400" t="n"/>
      <c r="F1884" s="400" t="n"/>
      <c r="G1884" s="401" t="n"/>
      <c r="I1884" s="199" t="inlineStr">
        <is>
          <t>DDC Address</t>
        </is>
      </c>
      <c r="J1884" s="400" t="n"/>
      <c r="K1884" s="401" t="n"/>
      <c r="L1884" s="208">
        <f>IF('{Equipment Data Entry}'!M222="","",'{Equipment Data Entry}'!M222)</f>
        <v/>
      </c>
      <c r="M1884" s="401" t="n"/>
    </row>
    <row r="1885" ht="13.35" customHeight="1" s="162">
      <c r="B1885" s="199" t="inlineStr">
        <is>
          <t>Inlet Size</t>
        </is>
      </c>
      <c r="C1885" s="401" t="n"/>
      <c r="D1885" s="204">
        <f>IF('{Equipment Data Entry}'!G222="","",'{Equipment Data Entry}'!G222)</f>
        <v/>
      </c>
      <c r="E1885" s="400" t="n"/>
      <c r="F1885" s="400" t="n"/>
      <c r="G1885" s="401" t="n"/>
      <c r="I1885" s="199" t="inlineStr">
        <is>
          <t>Calibration Factor</t>
        </is>
      </c>
      <c r="J1885" s="400" t="n"/>
      <c r="K1885" s="401" t="n"/>
      <c r="L1885" s="27" t="n"/>
      <c r="M1885" s="401" t="n"/>
    </row>
    <row r="1886" ht="13.35" customHeight="1" s="162">
      <c r="B1886" s="199" t="inlineStr">
        <is>
          <t>DDC Max / Min</t>
        </is>
      </c>
      <c r="C1886" s="401" t="n"/>
      <c r="D1886" s="204" t="n"/>
      <c r="E1886" s="400" t="n"/>
      <c r="F1886" s="400" t="n"/>
      <c r="G1886" s="401" t="n"/>
      <c r="I1886" s="199" t="inlineStr">
        <is>
          <t>Heating CFM</t>
        </is>
      </c>
      <c r="J1886" s="400" t="n"/>
      <c r="K1886" s="401" t="n"/>
      <c r="L1886" s="27">
        <f>IF('{Equipment Data Entry}'!K222="","",'{Equipment Data Entry}'!K222)</f>
        <v/>
      </c>
      <c r="M1886" s="401" t="n"/>
    </row>
    <row r="1887" ht="13.35" customHeight="1" s="162">
      <c r="B1887" s="188" t="inlineStr">
        <is>
          <t>Register / Grille / Diffuser Airflow</t>
        </is>
      </c>
      <c r="C1887" s="174" t="n"/>
      <c r="D1887" s="174" t="n"/>
      <c r="E1887" s="174" t="n"/>
      <c r="F1887" s="173" t="n"/>
      <c r="G1887" s="233" t="inlineStr">
        <is>
          <t>Design VEL</t>
        </is>
      </c>
      <c r="H1887" s="194" t="inlineStr">
        <is>
          <t>Design CFM</t>
        </is>
      </c>
      <c r="I1887" s="188" t="inlineStr">
        <is>
          <t>Initial</t>
        </is>
      </c>
      <c r="J1887" s="173" t="n"/>
      <c r="K1887" s="188" t="inlineStr">
        <is>
          <t>Final</t>
        </is>
      </c>
      <c r="L1887" s="173" t="n"/>
      <c r="M1887" s="188" t="inlineStr">
        <is>
          <t>%</t>
        </is>
      </c>
    </row>
    <row r="1888" ht="13.35" customHeight="1" s="162">
      <c r="B1888" s="153" t="inlineStr">
        <is>
          <t>No.</t>
        </is>
      </c>
      <c r="C1888" s="188" t="inlineStr">
        <is>
          <t>Area Served</t>
        </is>
      </c>
      <c r="D1888" s="188" t="inlineStr">
        <is>
          <t>Type</t>
        </is>
      </c>
      <c r="E1888" s="188" t="inlineStr">
        <is>
          <t>Size</t>
        </is>
      </c>
      <c r="F1888" s="188" t="inlineStr">
        <is>
          <t>Ak</t>
        </is>
      </c>
      <c r="G1888" s="440" t="n"/>
      <c r="H1888" s="440" t="n"/>
      <c r="I1888" s="188" t="inlineStr">
        <is>
          <t>VEL</t>
        </is>
      </c>
      <c r="J1888" s="188" t="inlineStr">
        <is>
          <t>CFM</t>
        </is>
      </c>
      <c r="K1888" s="188" t="inlineStr">
        <is>
          <t>VEL</t>
        </is>
      </c>
      <c r="L1888" s="188" t="inlineStr">
        <is>
          <t>CFM</t>
        </is>
      </c>
      <c r="M1888" s="440" t="n"/>
    </row>
    <row r="1889" ht="13.35" customHeight="1" s="162">
      <c r="B1889" s="307" t="n"/>
      <c r="C1889" s="307" t="n"/>
      <c r="E1889" s="307" t="n"/>
      <c r="F1889" s="32" t="n"/>
      <c r="G1889" s="33">
        <f>IF(F1889="", "", H1889/F1889)</f>
        <v/>
      </c>
      <c r="H1889" s="33" t="n"/>
      <c r="I1889" s="33" t="n"/>
      <c r="J1889" s="33">
        <f>IF(I1889="", "", I1889*$F1889)</f>
        <v/>
      </c>
      <c r="K1889" s="33" t="n"/>
      <c r="L1889" s="33">
        <f>IF(K1889="", "", K1889*$F1889)</f>
        <v/>
      </c>
      <c r="M1889" s="30">
        <f>IF(OR(H1889="",H1889=0),"",IF(K1889="",IF(J1889="","",J1889/H1889),L1889/H1889))</f>
        <v/>
      </c>
    </row>
    <row r="1890" ht="13.35" customHeight="1" s="162">
      <c r="B1890" s="307" t="n"/>
      <c r="C1890" s="307" t="n"/>
      <c r="E1890" s="307" t="n"/>
      <c r="F1890" s="32" t="n"/>
      <c r="G1890" s="33">
        <f>IF(F1890="", "", H1890/F1890)</f>
        <v/>
      </c>
      <c r="H1890" s="33" t="n"/>
      <c r="I1890" s="33" t="n"/>
      <c r="J1890" s="33">
        <f>IF(I1890="", "", I1890*$F1890)</f>
        <v/>
      </c>
      <c r="K1890" s="33" t="n"/>
      <c r="L1890" s="33">
        <f>IF(K1890="", "", K1890*$F1890)</f>
        <v/>
      </c>
      <c r="M1890" s="30">
        <f>IF(OR(H1890="",H1890=0),"",IF(K1890="",IF(J1890="","",J1890/H1890),L1890/H1890))</f>
        <v/>
      </c>
    </row>
    <row r="1891" ht="13.35" customHeight="1" s="162">
      <c r="B1891" s="307" t="n"/>
      <c r="C1891" s="307" t="n"/>
      <c r="E1891" s="307" t="n"/>
      <c r="F1891" s="32" t="n"/>
      <c r="G1891" s="33">
        <f>IF(F1891="", "", H1891/F1891)</f>
        <v/>
      </c>
      <c r="H1891" s="33" t="n"/>
      <c r="I1891" s="33" t="n"/>
      <c r="J1891" s="33">
        <f>IF(I1891="", "", I1891*$F1891)</f>
        <v/>
      </c>
      <c r="K1891" s="33" t="n"/>
      <c r="L1891" s="33">
        <f>IF(K1891="", "", K1891*$F1891)</f>
        <v/>
      </c>
      <c r="M1891" s="30">
        <f>IF(OR(H1891="",H1891=0),"",IF(K1891="",IF(J1891="","",J1891/H1891),L1891/H1891))</f>
        <v/>
      </c>
    </row>
    <row r="1892" ht="13.35" customHeight="1" s="162">
      <c r="B1892" s="307" t="n"/>
      <c r="C1892" s="307" t="n"/>
      <c r="E1892" s="307" t="n"/>
      <c r="F1892" s="32" t="n"/>
      <c r="G1892" s="33">
        <f>IF(F1892="", "", H1892/F1892)</f>
        <v/>
      </c>
      <c r="H1892" s="33" t="n"/>
      <c r="I1892" s="33" t="n"/>
      <c r="J1892" s="33">
        <f>IF(I1892="", "", I1892*$F1892)</f>
        <v/>
      </c>
      <c r="K1892" s="33" t="n"/>
      <c r="L1892" s="33">
        <f>IF(K1892="", "", K1892*$F1892)</f>
        <v/>
      </c>
      <c r="M1892" s="30">
        <f>IF(OR(H1892="",H1892=0),"",IF(K1892="",IF(J1892="","",J1892/H1892),L1892/H1892))</f>
        <v/>
      </c>
    </row>
    <row r="1893" ht="13.35" customHeight="1" s="162">
      <c r="B1893" s="307" t="n"/>
      <c r="C1893" s="307" t="n"/>
      <c r="E1893" s="307" t="n"/>
      <c r="F1893" s="32" t="n"/>
      <c r="G1893" s="33">
        <f>IF(F1893="", "", H1893/F1893)</f>
        <v/>
      </c>
      <c r="H1893" s="33" t="n"/>
      <c r="I1893" s="33" t="n"/>
      <c r="J1893" s="33">
        <f>IF(I1893="", "", I1893*$F1893)</f>
        <v/>
      </c>
      <c r="K1893" s="33" t="n"/>
      <c r="L1893" s="33">
        <f>IF(K1893="", "", K1893*$F1893)</f>
        <v/>
      </c>
      <c r="M1893" s="30">
        <f>IF(OR(H1893="",H1893=0),"",IF(K1893="",IF(J1893="","",J1893/H1893),L1893/H1893))</f>
        <v/>
      </c>
    </row>
    <row r="1894" ht="13.35" customHeight="1" s="162">
      <c r="B1894" s="307" t="n"/>
      <c r="C1894" s="307" t="n"/>
      <c r="E1894" s="307" t="n"/>
      <c r="F1894" s="32" t="n"/>
      <c r="G1894" s="33">
        <f>IF(F1894="", "", H1894/F1894)</f>
        <v/>
      </c>
      <c r="H1894" s="33" t="n"/>
      <c r="I1894" s="33" t="n"/>
      <c r="J1894" s="33">
        <f>IF(I1894="", "", I1894*$F1894)</f>
        <v/>
      </c>
      <c r="K1894" s="33" t="n"/>
      <c r="L1894" s="33">
        <f>IF(K1894="", "", K1894*$F1894)</f>
        <v/>
      </c>
      <c r="M1894" s="30">
        <f>IF(OR(H1894="",H1894=0),"",IF(K1894="",IF(J1894="","",J1894/H1894),L1894/H1894))</f>
        <v/>
      </c>
    </row>
    <row r="1895" ht="13.35" customHeight="1" s="162">
      <c r="B1895" s="42" t="n"/>
      <c r="C1895" s="231" t="inlineStr">
        <is>
          <t>Total</t>
        </is>
      </c>
      <c r="D1895" s="159" t="n"/>
      <c r="E1895" s="42" t="n"/>
      <c r="F1895" s="42" t="n"/>
      <c r="G1895" s="43" t="n"/>
      <c r="H1895" s="43">
        <f>IF(SUM(H1889:H1894)=0,"",SUM(H1889:H1894))</f>
        <v/>
      </c>
      <c r="I1895" s="43" t="n"/>
      <c r="J1895" s="43">
        <f>IF(SUM(J1889:J1894)=0,"",SUM(J1889:J1894))</f>
        <v/>
      </c>
      <c r="K1895" s="43" t="n"/>
      <c r="L1895" s="43">
        <f>IF(SUM(L1889:L1894)=0,"",SUM(L1889:L1894))</f>
        <v/>
      </c>
      <c r="M1895" s="35">
        <f>IF(OR(H1895="",H1895=0),"",IF(L1895="",IF(J1895="","",J1895/H1895),L1895/H1895))</f>
        <v/>
      </c>
    </row>
    <row r="1896" ht="13.35" customHeight="1" s="162">
      <c r="B1896" s="188" t="inlineStr">
        <is>
          <t>Remarks</t>
        </is>
      </c>
      <c r="C1896" s="173" t="n"/>
      <c r="D1896" s="154" t="n"/>
      <c r="E1896" s="174" t="n"/>
      <c r="F1896" s="174" t="n"/>
      <c r="G1896" s="174" t="n"/>
      <c r="H1896" s="174" t="n"/>
      <c r="I1896" s="174" t="n"/>
      <c r="J1896" s="174" t="n"/>
      <c r="K1896" s="174" t="n"/>
      <c r="L1896" s="174" t="n"/>
      <c r="M1896" s="173" t="n"/>
    </row>
    <row r="1897" ht="13.35" customHeight="1" s="162">
      <c r="B1897" s="154" t="n"/>
      <c r="C1897" s="174" t="n"/>
      <c r="D1897" s="174" t="n"/>
      <c r="E1897" s="174" t="n"/>
      <c r="F1897" s="174" t="n"/>
      <c r="G1897" s="174" t="n"/>
      <c r="H1897" s="174" t="n"/>
      <c r="I1897" s="174" t="n"/>
      <c r="J1897" s="174" t="n"/>
      <c r="K1897" s="174" t="n"/>
      <c r="L1897" s="174" t="n"/>
      <c r="M1897" s="173" t="n"/>
    </row>
    <row r="1898" ht="13.35" customHeight="1" s="162"/>
    <row r="1899" ht="13.35" customHeight="1" s="162"/>
    <row r="1900" ht="13.35" customHeight="1" s="162"/>
    <row r="1901" ht="13.35" customHeight="1" s="162"/>
    <row r="1902" ht="13.35" customHeight="1" s="162">
      <c r="B1902" s="200" t="inlineStr">
        <is>
          <t>System</t>
        </is>
      </c>
      <c r="C1902" s="403" t="n"/>
      <c r="D1902" s="209">
        <f>IF('{Equipment Data Entry}'!B223="","",'{Equipment Data Entry}'!B223)</f>
        <v/>
      </c>
      <c r="E1902" s="418" t="n"/>
      <c r="F1902" s="403" t="n"/>
      <c r="G1902" s="200" t="inlineStr">
        <is>
          <t>Service</t>
        </is>
      </c>
      <c r="H1902" s="403" t="n"/>
      <c r="I1902" s="210">
        <f>IF('{Equipment Data Entry}'!C223="","",'{Equipment Data Entry}'!C223)</f>
        <v/>
      </c>
      <c r="J1902" s="418" t="n"/>
      <c r="K1902" s="418" t="n"/>
      <c r="L1902" s="418" t="n"/>
      <c r="M1902" s="403" t="n"/>
    </row>
    <row r="1903" ht="13.35" customHeight="1" s="162">
      <c r="B1903" s="422" t="n"/>
      <c r="C1903" s="423" t="n"/>
      <c r="D1903" s="422" t="n"/>
      <c r="E1903" s="424" t="n"/>
      <c r="F1903" s="423" t="n"/>
      <c r="G1903" s="422" t="n"/>
      <c r="H1903" s="423" t="n"/>
      <c r="I1903" s="422" t="n"/>
      <c r="J1903" s="424" t="n"/>
      <c r="K1903" s="424" t="n"/>
      <c r="L1903" s="424" t="n"/>
      <c r="M1903" s="423" t="n"/>
    </row>
    <row r="1904" ht="13.35" customHeight="1" s="162">
      <c r="B1904" s="199" t="inlineStr">
        <is>
          <t>Terminal Type</t>
        </is>
      </c>
      <c r="C1904" s="401" t="n"/>
      <c r="D1904" s="204">
        <f>IF('{Equipment Data Entry}'!H223="","",'{Equipment Data Entry}'!H223)</f>
        <v/>
      </c>
      <c r="E1904" s="400" t="n"/>
      <c r="F1904" s="400" t="n"/>
      <c r="G1904" s="401" t="n"/>
      <c r="I1904" s="199" t="inlineStr">
        <is>
          <t>Instrument</t>
        </is>
      </c>
      <c r="J1904" s="400" t="n"/>
      <c r="K1904" s="401" t="n"/>
      <c r="L1904" s="199" t="n"/>
      <c r="M1904" s="401" t="n"/>
    </row>
    <row r="1905" ht="13.35" customHeight="1" s="162">
      <c r="B1905" s="200" t="inlineStr">
        <is>
          <t>Unit Data</t>
        </is>
      </c>
      <c r="C1905" s="400" t="n"/>
      <c r="D1905" s="400" t="n"/>
      <c r="E1905" s="400" t="n"/>
      <c r="F1905" s="400" t="n"/>
      <c r="G1905" s="401" t="n"/>
      <c r="I1905" s="200" t="inlineStr">
        <is>
          <t>Design and Performance Data</t>
        </is>
      </c>
      <c r="J1905" s="400" t="n"/>
      <c r="K1905" s="400" t="n"/>
      <c r="L1905" s="400" t="n"/>
      <c r="M1905" s="401" t="n"/>
    </row>
    <row r="1906" ht="13.35" customHeight="1" s="162">
      <c r="B1906" s="199" t="inlineStr">
        <is>
          <t>Manufacturer</t>
        </is>
      </c>
      <c r="C1906" s="401" t="n"/>
      <c r="D1906" s="204">
        <f>IF('{Equipment Data Entry}'!E223="","",'{Equipment Data Entry}'!E223)</f>
        <v/>
      </c>
      <c r="E1906" s="400" t="n"/>
      <c r="F1906" s="400" t="n"/>
      <c r="G1906" s="401" t="n"/>
      <c r="I1906" s="199" t="inlineStr">
        <is>
          <t>Design Criteria</t>
        </is>
      </c>
      <c r="J1906" s="400" t="n"/>
      <c r="K1906" s="401" t="n"/>
      <c r="L1906" s="199" t="inlineStr">
        <is>
          <t>Design</t>
        </is>
      </c>
      <c r="M1906" s="199" t="inlineStr">
        <is>
          <t>Actual</t>
        </is>
      </c>
    </row>
    <row r="1907" ht="13.35" customHeight="1" s="162">
      <c r="B1907" s="199" t="inlineStr">
        <is>
          <t>Model Number</t>
        </is>
      </c>
      <c r="C1907" s="401" t="n"/>
      <c r="D1907" s="204">
        <f>IF('{Equipment Data Entry}'!F223="","",'{Equipment Data Entry}'!F223)</f>
        <v/>
      </c>
      <c r="E1907" s="400" t="n"/>
      <c r="F1907" s="400" t="n"/>
      <c r="G1907" s="401" t="n"/>
      <c r="I1907" s="199" t="inlineStr">
        <is>
          <t>Maximum CFM</t>
        </is>
      </c>
      <c r="J1907" s="400" t="n"/>
      <c r="K1907" s="401" t="n"/>
      <c r="L1907" s="24">
        <f>IF('{Equipment Data Entry}'!I223="","",'{Equipment Data Entry}'!I223)</f>
        <v/>
      </c>
      <c r="M1907" s="24">
        <f>L1921</f>
        <v/>
      </c>
    </row>
    <row r="1908" ht="13.35" customHeight="1" s="162">
      <c r="B1908" s="199" t="inlineStr">
        <is>
          <t>Serial Number</t>
        </is>
      </c>
      <c r="C1908" s="401" t="n"/>
      <c r="D1908" s="204" t="n"/>
      <c r="E1908" s="400" t="n"/>
      <c r="F1908" s="400" t="n"/>
      <c r="G1908" s="401" t="n"/>
      <c r="I1908" s="199" t="inlineStr">
        <is>
          <t>Minimum CFM</t>
        </is>
      </c>
      <c r="J1908" s="400" t="n"/>
      <c r="K1908" s="401" t="n"/>
      <c r="L1908" s="24">
        <f>IF('{Equipment Data Entry}'!J223="","",'{Equipment Data Entry}'!J223)</f>
        <v/>
      </c>
      <c r="M1908" s="24" t="n"/>
    </row>
    <row r="1909" ht="13.35" customHeight="1" s="162">
      <c r="B1909" s="199" t="inlineStr">
        <is>
          <t>Area Served</t>
        </is>
      </c>
      <c r="C1909" s="401" t="n"/>
      <c r="D1909" s="204">
        <f>IF('{Equipment Data Entry}'!C223="","",'{Equipment Data Entry}'!C223)</f>
        <v/>
      </c>
      <c r="E1909" s="400" t="n"/>
      <c r="F1909" s="400" t="n"/>
      <c r="G1909" s="401" t="n"/>
      <c r="I1909" s="199" t="inlineStr">
        <is>
          <t>Fan CFM</t>
        </is>
      </c>
      <c r="J1909" s="400" t="n"/>
      <c r="K1909" s="401" t="n"/>
      <c r="L1909" s="24">
        <f>IF('{Equipment Data Entry}'!L223="","",'{Equipment Data Entry}'!L223)</f>
        <v/>
      </c>
      <c r="M1909" s="24" t="n"/>
    </row>
    <row r="1910" ht="13.35" customHeight="1" s="162">
      <c r="B1910" s="199" t="inlineStr">
        <is>
          <t>Location</t>
        </is>
      </c>
      <c r="C1910" s="401" t="n"/>
      <c r="D1910" s="204">
        <f>IF('{Equipment Data Entry}'!D223="","",'{Equipment Data Entry}'!D223)</f>
        <v/>
      </c>
      <c r="E1910" s="400" t="n"/>
      <c r="F1910" s="400" t="n"/>
      <c r="G1910" s="401" t="n"/>
      <c r="I1910" s="199" t="inlineStr">
        <is>
          <t>DDC Address</t>
        </is>
      </c>
      <c r="J1910" s="400" t="n"/>
      <c r="K1910" s="401" t="n"/>
      <c r="L1910" s="208">
        <f>IF('{Equipment Data Entry}'!M223="","",'{Equipment Data Entry}'!M223)</f>
        <v/>
      </c>
      <c r="M1910" s="401" t="n"/>
    </row>
    <row r="1911" ht="13.35" customHeight="1" s="162">
      <c r="B1911" s="199" t="inlineStr">
        <is>
          <t>Inlet Size</t>
        </is>
      </c>
      <c r="C1911" s="401" t="n"/>
      <c r="D1911" s="204">
        <f>IF('{Equipment Data Entry}'!G223="","",'{Equipment Data Entry}'!G223)</f>
        <v/>
      </c>
      <c r="E1911" s="400" t="n"/>
      <c r="F1911" s="400" t="n"/>
      <c r="G1911" s="401" t="n"/>
      <c r="I1911" s="199" t="inlineStr">
        <is>
          <t>Calibration Factor</t>
        </is>
      </c>
      <c r="J1911" s="400" t="n"/>
      <c r="K1911" s="401" t="n"/>
      <c r="L1911" s="27" t="n"/>
      <c r="M1911" s="401" t="n"/>
    </row>
    <row r="1912" ht="13.35" customHeight="1" s="162">
      <c r="B1912" s="199" t="inlineStr">
        <is>
          <t>DDC Max / Min</t>
        </is>
      </c>
      <c r="C1912" s="401" t="n"/>
      <c r="D1912" s="204" t="n"/>
      <c r="E1912" s="400" t="n"/>
      <c r="F1912" s="400" t="n"/>
      <c r="G1912" s="401" t="n"/>
      <c r="I1912" s="199" t="inlineStr">
        <is>
          <t>Heating CFM</t>
        </is>
      </c>
      <c r="J1912" s="400" t="n"/>
      <c r="K1912" s="401" t="n"/>
      <c r="L1912" s="27">
        <f>IF('{Equipment Data Entry}'!K223="","",'{Equipment Data Entry}'!K223)</f>
        <v/>
      </c>
      <c r="M1912" s="401" t="n"/>
    </row>
    <row r="1913" ht="13.35" customHeight="1" s="162">
      <c r="B1913" s="188" t="inlineStr">
        <is>
          <t>Register / Grille / Diffuser Airflow</t>
        </is>
      </c>
      <c r="C1913" s="174" t="n"/>
      <c r="D1913" s="174" t="n"/>
      <c r="E1913" s="174" t="n"/>
      <c r="F1913" s="173" t="n"/>
      <c r="G1913" s="233" t="inlineStr">
        <is>
          <t>Design VEL</t>
        </is>
      </c>
      <c r="H1913" s="194" t="inlineStr">
        <is>
          <t>Design CFM</t>
        </is>
      </c>
      <c r="I1913" s="188" t="inlineStr">
        <is>
          <t>Initial</t>
        </is>
      </c>
      <c r="J1913" s="173" t="n"/>
      <c r="K1913" s="188" t="inlineStr">
        <is>
          <t>Final</t>
        </is>
      </c>
      <c r="L1913" s="173" t="n"/>
      <c r="M1913" s="188" t="inlineStr">
        <is>
          <t>%</t>
        </is>
      </c>
    </row>
    <row r="1914" ht="13.35" customHeight="1" s="162">
      <c r="B1914" s="153" t="inlineStr">
        <is>
          <t>No.</t>
        </is>
      </c>
      <c r="C1914" s="188" t="inlineStr">
        <is>
          <t>Area Served</t>
        </is>
      </c>
      <c r="D1914" s="188" t="inlineStr">
        <is>
          <t>Type</t>
        </is>
      </c>
      <c r="E1914" s="188" t="inlineStr">
        <is>
          <t>Size</t>
        </is>
      </c>
      <c r="F1914" s="188" t="inlineStr">
        <is>
          <t>Ak</t>
        </is>
      </c>
      <c r="G1914" s="440" t="n"/>
      <c r="H1914" s="440" t="n"/>
      <c r="I1914" s="188" t="inlineStr">
        <is>
          <t>VEL</t>
        </is>
      </c>
      <c r="J1914" s="188" t="inlineStr">
        <is>
          <t>CFM</t>
        </is>
      </c>
      <c r="K1914" s="188" t="inlineStr">
        <is>
          <t>VEL</t>
        </is>
      </c>
      <c r="L1914" s="188" t="inlineStr">
        <is>
          <t>CFM</t>
        </is>
      </c>
      <c r="M1914" s="440" t="n"/>
    </row>
    <row r="1915" ht="13.35" customHeight="1" s="162">
      <c r="B1915" s="307" t="n"/>
      <c r="C1915" s="307" t="n"/>
      <c r="E1915" s="307" t="n"/>
      <c r="F1915" s="32" t="n"/>
      <c r="G1915" s="33">
        <f>IF(F1915="", "", H1915/F1915)</f>
        <v/>
      </c>
      <c r="H1915" s="33" t="n"/>
      <c r="I1915" s="33" t="n"/>
      <c r="J1915" s="33">
        <f>IF(I1915="", "", I1915*$F1915)</f>
        <v/>
      </c>
      <c r="K1915" s="33" t="n"/>
      <c r="L1915" s="33">
        <f>IF(K1915="", "", K1915*$F1915)</f>
        <v/>
      </c>
      <c r="M1915" s="30">
        <f>IF(OR(H1915="",H1915=0),"",IF(K1915="",IF(J1915="","",J1915/H1915),L1915/H1915))</f>
        <v/>
      </c>
    </row>
    <row r="1916" ht="13.35" customHeight="1" s="162">
      <c r="B1916" s="307" t="n"/>
      <c r="C1916" s="307" t="n"/>
      <c r="E1916" s="307" t="n"/>
      <c r="F1916" s="32" t="n"/>
      <c r="G1916" s="33">
        <f>IF(F1916="", "", H1916/F1916)</f>
        <v/>
      </c>
      <c r="H1916" s="33" t="n"/>
      <c r="I1916" s="33" t="n"/>
      <c r="J1916" s="33">
        <f>IF(I1916="", "", I1916*$F1916)</f>
        <v/>
      </c>
      <c r="K1916" s="33" t="n"/>
      <c r="L1916" s="33">
        <f>IF(K1916="", "", K1916*$F1916)</f>
        <v/>
      </c>
      <c r="M1916" s="30">
        <f>IF(OR(H1916="",H1916=0),"",IF(K1916="",IF(J1916="","",J1916/H1916),L1916/H1916))</f>
        <v/>
      </c>
    </row>
    <row r="1917" ht="13.35" customHeight="1" s="162">
      <c r="B1917" s="307" t="n"/>
      <c r="C1917" s="307" t="n"/>
      <c r="E1917" s="307" t="n"/>
      <c r="F1917" s="32" t="n"/>
      <c r="G1917" s="33">
        <f>IF(F1917="", "", H1917/F1917)</f>
        <v/>
      </c>
      <c r="H1917" s="33" t="n"/>
      <c r="I1917" s="33" t="n"/>
      <c r="J1917" s="33">
        <f>IF(I1917="", "", I1917*$F1917)</f>
        <v/>
      </c>
      <c r="K1917" s="33" t="n"/>
      <c r="L1917" s="33">
        <f>IF(K1917="", "", K1917*$F1917)</f>
        <v/>
      </c>
      <c r="M1917" s="30">
        <f>IF(OR(H1917="",H1917=0),"",IF(K1917="",IF(J1917="","",J1917/H1917),L1917/H1917))</f>
        <v/>
      </c>
    </row>
    <row r="1918" ht="13.35" customHeight="1" s="162">
      <c r="B1918" s="307" t="n"/>
      <c r="C1918" s="307" t="n"/>
      <c r="E1918" s="307" t="n"/>
      <c r="F1918" s="32" t="n"/>
      <c r="G1918" s="33">
        <f>IF(F1918="", "", H1918/F1918)</f>
        <v/>
      </c>
      <c r="H1918" s="33" t="n"/>
      <c r="I1918" s="33" t="n"/>
      <c r="J1918" s="33">
        <f>IF(I1918="", "", I1918*$F1918)</f>
        <v/>
      </c>
      <c r="K1918" s="33" t="n"/>
      <c r="L1918" s="33">
        <f>IF(K1918="", "", K1918*$F1918)</f>
        <v/>
      </c>
      <c r="M1918" s="30">
        <f>IF(OR(H1918="",H1918=0),"",IF(K1918="",IF(J1918="","",J1918/H1918),L1918/H1918))</f>
        <v/>
      </c>
    </row>
    <row r="1919" ht="13.35" customHeight="1" s="162">
      <c r="B1919" s="307" t="n"/>
      <c r="C1919" s="307" t="n"/>
      <c r="E1919" s="307" t="n"/>
      <c r="F1919" s="32" t="n"/>
      <c r="G1919" s="33">
        <f>IF(F1919="", "", H1919/F1919)</f>
        <v/>
      </c>
      <c r="H1919" s="33" t="n"/>
      <c r="I1919" s="33" t="n"/>
      <c r="J1919" s="33">
        <f>IF(I1919="", "", I1919*$F1919)</f>
        <v/>
      </c>
      <c r="K1919" s="33" t="n"/>
      <c r="L1919" s="33">
        <f>IF(K1919="", "", K1919*$F1919)</f>
        <v/>
      </c>
      <c r="M1919" s="30">
        <f>IF(OR(H1919="",H1919=0),"",IF(K1919="",IF(J1919="","",J1919/H1919),L1919/H1919))</f>
        <v/>
      </c>
    </row>
    <row r="1920" ht="13.35" customHeight="1" s="162">
      <c r="B1920" s="307" t="n"/>
      <c r="C1920" s="307" t="n"/>
      <c r="E1920" s="307" t="n"/>
      <c r="F1920" s="32" t="n"/>
      <c r="G1920" s="33">
        <f>IF(F1920="", "", H1920/F1920)</f>
        <v/>
      </c>
      <c r="H1920" s="33" t="n"/>
      <c r="I1920" s="33" t="n"/>
      <c r="J1920" s="33">
        <f>IF(I1920="", "", I1920*$F1920)</f>
        <v/>
      </c>
      <c r="K1920" s="33" t="n"/>
      <c r="L1920" s="33">
        <f>IF(K1920="", "", K1920*$F1920)</f>
        <v/>
      </c>
      <c r="M1920" s="30">
        <f>IF(OR(H1920="",H1920=0),"",IF(K1920="",IF(J1920="","",J1920/H1920),L1920/H1920))</f>
        <v/>
      </c>
    </row>
    <row r="1921" ht="13.35" customHeight="1" s="162">
      <c r="B1921" s="42" t="n"/>
      <c r="C1921" s="231" t="inlineStr">
        <is>
          <t>Total</t>
        </is>
      </c>
      <c r="D1921" s="159" t="n"/>
      <c r="E1921" s="42" t="n"/>
      <c r="F1921" s="42" t="n"/>
      <c r="G1921" s="43" t="n"/>
      <c r="H1921" s="43">
        <f>IF(SUM(H1915:H1920)=0,"",SUM(H1915:H1920))</f>
        <v/>
      </c>
      <c r="I1921" s="43" t="n"/>
      <c r="J1921" s="43">
        <f>IF(SUM(J1915:J1920)=0,"",SUM(J1915:J1920))</f>
        <v/>
      </c>
      <c r="K1921" s="43" t="n"/>
      <c r="L1921" s="43">
        <f>IF(SUM(L1915:L1920)=0,"",SUM(L1915:L1920))</f>
        <v/>
      </c>
      <c r="M1921" s="35">
        <f>IF(OR(H1921="",H1921=0),"",IF(L1921="",IF(J1921="","",J1921/H1921),L1921/H1921))</f>
        <v/>
      </c>
    </row>
    <row r="1922" ht="13.35" customHeight="1" s="162">
      <c r="B1922" s="188" t="inlineStr">
        <is>
          <t>Remarks</t>
        </is>
      </c>
      <c r="C1922" s="173" t="n"/>
      <c r="D1922" s="154" t="n"/>
      <c r="E1922" s="174" t="n"/>
      <c r="F1922" s="174" t="n"/>
      <c r="G1922" s="174" t="n"/>
      <c r="H1922" s="174" t="n"/>
      <c r="I1922" s="174" t="n"/>
      <c r="J1922" s="174" t="n"/>
      <c r="K1922" s="174" t="n"/>
      <c r="L1922" s="174" t="n"/>
      <c r="M1922" s="173" t="n"/>
    </row>
    <row r="1923" ht="13.35" customHeight="1" s="162">
      <c r="B1923" s="154" t="n"/>
      <c r="C1923" s="174" t="n"/>
      <c r="D1923" s="174" t="n"/>
      <c r="E1923" s="174" t="n"/>
      <c r="F1923" s="174" t="n"/>
      <c r="G1923" s="174" t="n"/>
      <c r="H1923" s="174" t="n"/>
      <c r="I1923" s="174" t="n"/>
      <c r="J1923" s="174" t="n"/>
      <c r="K1923" s="174" t="n"/>
      <c r="L1923" s="174" t="n"/>
      <c r="M1923" s="173" t="n"/>
    </row>
    <row r="1924" ht="13.35" customHeight="1" s="162"/>
    <row r="1925" ht="13.35" customHeight="1" s="162"/>
    <row r="1926" ht="13.35" customHeight="1" s="162"/>
    <row r="1927" ht="13.35" customHeight="1" s="162"/>
    <row r="1928" ht="13.35" customHeight="1" s="162">
      <c r="B1928" s="200" t="inlineStr">
        <is>
          <t>System</t>
        </is>
      </c>
      <c r="C1928" s="403" t="n"/>
      <c r="D1928" s="209">
        <f>IF('{Equipment Data Entry}'!B224="","",'{Equipment Data Entry}'!B224)</f>
        <v/>
      </c>
      <c r="E1928" s="418" t="n"/>
      <c r="F1928" s="403" t="n"/>
      <c r="G1928" s="200" t="inlineStr">
        <is>
          <t>Service</t>
        </is>
      </c>
      <c r="H1928" s="403" t="n"/>
      <c r="I1928" s="210">
        <f>IF('{Equipment Data Entry}'!C224="","",'{Equipment Data Entry}'!C224)</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99" t="inlineStr">
        <is>
          <t>Terminal Type</t>
        </is>
      </c>
      <c r="C1930" s="401" t="n"/>
      <c r="D1930" s="204">
        <f>IF('{Equipment Data Entry}'!H224="","",'{Equipment Data Entry}'!H224)</f>
        <v/>
      </c>
      <c r="E1930" s="400" t="n"/>
      <c r="F1930" s="400" t="n"/>
      <c r="G1930" s="401" t="n"/>
      <c r="I1930" s="199" t="inlineStr">
        <is>
          <t>Instrument</t>
        </is>
      </c>
      <c r="J1930" s="400" t="n"/>
      <c r="K1930" s="401" t="n"/>
      <c r="L1930" s="199" t="n"/>
      <c r="M1930" s="401" t="n"/>
    </row>
    <row r="1931" ht="13.35" customHeight="1" s="162">
      <c r="B1931" s="200" t="inlineStr">
        <is>
          <t>Unit Data</t>
        </is>
      </c>
      <c r="C1931" s="400" t="n"/>
      <c r="D1931" s="400" t="n"/>
      <c r="E1931" s="400" t="n"/>
      <c r="F1931" s="400" t="n"/>
      <c r="G1931" s="401" t="n"/>
      <c r="I1931" s="200" t="inlineStr">
        <is>
          <t>Design and Performance Data</t>
        </is>
      </c>
      <c r="J1931" s="400" t="n"/>
      <c r="K1931" s="400" t="n"/>
      <c r="L1931" s="400" t="n"/>
      <c r="M1931" s="401" t="n"/>
    </row>
    <row r="1932" ht="13.35" customHeight="1" s="162">
      <c r="B1932" s="199" t="inlineStr">
        <is>
          <t>Manufacturer</t>
        </is>
      </c>
      <c r="C1932" s="401" t="n"/>
      <c r="D1932" s="204">
        <f>IF('{Equipment Data Entry}'!E224="","",'{Equipment Data Entry}'!E224)</f>
        <v/>
      </c>
      <c r="E1932" s="400" t="n"/>
      <c r="F1932" s="400" t="n"/>
      <c r="G1932" s="401" t="n"/>
      <c r="I1932" s="199" t="inlineStr">
        <is>
          <t>Design Criteria</t>
        </is>
      </c>
      <c r="J1932" s="400" t="n"/>
      <c r="K1932" s="401" t="n"/>
      <c r="L1932" s="199" t="inlineStr">
        <is>
          <t>Design</t>
        </is>
      </c>
      <c r="M1932" s="199" t="inlineStr">
        <is>
          <t>Actual</t>
        </is>
      </c>
    </row>
    <row r="1933" ht="13.35" customHeight="1" s="162">
      <c r="B1933" s="199" t="inlineStr">
        <is>
          <t>Model Number</t>
        </is>
      </c>
      <c r="C1933" s="401" t="n"/>
      <c r="D1933" s="204">
        <f>IF('{Equipment Data Entry}'!F224="","",'{Equipment Data Entry}'!F224)</f>
        <v/>
      </c>
      <c r="E1933" s="400" t="n"/>
      <c r="F1933" s="400" t="n"/>
      <c r="G1933" s="401" t="n"/>
      <c r="I1933" s="199" t="inlineStr">
        <is>
          <t>Maximum CFM</t>
        </is>
      </c>
      <c r="J1933" s="400" t="n"/>
      <c r="K1933" s="401" t="n"/>
      <c r="L1933" s="24">
        <f>IF('{Equipment Data Entry}'!I224="","",'{Equipment Data Entry}'!I224)</f>
        <v/>
      </c>
      <c r="M1933" s="24">
        <f>L1947</f>
        <v/>
      </c>
    </row>
    <row r="1934" ht="13.35" customHeight="1" s="162">
      <c r="B1934" s="199" t="inlineStr">
        <is>
          <t>Serial Number</t>
        </is>
      </c>
      <c r="C1934" s="401" t="n"/>
      <c r="D1934" s="204" t="n"/>
      <c r="E1934" s="400" t="n"/>
      <c r="F1934" s="400" t="n"/>
      <c r="G1934" s="401" t="n"/>
      <c r="I1934" s="199" t="inlineStr">
        <is>
          <t>Minimum CFM</t>
        </is>
      </c>
      <c r="J1934" s="400" t="n"/>
      <c r="K1934" s="401" t="n"/>
      <c r="L1934" s="24">
        <f>IF('{Equipment Data Entry}'!J224="","",'{Equipment Data Entry}'!J224)</f>
        <v/>
      </c>
      <c r="M1934" s="24" t="n"/>
    </row>
    <row r="1935" ht="13.35" customHeight="1" s="162">
      <c r="B1935" s="199" t="inlineStr">
        <is>
          <t>Area Served</t>
        </is>
      </c>
      <c r="C1935" s="401" t="n"/>
      <c r="D1935" s="204">
        <f>IF('{Equipment Data Entry}'!C224="","",'{Equipment Data Entry}'!C224)</f>
        <v/>
      </c>
      <c r="E1935" s="400" t="n"/>
      <c r="F1935" s="400" t="n"/>
      <c r="G1935" s="401" t="n"/>
      <c r="I1935" s="199" t="inlineStr">
        <is>
          <t>Fan CFM</t>
        </is>
      </c>
      <c r="J1935" s="400" t="n"/>
      <c r="K1935" s="401" t="n"/>
      <c r="L1935" s="24">
        <f>IF('{Equipment Data Entry}'!L224="","",'{Equipment Data Entry}'!L224)</f>
        <v/>
      </c>
      <c r="M1935" s="24" t="n"/>
    </row>
    <row r="1936" ht="13.35" customHeight="1" s="162">
      <c r="B1936" s="199" t="inlineStr">
        <is>
          <t>Location</t>
        </is>
      </c>
      <c r="C1936" s="401" t="n"/>
      <c r="D1936" s="204">
        <f>IF('{Equipment Data Entry}'!D224="","",'{Equipment Data Entry}'!D224)</f>
        <v/>
      </c>
      <c r="E1936" s="400" t="n"/>
      <c r="F1936" s="400" t="n"/>
      <c r="G1936" s="401" t="n"/>
      <c r="I1936" s="199" t="inlineStr">
        <is>
          <t>DDC Address</t>
        </is>
      </c>
      <c r="J1936" s="400" t="n"/>
      <c r="K1936" s="401" t="n"/>
      <c r="L1936" s="208">
        <f>IF('{Equipment Data Entry}'!M224="","",'{Equipment Data Entry}'!M224)</f>
        <v/>
      </c>
      <c r="M1936" s="401" t="n"/>
    </row>
    <row r="1937" ht="13.35" customHeight="1" s="162">
      <c r="B1937" s="199" t="inlineStr">
        <is>
          <t>Inlet Size</t>
        </is>
      </c>
      <c r="C1937" s="401" t="n"/>
      <c r="D1937" s="204">
        <f>IF('{Equipment Data Entry}'!G224="","",'{Equipment Data Entry}'!G224)</f>
        <v/>
      </c>
      <c r="E1937" s="400" t="n"/>
      <c r="F1937" s="400" t="n"/>
      <c r="G1937" s="401" t="n"/>
      <c r="I1937" s="199" t="inlineStr">
        <is>
          <t>Calibration Factor</t>
        </is>
      </c>
      <c r="J1937" s="400" t="n"/>
      <c r="K1937" s="401" t="n"/>
      <c r="L1937" s="27" t="n"/>
      <c r="M1937" s="401" t="n"/>
    </row>
    <row r="1938" ht="13.35" customHeight="1" s="162">
      <c r="B1938" s="199" t="inlineStr">
        <is>
          <t>DDC Max / Min</t>
        </is>
      </c>
      <c r="C1938" s="401" t="n"/>
      <c r="D1938" s="204" t="n"/>
      <c r="E1938" s="400" t="n"/>
      <c r="F1938" s="400" t="n"/>
      <c r="G1938" s="401" t="n"/>
      <c r="I1938" s="199" t="inlineStr">
        <is>
          <t>Heating CFM</t>
        </is>
      </c>
      <c r="J1938" s="400" t="n"/>
      <c r="K1938" s="401" t="n"/>
      <c r="L1938" s="27">
        <f>IF('{Equipment Data Entry}'!K224="","",'{Equipment Data Entry}'!K224)</f>
        <v/>
      </c>
      <c r="M1938" s="401" t="n"/>
    </row>
    <row r="1939" ht="13.35" customHeight="1" s="162">
      <c r="B1939" s="188" t="inlineStr">
        <is>
          <t>Register / Grille / Diffuser Airflow</t>
        </is>
      </c>
      <c r="C1939" s="174" t="n"/>
      <c r="D1939" s="174" t="n"/>
      <c r="E1939" s="174" t="n"/>
      <c r="F1939" s="173" t="n"/>
      <c r="G1939" s="233" t="inlineStr">
        <is>
          <t>Design VEL</t>
        </is>
      </c>
      <c r="H1939" s="194" t="inlineStr">
        <is>
          <t>Design CFM</t>
        </is>
      </c>
      <c r="I1939" s="188" t="inlineStr">
        <is>
          <t>Initial</t>
        </is>
      </c>
      <c r="J1939" s="173" t="n"/>
      <c r="K1939" s="188" t="inlineStr">
        <is>
          <t>Final</t>
        </is>
      </c>
      <c r="L1939" s="173" t="n"/>
      <c r="M1939" s="188" t="inlineStr">
        <is>
          <t>%</t>
        </is>
      </c>
    </row>
    <row r="1940" ht="13.35" customHeight="1" s="162">
      <c r="B1940" s="153" t="inlineStr">
        <is>
          <t>No.</t>
        </is>
      </c>
      <c r="C1940" s="188" t="inlineStr">
        <is>
          <t>Area Served</t>
        </is>
      </c>
      <c r="D1940" s="188" t="inlineStr">
        <is>
          <t>Type</t>
        </is>
      </c>
      <c r="E1940" s="188" t="inlineStr">
        <is>
          <t>Size</t>
        </is>
      </c>
      <c r="F1940" s="188" t="inlineStr">
        <is>
          <t>Ak</t>
        </is>
      </c>
      <c r="G1940" s="440" t="n"/>
      <c r="H1940" s="440" t="n"/>
      <c r="I1940" s="188" t="inlineStr">
        <is>
          <t>VEL</t>
        </is>
      </c>
      <c r="J1940" s="188" t="inlineStr">
        <is>
          <t>CFM</t>
        </is>
      </c>
      <c r="K1940" s="188" t="inlineStr">
        <is>
          <t>VEL</t>
        </is>
      </c>
      <c r="L1940" s="188" t="inlineStr">
        <is>
          <t>CFM</t>
        </is>
      </c>
      <c r="M1940" s="440" t="n"/>
    </row>
    <row r="1941" ht="13.35" customHeight="1" s="162">
      <c r="B1941" s="307" t="n"/>
      <c r="C1941" s="307" t="n"/>
      <c r="E1941" s="307" t="n"/>
      <c r="F1941" s="32" t="n"/>
      <c r="G1941" s="33">
        <f>IF(F1941="", "", H1941/F1941)</f>
        <v/>
      </c>
      <c r="H1941" s="33" t="n"/>
      <c r="I1941" s="33" t="n"/>
      <c r="J1941" s="33">
        <f>IF(I1941="", "", I1941*$F1941)</f>
        <v/>
      </c>
      <c r="K1941" s="33" t="n"/>
      <c r="L1941" s="33">
        <f>IF(K1941="", "", K1941*$F1941)</f>
        <v/>
      </c>
      <c r="M1941" s="30">
        <f>IF(OR(H1941="",H1941=0),"",IF(K1941="",IF(J1941="","",J1941/H1941),L1941/H1941))</f>
        <v/>
      </c>
    </row>
    <row r="1942" ht="13.35" customHeight="1" s="162">
      <c r="B1942" s="307" t="n"/>
      <c r="C1942" s="307" t="n"/>
      <c r="E1942" s="307" t="n"/>
      <c r="F1942" s="32" t="n"/>
      <c r="G1942" s="33">
        <f>IF(F1942="", "", H1942/F1942)</f>
        <v/>
      </c>
      <c r="H1942" s="33" t="n"/>
      <c r="I1942" s="33" t="n"/>
      <c r="J1942" s="33">
        <f>IF(I1942="", "", I1942*$F1942)</f>
        <v/>
      </c>
      <c r="K1942" s="33" t="n"/>
      <c r="L1942" s="33">
        <f>IF(K1942="", "", K1942*$F1942)</f>
        <v/>
      </c>
      <c r="M1942" s="30">
        <f>IF(OR(H1942="",H1942=0),"",IF(K1942="",IF(J1942="","",J1942/H1942),L1942/H1942))</f>
        <v/>
      </c>
    </row>
    <row r="1943" ht="13.35" customHeight="1" s="162">
      <c r="B1943" s="307" t="n"/>
      <c r="C1943" s="307" t="n"/>
      <c r="E1943" s="307" t="n"/>
      <c r="F1943" s="32" t="n"/>
      <c r="G1943" s="33">
        <f>IF(F1943="", "", H1943/F1943)</f>
        <v/>
      </c>
      <c r="H1943" s="33" t="n"/>
      <c r="I1943" s="33" t="n"/>
      <c r="J1943" s="33">
        <f>IF(I1943="", "", I1943*$F1943)</f>
        <v/>
      </c>
      <c r="K1943" s="33" t="n"/>
      <c r="L1943" s="33">
        <f>IF(K1943="", "", K1943*$F1943)</f>
        <v/>
      </c>
      <c r="M1943" s="30">
        <f>IF(OR(H1943="",H1943=0),"",IF(K1943="",IF(J1943="","",J1943/H1943),L1943/H1943))</f>
        <v/>
      </c>
    </row>
    <row r="1944" ht="13.35" customHeight="1" s="162">
      <c r="B1944" s="307" t="n"/>
      <c r="C1944" s="307" t="n"/>
      <c r="E1944" s="307" t="n"/>
      <c r="F1944" s="32" t="n"/>
      <c r="G1944" s="33">
        <f>IF(F1944="", "", H1944/F1944)</f>
        <v/>
      </c>
      <c r="H1944" s="33" t="n"/>
      <c r="I1944" s="33" t="n"/>
      <c r="J1944" s="33">
        <f>IF(I1944="", "", I1944*$F1944)</f>
        <v/>
      </c>
      <c r="K1944" s="33" t="n"/>
      <c r="L1944" s="33">
        <f>IF(K1944="", "", K1944*$F1944)</f>
        <v/>
      </c>
      <c r="M1944" s="30">
        <f>IF(OR(H1944="",H1944=0),"",IF(K1944="",IF(J1944="","",J1944/H1944),L1944/H1944))</f>
        <v/>
      </c>
    </row>
    <row r="1945" ht="13.35" customHeight="1" s="162">
      <c r="B1945" s="307" t="n"/>
      <c r="C1945" s="307" t="n"/>
      <c r="E1945" s="307" t="n"/>
      <c r="F1945" s="32" t="n"/>
      <c r="G1945" s="33">
        <f>IF(F1945="", "", H1945/F1945)</f>
        <v/>
      </c>
      <c r="H1945" s="33" t="n"/>
      <c r="I1945" s="33" t="n"/>
      <c r="J1945" s="33">
        <f>IF(I1945="", "", I1945*$F1945)</f>
        <v/>
      </c>
      <c r="K1945" s="33" t="n"/>
      <c r="L1945" s="33">
        <f>IF(K1945="", "", K1945*$F1945)</f>
        <v/>
      </c>
      <c r="M1945" s="30">
        <f>IF(OR(H1945="",H1945=0),"",IF(K1945="",IF(J1945="","",J1945/H1945),L1945/H1945))</f>
        <v/>
      </c>
    </row>
    <row r="1946" ht="13.35" customHeight="1" s="162">
      <c r="B1946" s="307" t="n"/>
      <c r="C1946" s="307" t="n"/>
      <c r="E1946" s="307" t="n"/>
      <c r="F1946" s="32" t="n"/>
      <c r="G1946" s="33">
        <f>IF(F1946="", "", H1946/F1946)</f>
        <v/>
      </c>
      <c r="H1946" s="33" t="n"/>
      <c r="I1946" s="33" t="n"/>
      <c r="J1946" s="33">
        <f>IF(I1946="", "", I1946*$F1946)</f>
        <v/>
      </c>
      <c r="K1946" s="33" t="n"/>
      <c r="L1946" s="33">
        <f>IF(K1946="", "", K1946*$F1946)</f>
        <v/>
      </c>
      <c r="M1946" s="30">
        <f>IF(OR(H1946="",H1946=0),"",IF(K1946="",IF(J1946="","",J1946/H1946),L1946/H1946))</f>
        <v/>
      </c>
    </row>
    <row r="1947" ht="13.35" customHeight="1" s="162">
      <c r="B1947" s="42" t="n"/>
      <c r="C1947" s="231" t="inlineStr">
        <is>
          <t>Total</t>
        </is>
      </c>
      <c r="D1947" s="159" t="n"/>
      <c r="E1947" s="42" t="n"/>
      <c r="F1947" s="42" t="n"/>
      <c r="G1947" s="43" t="n"/>
      <c r="H1947" s="43">
        <f>IF(SUM(H1941:H1946)=0,"",SUM(H1941:H1946))</f>
        <v/>
      </c>
      <c r="I1947" s="43" t="n"/>
      <c r="J1947" s="43">
        <f>IF(SUM(J1941:J1946)=0,"",SUM(J1941:J1946))</f>
        <v/>
      </c>
      <c r="K1947" s="43" t="n"/>
      <c r="L1947" s="43">
        <f>IF(SUM(L1941:L1946)=0,"",SUM(L1941:L1946))</f>
        <v/>
      </c>
      <c r="M1947" s="35">
        <f>IF(OR(H1947="",H1947=0),"",IF(L1947="",IF(J1947="","",J1947/H1947),L1947/H1947))</f>
        <v/>
      </c>
    </row>
    <row r="1948" ht="13.35" customHeight="1" s="162">
      <c r="B1948" s="188" t="inlineStr">
        <is>
          <t>Remarks</t>
        </is>
      </c>
      <c r="C1948" s="173" t="n"/>
      <c r="D1948" s="154" t="n"/>
      <c r="E1948" s="174" t="n"/>
      <c r="F1948" s="174" t="n"/>
      <c r="G1948" s="174" t="n"/>
      <c r="H1948" s="174" t="n"/>
      <c r="I1948" s="174" t="n"/>
      <c r="J1948" s="174" t="n"/>
      <c r="K1948" s="174" t="n"/>
      <c r="L1948" s="174" t="n"/>
      <c r="M1948" s="173" t="n"/>
    </row>
    <row r="1949" ht="13.35" customHeight="1" s="162">
      <c r="B1949" s="154" t="n"/>
      <c r="C1949" s="174" t="n"/>
      <c r="D1949" s="174" t="n"/>
      <c r="E1949" s="174" t="n"/>
      <c r="F1949" s="174" t="n"/>
      <c r="G1949" s="174" t="n"/>
      <c r="H1949" s="174" t="n"/>
      <c r="I1949" s="174" t="n"/>
      <c r="J1949" s="174" t="n"/>
      <c r="K1949" s="174" t="n"/>
      <c r="L1949" s="174" t="n"/>
      <c r="M1949" s="173" t="n"/>
    </row>
    <row r="1950" ht="13.35" customHeight="1" s="162"/>
    <row r="1951" ht="13.35" customHeight="1" s="162"/>
    <row r="1952" ht="13.35" customHeight="1" s="162"/>
    <row r="1953" ht="13.35" customHeight="1" s="162"/>
    <row r="1954" ht="13.35" customHeight="1" s="162">
      <c r="B1954" s="200" t="inlineStr">
        <is>
          <t>System</t>
        </is>
      </c>
      <c r="C1954" s="403" t="n"/>
      <c r="D1954" s="209">
        <f>IF('{Equipment Data Entry}'!B225="","",'{Equipment Data Entry}'!B225)</f>
        <v/>
      </c>
      <c r="E1954" s="418" t="n"/>
      <c r="F1954" s="403" t="n"/>
      <c r="G1954" s="200" t="inlineStr">
        <is>
          <t>Service</t>
        </is>
      </c>
      <c r="H1954" s="403" t="n"/>
      <c r="I1954" s="210">
        <f>IF('{Equipment Data Entry}'!C225="","",'{Equipment Data Entry}'!C225)</f>
        <v/>
      </c>
      <c r="J1954" s="418" t="n"/>
      <c r="K1954" s="418" t="n"/>
      <c r="L1954" s="418" t="n"/>
      <c r="M1954" s="403" t="n"/>
    </row>
    <row r="1955" ht="13.35" customHeight="1" s="162">
      <c r="B1955" s="422" t="n"/>
      <c r="C1955" s="423" t="n"/>
      <c r="D1955" s="422" t="n"/>
      <c r="E1955" s="424" t="n"/>
      <c r="F1955" s="423" t="n"/>
      <c r="G1955" s="422" t="n"/>
      <c r="H1955" s="423" t="n"/>
      <c r="I1955" s="422" t="n"/>
      <c r="J1955" s="424" t="n"/>
      <c r="K1955" s="424" t="n"/>
      <c r="L1955" s="424" t="n"/>
      <c r="M1955" s="423" t="n"/>
    </row>
    <row r="1956" ht="13.35" customHeight="1" s="162">
      <c r="B1956" s="199" t="inlineStr">
        <is>
          <t>Terminal Type</t>
        </is>
      </c>
      <c r="C1956" s="401" t="n"/>
      <c r="D1956" s="204">
        <f>IF('{Equipment Data Entry}'!H225="","",'{Equipment Data Entry}'!H225)</f>
        <v/>
      </c>
      <c r="E1956" s="400" t="n"/>
      <c r="F1956" s="400" t="n"/>
      <c r="G1956" s="401" t="n"/>
      <c r="I1956" s="199" t="inlineStr">
        <is>
          <t>Instrument</t>
        </is>
      </c>
      <c r="J1956" s="400" t="n"/>
      <c r="K1956" s="401" t="n"/>
      <c r="L1956" s="199" t="n"/>
      <c r="M1956" s="401" t="n"/>
    </row>
    <row r="1957" ht="13.35" customHeight="1" s="162">
      <c r="B1957" s="200" t="inlineStr">
        <is>
          <t>Unit Data</t>
        </is>
      </c>
      <c r="C1957" s="400" t="n"/>
      <c r="D1957" s="400" t="n"/>
      <c r="E1957" s="400" t="n"/>
      <c r="F1957" s="400" t="n"/>
      <c r="G1957" s="401" t="n"/>
      <c r="I1957" s="200" t="inlineStr">
        <is>
          <t>Design and Performance Data</t>
        </is>
      </c>
      <c r="J1957" s="400" t="n"/>
      <c r="K1957" s="400" t="n"/>
      <c r="L1957" s="400" t="n"/>
      <c r="M1957" s="401" t="n"/>
    </row>
    <row r="1958" ht="13.35" customHeight="1" s="162">
      <c r="B1958" s="199" t="inlineStr">
        <is>
          <t>Manufacturer</t>
        </is>
      </c>
      <c r="C1958" s="401" t="n"/>
      <c r="D1958" s="204">
        <f>IF('{Equipment Data Entry}'!E225="","",'{Equipment Data Entry}'!E225)</f>
        <v/>
      </c>
      <c r="E1958" s="400" t="n"/>
      <c r="F1958" s="400" t="n"/>
      <c r="G1958" s="401" t="n"/>
      <c r="I1958" s="199" t="inlineStr">
        <is>
          <t>Design Criteria</t>
        </is>
      </c>
      <c r="J1958" s="400" t="n"/>
      <c r="K1958" s="401" t="n"/>
      <c r="L1958" s="199" t="inlineStr">
        <is>
          <t>Design</t>
        </is>
      </c>
      <c r="M1958" s="199" t="inlineStr">
        <is>
          <t>Actual</t>
        </is>
      </c>
    </row>
    <row r="1959" ht="13.35" customHeight="1" s="162">
      <c r="B1959" s="199" t="inlineStr">
        <is>
          <t>Model Number</t>
        </is>
      </c>
      <c r="C1959" s="401" t="n"/>
      <c r="D1959" s="204">
        <f>IF('{Equipment Data Entry}'!F225="","",'{Equipment Data Entry}'!F225)</f>
        <v/>
      </c>
      <c r="E1959" s="400" t="n"/>
      <c r="F1959" s="400" t="n"/>
      <c r="G1959" s="401" t="n"/>
      <c r="I1959" s="199" t="inlineStr">
        <is>
          <t>Maximum CFM</t>
        </is>
      </c>
      <c r="J1959" s="400" t="n"/>
      <c r="K1959" s="401" t="n"/>
      <c r="L1959" s="24">
        <f>IF('{Equipment Data Entry}'!I225="","",'{Equipment Data Entry}'!I225)</f>
        <v/>
      </c>
      <c r="M1959" s="24">
        <f>L1973</f>
        <v/>
      </c>
    </row>
    <row r="1960" ht="13.35" customHeight="1" s="162">
      <c r="B1960" s="199" t="inlineStr">
        <is>
          <t>Serial Number</t>
        </is>
      </c>
      <c r="C1960" s="401" t="n"/>
      <c r="D1960" s="204" t="n"/>
      <c r="E1960" s="400" t="n"/>
      <c r="F1960" s="400" t="n"/>
      <c r="G1960" s="401" t="n"/>
      <c r="I1960" s="199" t="inlineStr">
        <is>
          <t>Minimum CFM</t>
        </is>
      </c>
      <c r="J1960" s="400" t="n"/>
      <c r="K1960" s="401" t="n"/>
      <c r="L1960" s="24">
        <f>IF('{Equipment Data Entry}'!J225="","",'{Equipment Data Entry}'!J225)</f>
        <v/>
      </c>
      <c r="M1960" s="24" t="n"/>
    </row>
    <row r="1961" ht="13.35" customHeight="1" s="162">
      <c r="B1961" s="199" t="inlineStr">
        <is>
          <t>Area Served</t>
        </is>
      </c>
      <c r="C1961" s="401" t="n"/>
      <c r="D1961" s="204">
        <f>IF('{Equipment Data Entry}'!C225="","",'{Equipment Data Entry}'!C225)</f>
        <v/>
      </c>
      <c r="E1961" s="400" t="n"/>
      <c r="F1961" s="400" t="n"/>
      <c r="G1961" s="401" t="n"/>
      <c r="I1961" s="199" t="inlineStr">
        <is>
          <t>Fan CFM</t>
        </is>
      </c>
      <c r="J1961" s="400" t="n"/>
      <c r="K1961" s="401" t="n"/>
      <c r="L1961" s="24">
        <f>IF('{Equipment Data Entry}'!L225="","",'{Equipment Data Entry}'!L225)</f>
        <v/>
      </c>
      <c r="M1961" s="24" t="n"/>
    </row>
    <row r="1962" ht="13.35" customHeight="1" s="162">
      <c r="B1962" s="199" t="inlineStr">
        <is>
          <t>Location</t>
        </is>
      </c>
      <c r="C1962" s="401" t="n"/>
      <c r="D1962" s="204">
        <f>IF('{Equipment Data Entry}'!D225="","",'{Equipment Data Entry}'!D225)</f>
        <v/>
      </c>
      <c r="E1962" s="400" t="n"/>
      <c r="F1962" s="400" t="n"/>
      <c r="G1962" s="401" t="n"/>
      <c r="I1962" s="199" t="inlineStr">
        <is>
          <t>DDC Address</t>
        </is>
      </c>
      <c r="J1962" s="400" t="n"/>
      <c r="K1962" s="401" t="n"/>
      <c r="L1962" s="208">
        <f>IF('{Equipment Data Entry}'!M225="","",'{Equipment Data Entry}'!M225)</f>
        <v/>
      </c>
      <c r="M1962" s="401" t="n"/>
    </row>
    <row r="1963" ht="13.35" customHeight="1" s="162">
      <c r="B1963" s="199" t="inlineStr">
        <is>
          <t>Inlet Size</t>
        </is>
      </c>
      <c r="C1963" s="401" t="n"/>
      <c r="D1963" s="204">
        <f>IF('{Equipment Data Entry}'!G225="","",'{Equipment Data Entry}'!G225)</f>
        <v/>
      </c>
      <c r="E1963" s="400" t="n"/>
      <c r="F1963" s="400" t="n"/>
      <c r="G1963" s="401" t="n"/>
      <c r="I1963" s="199" t="inlineStr">
        <is>
          <t>Calibration Factor</t>
        </is>
      </c>
      <c r="J1963" s="400" t="n"/>
      <c r="K1963" s="401" t="n"/>
      <c r="L1963" s="27" t="n"/>
      <c r="M1963" s="401" t="n"/>
    </row>
    <row r="1964" ht="13.35" customHeight="1" s="162">
      <c r="B1964" s="199" t="inlineStr">
        <is>
          <t>DDC Max / Min</t>
        </is>
      </c>
      <c r="C1964" s="401" t="n"/>
      <c r="D1964" s="204" t="n"/>
      <c r="E1964" s="400" t="n"/>
      <c r="F1964" s="400" t="n"/>
      <c r="G1964" s="401" t="n"/>
      <c r="I1964" s="199" t="inlineStr">
        <is>
          <t>Heating CFM</t>
        </is>
      </c>
      <c r="J1964" s="400" t="n"/>
      <c r="K1964" s="401" t="n"/>
      <c r="L1964" s="27">
        <f>IF('{Equipment Data Entry}'!K225="","",'{Equipment Data Entry}'!K225)</f>
        <v/>
      </c>
      <c r="M1964" s="401" t="n"/>
    </row>
    <row r="1965" ht="13.35" customHeight="1" s="162">
      <c r="B1965" s="188" t="inlineStr">
        <is>
          <t>Register / Grille / Diffuser Airflow</t>
        </is>
      </c>
      <c r="C1965" s="174" t="n"/>
      <c r="D1965" s="174" t="n"/>
      <c r="E1965" s="174" t="n"/>
      <c r="F1965" s="173" t="n"/>
      <c r="G1965" s="233" t="inlineStr">
        <is>
          <t>Design VEL</t>
        </is>
      </c>
      <c r="H1965" s="194" t="inlineStr">
        <is>
          <t>Design CFM</t>
        </is>
      </c>
      <c r="I1965" s="188" t="inlineStr">
        <is>
          <t>Initial</t>
        </is>
      </c>
      <c r="J1965" s="173" t="n"/>
      <c r="K1965" s="188" t="inlineStr">
        <is>
          <t>Final</t>
        </is>
      </c>
      <c r="L1965" s="173" t="n"/>
      <c r="M1965" s="188" t="inlineStr">
        <is>
          <t>%</t>
        </is>
      </c>
    </row>
    <row r="1966" ht="13.35" customHeight="1" s="162">
      <c r="B1966" s="153" t="inlineStr">
        <is>
          <t>No.</t>
        </is>
      </c>
      <c r="C1966" s="188" t="inlineStr">
        <is>
          <t>Area Served</t>
        </is>
      </c>
      <c r="D1966" s="188" t="inlineStr">
        <is>
          <t>Type</t>
        </is>
      </c>
      <c r="E1966" s="188" t="inlineStr">
        <is>
          <t>Size</t>
        </is>
      </c>
      <c r="F1966" s="188" t="inlineStr">
        <is>
          <t>Ak</t>
        </is>
      </c>
      <c r="G1966" s="440" t="n"/>
      <c r="H1966" s="440" t="n"/>
      <c r="I1966" s="188" t="inlineStr">
        <is>
          <t>VEL</t>
        </is>
      </c>
      <c r="J1966" s="188" t="inlineStr">
        <is>
          <t>CFM</t>
        </is>
      </c>
      <c r="K1966" s="188" t="inlineStr">
        <is>
          <t>VEL</t>
        </is>
      </c>
      <c r="L1966" s="188" t="inlineStr">
        <is>
          <t>CFM</t>
        </is>
      </c>
      <c r="M1966" s="440" t="n"/>
    </row>
    <row r="1967" ht="13.35" customHeight="1" s="162">
      <c r="B1967" s="307" t="n"/>
      <c r="C1967" s="307" t="n"/>
      <c r="E1967" s="307" t="n"/>
      <c r="F1967" s="32" t="n"/>
      <c r="G1967" s="33">
        <f>IF(F1967="", "", H1967/F1967)</f>
        <v/>
      </c>
      <c r="H1967" s="33" t="n"/>
      <c r="I1967" s="33" t="n"/>
      <c r="J1967" s="33">
        <f>IF(I1967="", "", I1967*$F1967)</f>
        <v/>
      </c>
      <c r="K1967" s="33" t="n"/>
      <c r="L1967" s="33">
        <f>IF(K1967="", "", K1967*$F1967)</f>
        <v/>
      </c>
      <c r="M1967" s="30">
        <f>IF(OR(H1967="",H1967=0),"",IF(K1967="",IF(J1967="","",J1967/H1967),L1967/H1967))</f>
        <v/>
      </c>
    </row>
    <row r="1968" ht="13.35" customHeight="1" s="162">
      <c r="B1968" s="307" t="n"/>
      <c r="C1968" s="307" t="n"/>
      <c r="E1968" s="307" t="n"/>
      <c r="F1968" s="32" t="n"/>
      <c r="G1968" s="33">
        <f>IF(F1968="", "", H1968/F1968)</f>
        <v/>
      </c>
      <c r="H1968" s="33" t="n"/>
      <c r="I1968" s="33" t="n"/>
      <c r="J1968" s="33">
        <f>IF(I1968="", "", I1968*$F1968)</f>
        <v/>
      </c>
      <c r="K1968" s="33" t="n"/>
      <c r="L1968" s="33">
        <f>IF(K1968="", "", K1968*$F1968)</f>
        <v/>
      </c>
      <c r="M1968" s="30">
        <f>IF(OR(H1968="",H1968=0),"",IF(K1968="",IF(J1968="","",J1968/H1968),L1968/H1968))</f>
        <v/>
      </c>
    </row>
    <row r="1969" ht="13.35" customHeight="1" s="162">
      <c r="B1969" s="307" t="n"/>
      <c r="C1969" s="307" t="n"/>
      <c r="E1969" s="307" t="n"/>
      <c r="F1969" s="32" t="n"/>
      <c r="G1969" s="33">
        <f>IF(F1969="", "", H1969/F1969)</f>
        <v/>
      </c>
      <c r="H1969" s="33" t="n"/>
      <c r="I1969" s="33" t="n"/>
      <c r="J1969" s="33">
        <f>IF(I1969="", "", I1969*$F1969)</f>
        <v/>
      </c>
      <c r="K1969" s="33" t="n"/>
      <c r="L1969" s="33">
        <f>IF(K1969="", "", K1969*$F1969)</f>
        <v/>
      </c>
      <c r="M1969" s="30">
        <f>IF(OR(H1969="",H1969=0),"",IF(K1969="",IF(J1969="","",J1969/H1969),L1969/H1969))</f>
        <v/>
      </c>
    </row>
    <row r="1970" ht="13.35" customHeight="1" s="162">
      <c r="B1970" s="307" t="n"/>
      <c r="C1970" s="307" t="n"/>
      <c r="E1970" s="307" t="n"/>
      <c r="F1970" s="32" t="n"/>
      <c r="G1970" s="33">
        <f>IF(F1970="", "", H1970/F1970)</f>
        <v/>
      </c>
      <c r="H1970" s="33" t="n"/>
      <c r="I1970" s="33" t="n"/>
      <c r="J1970" s="33">
        <f>IF(I1970="", "", I1970*$F1970)</f>
        <v/>
      </c>
      <c r="K1970" s="33" t="n"/>
      <c r="L1970" s="33">
        <f>IF(K1970="", "", K1970*$F1970)</f>
        <v/>
      </c>
      <c r="M1970" s="30">
        <f>IF(OR(H1970="",H1970=0),"",IF(K1970="",IF(J1970="","",J1970/H1970),L1970/H1970))</f>
        <v/>
      </c>
    </row>
    <row r="1971" ht="13.35" customHeight="1" s="162">
      <c r="B1971" s="307" t="n"/>
      <c r="C1971" s="307" t="n"/>
      <c r="E1971" s="307" t="n"/>
      <c r="F1971" s="32" t="n"/>
      <c r="G1971" s="33">
        <f>IF(F1971="", "", H1971/F1971)</f>
        <v/>
      </c>
      <c r="H1971" s="33" t="n"/>
      <c r="I1971" s="33" t="n"/>
      <c r="J1971" s="33">
        <f>IF(I1971="", "", I1971*$F1971)</f>
        <v/>
      </c>
      <c r="K1971" s="33" t="n"/>
      <c r="L1971" s="33">
        <f>IF(K1971="", "", K1971*$F1971)</f>
        <v/>
      </c>
      <c r="M1971" s="30">
        <f>IF(OR(H1971="",H1971=0),"",IF(K1971="",IF(J1971="","",J1971/H1971),L1971/H1971))</f>
        <v/>
      </c>
    </row>
    <row r="1972" ht="13.35" customHeight="1" s="162">
      <c r="B1972" s="307" t="n"/>
      <c r="C1972" s="307" t="n"/>
      <c r="E1972" s="307" t="n"/>
      <c r="F1972" s="32" t="n"/>
      <c r="G1972" s="33">
        <f>IF(F1972="", "", H1972/F1972)</f>
        <v/>
      </c>
      <c r="H1972" s="33" t="n"/>
      <c r="I1972" s="33" t="n"/>
      <c r="J1972" s="33">
        <f>IF(I1972="", "", I1972*$F1972)</f>
        <v/>
      </c>
      <c r="K1972" s="33" t="n"/>
      <c r="L1972" s="33">
        <f>IF(K1972="", "", K1972*$F1972)</f>
        <v/>
      </c>
      <c r="M1972" s="30">
        <f>IF(OR(H1972="",H1972=0),"",IF(K1972="",IF(J1972="","",J1972/H1972),L1972/H1972))</f>
        <v/>
      </c>
    </row>
    <row r="1973" ht="13.35" customHeight="1" s="162">
      <c r="B1973" s="42" t="n"/>
      <c r="C1973" s="231" t="inlineStr">
        <is>
          <t>Total</t>
        </is>
      </c>
      <c r="D1973" s="159" t="n"/>
      <c r="E1973" s="42" t="n"/>
      <c r="F1973" s="42" t="n"/>
      <c r="G1973" s="43" t="n"/>
      <c r="H1973" s="43">
        <f>IF(SUM(H1967:H1972)=0,"",SUM(H1967:H1972))</f>
        <v/>
      </c>
      <c r="I1973" s="43" t="n"/>
      <c r="J1973" s="43">
        <f>IF(SUM(J1967:J1972)=0,"",SUM(J1967:J1972))</f>
        <v/>
      </c>
      <c r="K1973" s="43" t="n"/>
      <c r="L1973" s="43">
        <f>IF(SUM(L1967:L1972)=0,"",SUM(L1967:L1972))</f>
        <v/>
      </c>
      <c r="M1973" s="35">
        <f>IF(OR(H1973="",H1973=0),"",IF(L1973="",IF(J1973="","",J1973/H1973),L1973/H1973))</f>
        <v/>
      </c>
    </row>
    <row r="1974" ht="13.35" customHeight="1" s="162">
      <c r="B1974" s="188" t="inlineStr">
        <is>
          <t>Remarks</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row r="1977" ht="13.35" customHeight="1" s="162"/>
    <row r="1978" ht="13.35" customHeight="1" s="162"/>
    <row r="1979" ht="13.35" customHeight="1" s="162"/>
    <row r="1980" ht="13.35" customHeight="1" s="162">
      <c r="B1980" s="200" t="inlineStr">
        <is>
          <t>System</t>
        </is>
      </c>
      <c r="C1980" s="403" t="n"/>
      <c r="D1980" s="209">
        <f>IF('{Equipment Data Entry}'!B226="","",'{Equipment Data Entry}'!B226)</f>
        <v/>
      </c>
      <c r="E1980" s="418" t="n"/>
      <c r="F1980" s="403" t="n"/>
      <c r="G1980" s="200" t="inlineStr">
        <is>
          <t>Service</t>
        </is>
      </c>
      <c r="H1980" s="403" t="n"/>
      <c r="I1980" s="210">
        <f>IF('{Equipment Data Entry}'!C226="","",'{Equipment Data Entry}'!C226)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199" t="inlineStr">
        <is>
          <t>Terminal Type</t>
        </is>
      </c>
      <c r="C1982" s="401" t="n"/>
      <c r="D1982" s="204">
        <f>IF('{Equipment Data Entry}'!H226="","",'{Equipment Data Entry}'!H226)</f>
        <v/>
      </c>
      <c r="E1982" s="400" t="n"/>
      <c r="F1982" s="400" t="n"/>
      <c r="G1982" s="401" t="n"/>
      <c r="I1982" s="199" t="inlineStr">
        <is>
          <t>Instrument</t>
        </is>
      </c>
      <c r="J1982" s="400" t="n"/>
      <c r="K1982" s="401" t="n"/>
      <c r="L1982" s="199" t="n"/>
      <c r="M1982" s="401"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0" t="n"/>
      <c r="M1983" s="401" t="n"/>
    </row>
    <row r="1984" ht="13.35" customHeight="1" s="162">
      <c r="B1984" s="199" t="inlineStr">
        <is>
          <t>Manufacturer</t>
        </is>
      </c>
      <c r="C1984" s="401" t="n"/>
      <c r="D1984" s="204">
        <f>IF('{Equipment Data Entry}'!E226="","",'{Equipment Data Entry}'!E226)</f>
        <v/>
      </c>
      <c r="E1984" s="400" t="n"/>
      <c r="F1984" s="400" t="n"/>
      <c r="G1984" s="401" t="n"/>
      <c r="I1984" s="199" t="inlineStr">
        <is>
          <t>Design Criteria</t>
        </is>
      </c>
      <c r="J1984" s="400" t="n"/>
      <c r="K1984" s="401" t="n"/>
      <c r="L1984" s="199" t="inlineStr">
        <is>
          <t>Design</t>
        </is>
      </c>
      <c r="M1984" s="199" t="inlineStr">
        <is>
          <t>Actual</t>
        </is>
      </c>
    </row>
    <row r="1985" ht="13.35" customHeight="1" s="162">
      <c r="B1985" s="199" t="inlineStr">
        <is>
          <t>Model Number</t>
        </is>
      </c>
      <c r="C1985" s="401" t="n"/>
      <c r="D1985" s="204">
        <f>IF('{Equipment Data Entry}'!F226="","",'{Equipment Data Entry}'!F226)</f>
        <v/>
      </c>
      <c r="E1985" s="400" t="n"/>
      <c r="F1985" s="400" t="n"/>
      <c r="G1985" s="401" t="n"/>
      <c r="I1985" s="199" t="inlineStr">
        <is>
          <t>Maximum CFM</t>
        </is>
      </c>
      <c r="J1985" s="400" t="n"/>
      <c r="K1985" s="401" t="n"/>
      <c r="L1985" s="24">
        <f>IF('{Equipment Data Entry}'!I226="","",'{Equipment Data Entry}'!I226)</f>
        <v/>
      </c>
      <c r="M1985" s="24">
        <f>L1999</f>
        <v/>
      </c>
    </row>
    <row r="1986" ht="13.35" customHeight="1" s="162">
      <c r="B1986" s="199" t="inlineStr">
        <is>
          <t>Serial Number</t>
        </is>
      </c>
      <c r="C1986" s="401" t="n"/>
      <c r="D1986" s="204" t="n"/>
      <c r="E1986" s="400" t="n"/>
      <c r="F1986" s="400" t="n"/>
      <c r="G1986" s="401" t="n"/>
      <c r="I1986" s="199" t="inlineStr">
        <is>
          <t>Minimum CFM</t>
        </is>
      </c>
      <c r="J1986" s="400" t="n"/>
      <c r="K1986" s="401" t="n"/>
      <c r="L1986" s="24">
        <f>IF('{Equipment Data Entry}'!J226="","",'{Equipment Data Entry}'!J226)</f>
        <v/>
      </c>
      <c r="M1986" s="24" t="n"/>
    </row>
    <row r="1987" ht="13.35" customHeight="1" s="162">
      <c r="B1987" s="199" t="inlineStr">
        <is>
          <t>Area Served</t>
        </is>
      </c>
      <c r="C1987" s="401" t="n"/>
      <c r="D1987" s="204">
        <f>IF('{Equipment Data Entry}'!C226="","",'{Equipment Data Entry}'!C226)</f>
        <v/>
      </c>
      <c r="E1987" s="400" t="n"/>
      <c r="F1987" s="400" t="n"/>
      <c r="G1987" s="401" t="n"/>
      <c r="I1987" s="199" t="inlineStr">
        <is>
          <t>Fan CFM</t>
        </is>
      </c>
      <c r="J1987" s="400" t="n"/>
      <c r="K1987" s="401" t="n"/>
      <c r="L1987" s="24">
        <f>IF('{Equipment Data Entry}'!L226="","",'{Equipment Data Entry}'!L226)</f>
        <v/>
      </c>
      <c r="M1987" s="24" t="n"/>
    </row>
    <row r="1988" ht="13.35" customHeight="1" s="162">
      <c r="B1988" s="199" t="inlineStr">
        <is>
          <t>Location</t>
        </is>
      </c>
      <c r="C1988" s="401" t="n"/>
      <c r="D1988" s="204">
        <f>IF('{Equipment Data Entry}'!D226="","",'{Equipment Data Entry}'!D226)</f>
        <v/>
      </c>
      <c r="E1988" s="400" t="n"/>
      <c r="F1988" s="400" t="n"/>
      <c r="G1988" s="401" t="n"/>
      <c r="I1988" s="199" t="inlineStr">
        <is>
          <t>DDC Address</t>
        </is>
      </c>
      <c r="J1988" s="400" t="n"/>
      <c r="K1988" s="401" t="n"/>
      <c r="L1988" s="208">
        <f>IF('{Equipment Data Entry}'!M226="","",'{Equipment Data Entry}'!M226)</f>
        <v/>
      </c>
      <c r="M1988" s="401" t="n"/>
    </row>
    <row r="1989" ht="13.35" customHeight="1" s="162">
      <c r="B1989" s="199" t="inlineStr">
        <is>
          <t>Inlet Size</t>
        </is>
      </c>
      <c r="C1989" s="401" t="n"/>
      <c r="D1989" s="204">
        <f>IF('{Equipment Data Entry}'!G226="","",'{Equipment Data Entry}'!G226)</f>
        <v/>
      </c>
      <c r="E1989" s="400" t="n"/>
      <c r="F1989" s="400" t="n"/>
      <c r="G1989" s="401" t="n"/>
      <c r="I1989" s="199" t="inlineStr">
        <is>
          <t>Calibration Factor</t>
        </is>
      </c>
      <c r="J1989" s="400" t="n"/>
      <c r="K1989" s="401" t="n"/>
      <c r="L1989" s="27" t="n"/>
      <c r="M1989" s="401" t="n"/>
    </row>
    <row r="1990" ht="13.35" customHeight="1" s="162">
      <c r="B1990" s="199" t="inlineStr">
        <is>
          <t>DDC Max / Min</t>
        </is>
      </c>
      <c r="C1990" s="401" t="n"/>
      <c r="D1990" s="204" t="n"/>
      <c r="E1990" s="400" t="n"/>
      <c r="F1990" s="400" t="n"/>
      <c r="G1990" s="401" t="n"/>
      <c r="I1990" s="199" t="inlineStr">
        <is>
          <t>Heating CFM</t>
        </is>
      </c>
      <c r="J1990" s="400" t="n"/>
      <c r="K1990" s="401" t="n"/>
      <c r="L1990" s="27">
        <f>IF('{Equipment Data Entry}'!K226="","",'{Equipment Data Entry}'!K226)</f>
        <v/>
      </c>
      <c r="M1990" s="401" t="n"/>
    </row>
    <row r="1991" ht="13.35" customHeight="1" s="162">
      <c r="B1991" s="188" t="inlineStr">
        <is>
          <t>Register / Grille / Diffuser Airflow</t>
        </is>
      </c>
      <c r="C1991" s="174" t="n"/>
      <c r="D1991" s="174" t="n"/>
      <c r="E1991" s="174" t="n"/>
      <c r="F1991" s="173" t="n"/>
      <c r="G1991" s="233" t="inlineStr">
        <is>
          <t>Design VEL</t>
        </is>
      </c>
      <c r="H1991" s="194" t="inlineStr">
        <is>
          <t>Design CFM</t>
        </is>
      </c>
      <c r="I1991" s="188" t="inlineStr">
        <is>
          <t>Initial</t>
        </is>
      </c>
      <c r="J1991" s="173" t="n"/>
      <c r="K1991" s="188" t="inlineStr">
        <is>
          <t>Final</t>
        </is>
      </c>
      <c r="L1991" s="173" t="n"/>
      <c r="M1991" s="188" t="inlineStr">
        <is>
          <t>%</t>
        </is>
      </c>
    </row>
    <row r="1992" ht="13.35" customHeight="1" s="162">
      <c r="B1992" s="153" t="inlineStr">
        <is>
          <t>No.</t>
        </is>
      </c>
      <c r="C1992" s="188" t="inlineStr">
        <is>
          <t>Area Served</t>
        </is>
      </c>
      <c r="D1992" s="188" t="inlineStr">
        <is>
          <t>Type</t>
        </is>
      </c>
      <c r="E1992" s="188" t="inlineStr">
        <is>
          <t>Size</t>
        </is>
      </c>
      <c r="F1992" s="188" t="inlineStr">
        <is>
          <t>Ak</t>
        </is>
      </c>
      <c r="G1992" s="440" t="n"/>
      <c r="H1992" s="440" t="n"/>
      <c r="I1992" s="188" t="inlineStr">
        <is>
          <t>VEL</t>
        </is>
      </c>
      <c r="J1992" s="188" t="inlineStr">
        <is>
          <t>CFM</t>
        </is>
      </c>
      <c r="K1992" s="188" t="inlineStr">
        <is>
          <t>VEL</t>
        </is>
      </c>
      <c r="L1992" s="188" t="inlineStr">
        <is>
          <t>CFM</t>
        </is>
      </c>
      <c r="M1992" s="440" t="n"/>
    </row>
    <row r="1993" ht="13.35" customHeight="1" s="162">
      <c r="B1993" s="307" t="n"/>
      <c r="C1993" s="307" t="n"/>
      <c r="E1993" s="307" t="n"/>
      <c r="F1993" s="32" t="n"/>
      <c r="G1993" s="33">
        <f>IF(F1993="", "", H1993/F1993)</f>
        <v/>
      </c>
      <c r="H1993" s="33" t="n"/>
      <c r="I1993" s="33" t="n"/>
      <c r="J1993" s="33">
        <f>IF(I1993="", "", I1993*$F1993)</f>
        <v/>
      </c>
      <c r="K1993" s="33" t="n"/>
      <c r="L1993" s="33">
        <f>IF(K1993="", "", K1993*$F1993)</f>
        <v/>
      </c>
      <c r="M1993" s="30">
        <f>IF(OR(H1993="",H1993=0),"",IF(K1993="",IF(J1993="","",J1993/H1993),L1993/H1993))</f>
        <v/>
      </c>
    </row>
    <row r="1994" ht="13.35" customHeight="1" s="162">
      <c r="B1994" s="307" t="n"/>
      <c r="C1994" s="307" t="n"/>
      <c r="E1994" s="307" t="n"/>
      <c r="F1994" s="32" t="n"/>
      <c r="G1994" s="33">
        <f>IF(F1994="", "", H1994/F1994)</f>
        <v/>
      </c>
      <c r="H1994" s="33" t="n"/>
      <c r="I1994" s="33" t="n"/>
      <c r="J1994" s="33">
        <f>IF(I1994="", "", I1994*$F1994)</f>
        <v/>
      </c>
      <c r="K1994" s="33" t="n"/>
      <c r="L1994" s="33">
        <f>IF(K1994="", "", K1994*$F1994)</f>
        <v/>
      </c>
      <c r="M1994" s="30">
        <f>IF(OR(H1994="",H1994=0),"",IF(K1994="",IF(J1994="","",J1994/H1994),L1994/H1994))</f>
        <v/>
      </c>
    </row>
    <row r="1995" ht="13.35" customHeight="1" s="162">
      <c r="B1995" s="307" t="n"/>
      <c r="C1995" s="307" t="n"/>
      <c r="E1995" s="307" t="n"/>
      <c r="F1995" s="32" t="n"/>
      <c r="G1995" s="33">
        <f>IF(F1995="", "", H1995/F1995)</f>
        <v/>
      </c>
      <c r="H1995" s="33" t="n"/>
      <c r="I1995" s="33" t="n"/>
      <c r="J1995" s="33">
        <f>IF(I1995="", "", I1995*$F1995)</f>
        <v/>
      </c>
      <c r="K1995" s="33" t="n"/>
      <c r="L1995" s="33">
        <f>IF(K1995="", "", K1995*$F1995)</f>
        <v/>
      </c>
      <c r="M1995" s="30">
        <f>IF(OR(H1995="",H1995=0),"",IF(K1995="",IF(J1995="","",J1995/H1995),L1995/H1995))</f>
        <v/>
      </c>
    </row>
    <row r="1996" ht="13.35" customHeight="1" s="162">
      <c r="B1996" s="307" t="n"/>
      <c r="C1996" s="307" t="n"/>
      <c r="E1996" s="307" t="n"/>
      <c r="F1996" s="32" t="n"/>
      <c r="G1996" s="33">
        <f>IF(F1996="", "", H1996/F1996)</f>
        <v/>
      </c>
      <c r="H1996" s="33" t="n"/>
      <c r="I1996" s="33" t="n"/>
      <c r="J1996" s="33">
        <f>IF(I1996="", "", I1996*$F1996)</f>
        <v/>
      </c>
      <c r="K1996" s="33" t="n"/>
      <c r="L1996" s="33">
        <f>IF(K1996="", "", K1996*$F1996)</f>
        <v/>
      </c>
      <c r="M1996" s="30">
        <f>IF(OR(H1996="",H1996=0),"",IF(K1996="",IF(J1996="","",J1996/H1996),L1996/H1996))</f>
        <v/>
      </c>
    </row>
    <row r="1997" ht="13.35" customHeight="1" s="162">
      <c r="B1997" s="307" t="n"/>
      <c r="C1997" s="307" t="n"/>
      <c r="E1997" s="307" t="n"/>
      <c r="F1997" s="32" t="n"/>
      <c r="G1997" s="33">
        <f>IF(F1997="", "", H1997/F1997)</f>
        <v/>
      </c>
      <c r="H1997" s="33" t="n"/>
      <c r="I1997" s="33" t="n"/>
      <c r="J1997" s="33">
        <f>IF(I1997="", "", I1997*$F1997)</f>
        <v/>
      </c>
      <c r="K1997" s="33" t="n"/>
      <c r="L1997" s="33">
        <f>IF(K1997="", "", K1997*$F1997)</f>
        <v/>
      </c>
      <c r="M1997" s="30">
        <f>IF(OR(H1997="",H1997=0),"",IF(K1997="",IF(J1997="","",J1997/H1997),L1997/H1997))</f>
        <v/>
      </c>
    </row>
    <row r="1998" ht="13.35" customHeight="1" s="162">
      <c r="B1998" s="307" t="n"/>
      <c r="C1998" s="307" t="n"/>
      <c r="E1998" s="307" t="n"/>
      <c r="F1998" s="32" t="n"/>
      <c r="G1998" s="33">
        <f>IF(F1998="", "", H1998/F1998)</f>
        <v/>
      </c>
      <c r="H1998" s="33" t="n"/>
      <c r="I1998" s="33" t="n"/>
      <c r="J1998" s="33">
        <f>IF(I1998="", "", I1998*$F1998)</f>
        <v/>
      </c>
      <c r="K1998" s="33" t="n"/>
      <c r="L1998" s="33">
        <f>IF(K1998="", "", K1998*$F1998)</f>
        <v/>
      </c>
      <c r="M1998" s="30">
        <f>IF(OR(H1998="",H1998=0),"",IF(K1998="",IF(J1998="","",J1998/H1998),L1998/H1998))</f>
        <v/>
      </c>
    </row>
    <row r="1999" ht="13.35" customHeight="1" s="162">
      <c r="B1999" s="42" t="n"/>
      <c r="C1999" s="231" t="inlineStr">
        <is>
          <t>Total</t>
        </is>
      </c>
      <c r="D1999" s="159" t="n"/>
      <c r="E1999" s="42" t="n"/>
      <c r="F1999" s="42" t="n"/>
      <c r="G1999" s="43" t="n"/>
      <c r="H1999" s="43">
        <f>IF(SUM(H1993:H1998)=0,"",SUM(H1993:H1998))</f>
        <v/>
      </c>
      <c r="I1999" s="43" t="n"/>
      <c r="J1999" s="43">
        <f>IF(SUM(J1993:J1998)=0,"",SUM(J1993:J1998))</f>
        <v/>
      </c>
      <c r="K1999" s="43" t="n"/>
      <c r="L1999" s="43">
        <f>IF(SUM(L1993:L1998)=0,"",SUM(L1993:L1998))</f>
        <v/>
      </c>
      <c r="M1999" s="35">
        <f>IF(OR(H1999="",H1999=0),"",IF(L1999="",IF(J1999="","",J1999/H1999),L1999/H1999))</f>
        <v/>
      </c>
    </row>
    <row r="2000" ht="13.35" customHeight="1" s="162">
      <c r="B2000" s="188" t="inlineStr">
        <is>
          <t>Remarks</t>
        </is>
      </c>
      <c r="C2000" s="173" t="n"/>
      <c r="D2000" s="154" t="n"/>
      <c r="E2000" s="174" t="n"/>
      <c r="F2000" s="174" t="n"/>
      <c r="G2000" s="174" t="n"/>
      <c r="H2000" s="174" t="n"/>
      <c r="I2000" s="174" t="n"/>
      <c r="J2000" s="174" t="n"/>
      <c r="K2000" s="174" t="n"/>
      <c r="L2000" s="174" t="n"/>
      <c r="M2000" s="173" t="n"/>
    </row>
    <row r="2001" ht="13.35" customHeight="1" s="162">
      <c r="B2001" s="154" t="n"/>
      <c r="C2001" s="174" t="n"/>
      <c r="D2001" s="174" t="n"/>
      <c r="E2001" s="174" t="n"/>
      <c r="F2001" s="174" t="n"/>
      <c r="G2001" s="174" t="n"/>
      <c r="H2001" s="174" t="n"/>
      <c r="I2001" s="174" t="n"/>
      <c r="J2001" s="174" t="n"/>
      <c r="K2001" s="174" t="n"/>
      <c r="L2001" s="174" t="n"/>
      <c r="M2001" s="173" t="n"/>
    </row>
    <row r="2002" ht="13.35" customHeight="1" s="162"/>
    <row r="2003" ht="13.35" customHeight="1" s="162"/>
    <row r="2004" ht="13.35" customHeight="1" s="162"/>
    <row r="2005" ht="13.35" customHeight="1" s="162"/>
    <row r="2006" ht="13.35" customHeight="1" s="162">
      <c r="B2006" s="200" t="inlineStr">
        <is>
          <t>System</t>
        </is>
      </c>
      <c r="C2006" s="403" t="n"/>
      <c r="D2006" s="209">
        <f>IF('{Equipment Data Entry}'!B227="","",'{Equipment Data Entry}'!B227)</f>
        <v/>
      </c>
      <c r="E2006" s="418" t="n"/>
      <c r="F2006" s="403" t="n"/>
      <c r="G2006" s="200" t="inlineStr">
        <is>
          <t>Service</t>
        </is>
      </c>
      <c r="H2006" s="403" t="n"/>
      <c r="I2006" s="210">
        <f>IF('{Equipment Data Entry}'!C227="","",'{Equipment Data Entry}'!C227)</f>
        <v/>
      </c>
      <c r="J2006" s="418" t="n"/>
      <c r="K2006" s="418" t="n"/>
      <c r="L2006" s="418" t="n"/>
      <c r="M2006" s="403" t="n"/>
    </row>
    <row r="2007" ht="13.35" customHeight="1" s="162">
      <c r="B2007" s="422" t="n"/>
      <c r="C2007" s="423" t="n"/>
      <c r="D2007" s="422" t="n"/>
      <c r="E2007" s="424" t="n"/>
      <c r="F2007" s="423" t="n"/>
      <c r="G2007" s="422" t="n"/>
      <c r="H2007" s="423" t="n"/>
      <c r="I2007" s="422" t="n"/>
      <c r="J2007" s="424" t="n"/>
      <c r="K2007" s="424" t="n"/>
      <c r="L2007" s="424" t="n"/>
      <c r="M2007" s="423" t="n"/>
    </row>
    <row r="2008" ht="13.35" customHeight="1" s="162">
      <c r="B2008" s="199" t="inlineStr">
        <is>
          <t>Terminal Type</t>
        </is>
      </c>
      <c r="C2008" s="401" t="n"/>
      <c r="D2008" s="204">
        <f>IF('{Equipment Data Entry}'!H227="","",'{Equipment Data Entry}'!H227)</f>
        <v/>
      </c>
      <c r="E2008" s="400" t="n"/>
      <c r="F2008" s="400" t="n"/>
      <c r="G2008" s="401" t="n"/>
      <c r="I2008" s="199" t="inlineStr">
        <is>
          <t>Instrument</t>
        </is>
      </c>
      <c r="J2008" s="400" t="n"/>
      <c r="K2008" s="401" t="n"/>
      <c r="L2008" s="199" t="n"/>
      <c r="M2008" s="401" t="n"/>
    </row>
    <row r="2009" ht="13.35" customHeight="1" s="162">
      <c r="B2009" s="200" t="inlineStr">
        <is>
          <t>Unit Data</t>
        </is>
      </c>
      <c r="C2009" s="400" t="n"/>
      <c r="D2009" s="400" t="n"/>
      <c r="E2009" s="400" t="n"/>
      <c r="F2009" s="400" t="n"/>
      <c r="G2009" s="401" t="n"/>
      <c r="I2009" s="200" t="inlineStr">
        <is>
          <t>Design and Performance Data</t>
        </is>
      </c>
      <c r="J2009" s="400" t="n"/>
      <c r="K2009" s="400" t="n"/>
      <c r="L2009" s="400" t="n"/>
      <c r="M2009" s="401" t="n"/>
    </row>
    <row r="2010" ht="13.35" customHeight="1" s="162">
      <c r="B2010" s="199" t="inlineStr">
        <is>
          <t>Manufacturer</t>
        </is>
      </c>
      <c r="C2010" s="401" t="n"/>
      <c r="D2010" s="204">
        <f>IF('{Equipment Data Entry}'!E227="","",'{Equipment Data Entry}'!E227)</f>
        <v/>
      </c>
      <c r="E2010" s="400" t="n"/>
      <c r="F2010" s="400" t="n"/>
      <c r="G2010" s="401" t="n"/>
      <c r="I2010" s="199" t="inlineStr">
        <is>
          <t>Design Criteria</t>
        </is>
      </c>
      <c r="J2010" s="400" t="n"/>
      <c r="K2010" s="401" t="n"/>
      <c r="L2010" s="199" t="inlineStr">
        <is>
          <t>Design</t>
        </is>
      </c>
      <c r="M2010" s="199" t="inlineStr">
        <is>
          <t>Actual</t>
        </is>
      </c>
    </row>
    <row r="2011" ht="13.35" customHeight="1" s="162">
      <c r="B2011" s="199" t="inlineStr">
        <is>
          <t>Model Number</t>
        </is>
      </c>
      <c r="C2011" s="401" t="n"/>
      <c r="D2011" s="204">
        <f>IF('{Equipment Data Entry}'!F227="","",'{Equipment Data Entry}'!F227)</f>
        <v/>
      </c>
      <c r="E2011" s="400" t="n"/>
      <c r="F2011" s="400" t="n"/>
      <c r="G2011" s="401" t="n"/>
      <c r="I2011" s="199" t="inlineStr">
        <is>
          <t>Maximum CFM</t>
        </is>
      </c>
      <c r="J2011" s="400" t="n"/>
      <c r="K2011" s="401" t="n"/>
      <c r="L2011" s="24">
        <f>IF('{Equipment Data Entry}'!I227="","",'{Equipment Data Entry}'!I227)</f>
        <v/>
      </c>
      <c r="M2011" s="24">
        <f>L2025</f>
        <v/>
      </c>
    </row>
    <row r="2012" ht="13.35" customHeight="1" s="162">
      <c r="B2012" s="199" t="inlineStr">
        <is>
          <t>Serial Number</t>
        </is>
      </c>
      <c r="C2012" s="401" t="n"/>
      <c r="D2012" s="204" t="n"/>
      <c r="E2012" s="400" t="n"/>
      <c r="F2012" s="400" t="n"/>
      <c r="G2012" s="401" t="n"/>
      <c r="I2012" s="199" t="inlineStr">
        <is>
          <t>Minimum CFM</t>
        </is>
      </c>
      <c r="J2012" s="400" t="n"/>
      <c r="K2012" s="401" t="n"/>
      <c r="L2012" s="24">
        <f>IF('{Equipment Data Entry}'!J227="","",'{Equipment Data Entry}'!J227)</f>
        <v/>
      </c>
      <c r="M2012" s="24" t="n"/>
    </row>
    <row r="2013" ht="13.35" customHeight="1" s="162">
      <c r="B2013" s="199" t="inlineStr">
        <is>
          <t>Area Served</t>
        </is>
      </c>
      <c r="C2013" s="401" t="n"/>
      <c r="D2013" s="204">
        <f>IF('{Equipment Data Entry}'!C227="","",'{Equipment Data Entry}'!C227)</f>
        <v/>
      </c>
      <c r="E2013" s="400" t="n"/>
      <c r="F2013" s="400" t="n"/>
      <c r="G2013" s="401" t="n"/>
      <c r="I2013" s="199" t="inlineStr">
        <is>
          <t>Fan CFM</t>
        </is>
      </c>
      <c r="J2013" s="400" t="n"/>
      <c r="K2013" s="401" t="n"/>
      <c r="L2013" s="24">
        <f>IF('{Equipment Data Entry}'!L227="","",'{Equipment Data Entry}'!L227)</f>
        <v/>
      </c>
      <c r="M2013" s="24" t="n"/>
    </row>
    <row r="2014" ht="13.35" customHeight="1" s="162">
      <c r="B2014" s="199" t="inlineStr">
        <is>
          <t>Location</t>
        </is>
      </c>
      <c r="C2014" s="401" t="n"/>
      <c r="D2014" s="204">
        <f>IF('{Equipment Data Entry}'!D227="","",'{Equipment Data Entry}'!D227)</f>
        <v/>
      </c>
      <c r="E2014" s="400" t="n"/>
      <c r="F2014" s="400" t="n"/>
      <c r="G2014" s="401" t="n"/>
      <c r="I2014" s="199" t="inlineStr">
        <is>
          <t>DDC Address</t>
        </is>
      </c>
      <c r="J2014" s="400" t="n"/>
      <c r="K2014" s="401" t="n"/>
      <c r="L2014" s="208">
        <f>IF('{Equipment Data Entry}'!M227="","",'{Equipment Data Entry}'!M227)</f>
        <v/>
      </c>
      <c r="M2014" s="401" t="n"/>
    </row>
    <row r="2015" ht="13.35" customHeight="1" s="162">
      <c r="B2015" s="199" t="inlineStr">
        <is>
          <t>Inlet Size</t>
        </is>
      </c>
      <c r="C2015" s="401" t="n"/>
      <c r="D2015" s="204">
        <f>IF('{Equipment Data Entry}'!G227="","",'{Equipment Data Entry}'!G227)</f>
        <v/>
      </c>
      <c r="E2015" s="400" t="n"/>
      <c r="F2015" s="400" t="n"/>
      <c r="G2015" s="401" t="n"/>
      <c r="I2015" s="199" t="inlineStr">
        <is>
          <t>Calibration Factor</t>
        </is>
      </c>
      <c r="J2015" s="400" t="n"/>
      <c r="K2015" s="401" t="n"/>
      <c r="L2015" s="27" t="n"/>
      <c r="M2015" s="401" t="n"/>
    </row>
    <row r="2016" ht="13.35" customHeight="1" s="162">
      <c r="B2016" s="199" t="inlineStr">
        <is>
          <t>DDC Max / Min</t>
        </is>
      </c>
      <c r="C2016" s="401" t="n"/>
      <c r="D2016" s="204" t="n"/>
      <c r="E2016" s="400" t="n"/>
      <c r="F2016" s="400" t="n"/>
      <c r="G2016" s="401" t="n"/>
      <c r="I2016" s="199" t="inlineStr">
        <is>
          <t>Heating CFM</t>
        </is>
      </c>
      <c r="J2016" s="400" t="n"/>
      <c r="K2016" s="401" t="n"/>
      <c r="L2016" s="27">
        <f>IF('{Equipment Data Entry}'!K227="","",'{Equipment Data Entry}'!K227)</f>
        <v/>
      </c>
      <c r="M2016" s="401" t="n"/>
    </row>
    <row r="2017" ht="13.35" customHeight="1" s="162">
      <c r="B2017" s="188" t="inlineStr">
        <is>
          <t>Register / Grille / Diffuser Airflow</t>
        </is>
      </c>
      <c r="C2017" s="174" t="n"/>
      <c r="D2017" s="174" t="n"/>
      <c r="E2017" s="174" t="n"/>
      <c r="F2017" s="173" t="n"/>
      <c r="G2017" s="233" t="inlineStr">
        <is>
          <t>Design VEL</t>
        </is>
      </c>
      <c r="H2017" s="194" t="inlineStr">
        <is>
          <t>Design CFM</t>
        </is>
      </c>
      <c r="I2017" s="188" t="inlineStr">
        <is>
          <t>Initial</t>
        </is>
      </c>
      <c r="J2017" s="173" t="n"/>
      <c r="K2017" s="188" t="inlineStr">
        <is>
          <t>Final</t>
        </is>
      </c>
      <c r="L2017" s="173" t="n"/>
      <c r="M2017" s="188" t="inlineStr">
        <is>
          <t>%</t>
        </is>
      </c>
    </row>
    <row r="2018" ht="13.35" customHeight="1" s="162">
      <c r="B2018" s="153" t="inlineStr">
        <is>
          <t>No.</t>
        </is>
      </c>
      <c r="C2018" s="188" t="inlineStr">
        <is>
          <t>Area Served</t>
        </is>
      </c>
      <c r="D2018" s="188" t="inlineStr">
        <is>
          <t>Type</t>
        </is>
      </c>
      <c r="E2018" s="188" t="inlineStr">
        <is>
          <t>Size</t>
        </is>
      </c>
      <c r="F2018" s="188" t="inlineStr">
        <is>
          <t>Ak</t>
        </is>
      </c>
      <c r="G2018" s="440" t="n"/>
      <c r="H2018" s="440" t="n"/>
      <c r="I2018" s="188" t="inlineStr">
        <is>
          <t>VEL</t>
        </is>
      </c>
      <c r="J2018" s="188" t="inlineStr">
        <is>
          <t>CFM</t>
        </is>
      </c>
      <c r="K2018" s="188" t="inlineStr">
        <is>
          <t>VEL</t>
        </is>
      </c>
      <c r="L2018" s="188" t="inlineStr">
        <is>
          <t>CFM</t>
        </is>
      </c>
      <c r="M2018" s="440" t="n"/>
    </row>
    <row r="2019" ht="13.35" customHeight="1" s="162">
      <c r="B2019" s="307" t="n"/>
      <c r="C2019" s="307" t="n"/>
      <c r="E2019" s="307" t="n"/>
      <c r="F2019" s="32" t="n"/>
      <c r="G2019" s="33">
        <f>IF(F2019="", "", H2019/F2019)</f>
        <v/>
      </c>
      <c r="H2019" s="33" t="n"/>
      <c r="I2019" s="33" t="n"/>
      <c r="J2019" s="33">
        <f>IF(I2019="", "", I2019*$F2019)</f>
        <v/>
      </c>
      <c r="K2019" s="33" t="n"/>
      <c r="L2019" s="33">
        <f>IF(K2019="", "", K2019*$F2019)</f>
        <v/>
      </c>
      <c r="M2019" s="30">
        <f>IF(OR(H2019="",H2019=0),"",IF(K2019="",IF(J2019="","",J2019/H2019),L2019/H2019))</f>
        <v/>
      </c>
    </row>
    <row r="2020" ht="13.35" customHeight="1" s="162">
      <c r="B2020" s="307" t="n"/>
      <c r="C2020" s="307" t="n"/>
      <c r="E2020" s="307" t="n"/>
      <c r="F2020" s="32" t="n"/>
      <c r="G2020" s="33">
        <f>IF(F2020="", "", H2020/F2020)</f>
        <v/>
      </c>
      <c r="H2020" s="33" t="n"/>
      <c r="I2020" s="33" t="n"/>
      <c r="J2020" s="33">
        <f>IF(I2020="", "", I2020*$F2020)</f>
        <v/>
      </c>
      <c r="K2020" s="33" t="n"/>
      <c r="L2020" s="33">
        <f>IF(K2020="", "", K2020*$F2020)</f>
        <v/>
      </c>
      <c r="M2020" s="30">
        <f>IF(OR(H2020="",H2020=0),"",IF(K2020="",IF(J2020="","",J2020/H2020),L2020/H2020))</f>
        <v/>
      </c>
    </row>
    <row r="2021" ht="13.35" customHeight="1" s="162">
      <c r="B2021" s="307" t="n"/>
      <c r="C2021" s="307" t="n"/>
      <c r="E2021" s="307" t="n"/>
      <c r="F2021" s="32" t="n"/>
      <c r="G2021" s="33">
        <f>IF(F2021="", "", H2021/F2021)</f>
        <v/>
      </c>
      <c r="H2021" s="33" t="n"/>
      <c r="I2021" s="33" t="n"/>
      <c r="J2021" s="33">
        <f>IF(I2021="", "", I2021*$F2021)</f>
        <v/>
      </c>
      <c r="K2021" s="33" t="n"/>
      <c r="L2021" s="33">
        <f>IF(K2021="", "", K2021*$F2021)</f>
        <v/>
      </c>
      <c r="M2021" s="30">
        <f>IF(OR(H2021="",H2021=0),"",IF(K2021="",IF(J2021="","",J2021/H2021),L2021/H2021))</f>
        <v/>
      </c>
    </row>
    <row r="2022" ht="13.35" customHeight="1" s="162">
      <c r="B2022" s="307" t="n"/>
      <c r="C2022" s="307" t="n"/>
      <c r="E2022" s="307" t="n"/>
      <c r="F2022" s="32" t="n"/>
      <c r="G2022" s="33">
        <f>IF(F2022="", "", H2022/F2022)</f>
        <v/>
      </c>
      <c r="H2022" s="33" t="n"/>
      <c r="I2022" s="33" t="n"/>
      <c r="J2022" s="33">
        <f>IF(I2022="", "", I2022*$F2022)</f>
        <v/>
      </c>
      <c r="K2022" s="33" t="n"/>
      <c r="L2022" s="33">
        <f>IF(K2022="", "", K2022*$F2022)</f>
        <v/>
      </c>
      <c r="M2022" s="30">
        <f>IF(OR(H2022="",H2022=0),"",IF(K2022="",IF(J2022="","",J2022/H2022),L2022/H2022))</f>
        <v/>
      </c>
    </row>
    <row r="2023" ht="13.35" customHeight="1" s="162">
      <c r="B2023" s="307" t="n"/>
      <c r="C2023" s="307" t="n"/>
      <c r="E2023" s="307" t="n"/>
      <c r="F2023" s="32" t="n"/>
      <c r="G2023" s="33">
        <f>IF(F2023="", "", H2023/F2023)</f>
        <v/>
      </c>
      <c r="H2023" s="33" t="n"/>
      <c r="I2023" s="33" t="n"/>
      <c r="J2023" s="33">
        <f>IF(I2023="", "", I2023*$F2023)</f>
        <v/>
      </c>
      <c r="K2023" s="33" t="n"/>
      <c r="L2023" s="33">
        <f>IF(K2023="", "", K2023*$F2023)</f>
        <v/>
      </c>
      <c r="M2023" s="30">
        <f>IF(OR(H2023="",H2023=0),"",IF(K2023="",IF(J2023="","",J2023/H2023),L2023/H2023))</f>
        <v/>
      </c>
    </row>
    <row r="2024" ht="13.35" customHeight="1" s="162">
      <c r="B2024" s="307" t="n"/>
      <c r="C2024" s="307" t="n"/>
      <c r="E2024" s="307" t="n"/>
      <c r="F2024" s="32" t="n"/>
      <c r="G2024" s="33">
        <f>IF(F2024="", "", H2024/F2024)</f>
        <v/>
      </c>
      <c r="H2024" s="33" t="n"/>
      <c r="I2024" s="33" t="n"/>
      <c r="J2024" s="33">
        <f>IF(I2024="", "", I2024*$F2024)</f>
        <v/>
      </c>
      <c r="K2024" s="33" t="n"/>
      <c r="L2024" s="33">
        <f>IF(K2024="", "", K2024*$F2024)</f>
        <v/>
      </c>
      <c r="M2024" s="30">
        <f>IF(OR(H2024="",H2024=0),"",IF(K2024="",IF(J2024="","",J2024/H2024),L2024/H2024))</f>
        <v/>
      </c>
    </row>
    <row r="2025" ht="13.35" customHeight="1" s="162">
      <c r="B2025" s="42" t="n"/>
      <c r="C2025" s="231" t="inlineStr">
        <is>
          <t>Total</t>
        </is>
      </c>
      <c r="D2025" s="159" t="n"/>
      <c r="E2025" s="42" t="n"/>
      <c r="F2025" s="42" t="n"/>
      <c r="G2025" s="43" t="n"/>
      <c r="H2025" s="43">
        <f>IF(SUM(H2019:H2024)=0,"",SUM(H2019:H2024))</f>
        <v/>
      </c>
      <c r="I2025" s="43" t="n"/>
      <c r="J2025" s="43">
        <f>IF(SUM(J2019:J2024)=0,"",SUM(J2019:J2024))</f>
        <v/>
      </c>
      <c r="K2025" s="43" t="n"/>
      <c r="L2025" s="43">
        <f>IF(SUM(L2019:L2024)=0,"",SUM(L2019:L2024))</f>
        <v/>
      </c>
      <c r="M2025" s="35">
        <f>IF(OR(H2025="",H2025=0),"",IF(L2025="",IF(J2025="","",J2025/H2025),L2025/H2025))</f>
        <v/>
      </c>
    </row>
    <row r="2026" ht="13.35" customHeight="1" s="162">
      <c r="B2026" s="188" t="inlineStr">
        <is>
          <t>Remarks</t>
        </is>
      </c>
      <c r="C2026" s="173" t="n"/>
      <c r="D2026" s="154" t="n"/>
      <c r="E2026" s="174" t="n"/>
      <c r="F2026" s="174" t="n"/>
      <c r="G2026" s="174" t="n"/>
      <c r="H2026" s="174" t="n"/>
      <c r="I2026" s="174" t="n"/>
      <c r="J2026" s="174" t="n"/>
      <c r="K2026" s="174" t="n"/>
      <c r="L2026" s="174" t="n"/>
      <c r="M2026" s="173" t="n"/>
    </row>
    <row r="2027" ht="13.35" customHeight="1" s="162">
      <c r="B2027" s="154" t="n"/>
      <c r="C2027" s="174" t="n"/>
      <c r="D2027" s="174" t="n"/>
      <c r="E2027" s="174" t="n"/>
      <c r="F2027" s="174" t="n"/>
      <c r="G2027" s="174" t="n"/>
      <c r="H2027" s="174" t="n"/>
      <c r="I2027" s="174" t="n"/>
      <c r="J2027" s="174" t="n"/>
      <c r="K2027" s="174" t="n"/>
      <c r="L2027" s="174" t="n"/>
      <c r="M2027" s="173" t="n"/>
    </row>
    <row r="2028" ht="13.35" customHeight="1" s="162"/>
    <row r="2029" ht="13.35" customHeight="1" s="162"/>
    <row r="2030" ht="13.35" customHeight="1" s="162"/>
    <row r="2031" ht="13.35" customHeight="1" s="162"/>
    <row r="2032" ht="13.35" customHeight="1" s="162">
      <c r="B2032" s="200" t="inlineStr">
        <is>
          <t>System</t>
        </is>
      </c>
      <c r="C2032" s="403" t="n"/>
      <c r="D2032" s="209">
        <f>IF('{Equipment Data Entry}'!B228="","",'{Equipment Data Entry}'!B228)</f>
        <v/>
      </c>
      <c r="E2032" s="418" t="n"/>
      <c r="F2032" s="403" t="n"/>
      <c r="G2032" s="200" t="inlineStr">
        <is>
          <t>Service</t>
        </is>
      </c>
      <c r="H2032" s="403" t="n"/>
      <c r="I2032" s="210">
        <f>IF('{Equipment Data Entry}'!C228="","",'{Equipment Data Entry}'!C228)</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99" t="inlineStr">
        <is>
          <t>Terminal Type</t>
        </is>
      </c>
      <c r="C2034" s="401" t="n"/>
      <c r="D2034" s="204">
        <f>IF('{Equipment Data Entry}'!H228="","",'{Equipment Data Entry}'!H228)</f>
        <v/>
      </c>
      <c r="E2034" s="400" t="n"/>
      <c r="F2034" s="400" t="n"/>
      <c r="G2034" s="401" t="n"/>
      <c r="I2034" s="199" t="inlineStr">
        <is>
          <t>Instrument</t>
        </is>
      </c>
      <c r="J2034" s="400" t="n"/>
      <c r="K2034" s="401" t="n"/>
      <c r="L2034" s="199" t="n"/>
      <c r="M2034" s="401" t="n"/>
    </row>
    <row r="2035" ht="13.35" customHeight="1" s="162">
      <c r="B2035" s="200" t="inlineStr">
        <is>
          <t>Unit Data</t>
        </is>
      </c>
      <c r="C2035" s="400" t="n"/>
      <c r="D2035" s="400" t="n"/>
      <c r="E2035" s="400" t="n"/>
      <c r="F2035" s="400" t="n"/>
      <c r="G2035" s="401" t="n"/>
      <c r="I2035" s="200" t="inlineStr">
        <is>
          <t>Design and Performance Data</t>
        </is>
      </c>
      <c r="J2035" s="400" t="n"/>
      <c r="K2035" s="400" t="n"/>
      <c r="L2035" s="400" t="n"/>
      <c r="M2035" s="401" t="n"/>
    </row>
    <row r="2036" ht="13.35" customHeight="1" s="162">
      <c r="B2036" s="199" t="inlineStr">
        <is>
          <t>Manufacturer</t>
        </is>
      </c>
      <c r="C2036" s="401" t="n"/>
      <c r="D2036" s="204">
        <f>IF('{Equipment Data Entry}'!E228="","",'{Equipment Data Entry}'!E228)</f>
        <v/>
      </c>
      <c r="E2036" s="400" t="n"/>
      <c r="F2036" s="400" t="n"/>
      <c r="G2036" s="401" t="n"/>
      <c r="I2036" s="199" t="inlineStr">
        <is>
          <t>Design Criteria</t>
        </is>
      </c>
      <c r="J2036" s="400" t="n"/>
      <c r="K2036" s="401" t="n"/>
      <c r="L2036" s="199" t="inlineStr">
        <is>
          <t>Design</t>
        </is>
      </c>
      <c r="M2036" s="199" t="inlineStr">
        <is>
          <t>Actual</t>
        </is>
      </c>
    </row>
    <row r="2037" ht="13.35" customHeight="1" s="162">
      <c r="B2037" s="199" t="inlineStr">
        <is>
          <t>Model Number</t>
        </is>
      </c>
      <c r="C2037" s="401" t="n"/>
      <c r="D2037" s="204">
        <f>IF('{Equipment Data Entry}'!F228="","",'{Equipment Data Entry}'!F228)</f>
        <v/>
      </c>
      <c r="E2037" s="400" t="n"/>
      <c r="F2037" s="400" t="n"/>
      <c r="G2037" s="401" t="n"/>
      <c r="I2037" s="199" t="inlineStr">
        <is>
          <t>Maximum CFM</t>
        </is>
      </c>
      <c r="J2037" s="400" t="n"/>
      <c r="K2037" s="401" t="n"/>
      <c r="L2037" s="24">
        <f>IF('{Equipment Data Entry}'!I228="","",'{Equipment Data Entry}'!I228)</f>
        <v/>
      </c>
      <c r="M2037" s="24">
        <f>L2051</f>
        <v/>
      </c>
    </row>
    <row r="2038" ht="13.35" customHeight="1" s="162">
      <c r="B2038" s="199" t="inlineStr">
        <is>
          <t>Serial Number</t>
        </is>
      </c>
      <c r="C2038" s="401" t="n"/>
      <c r="D2038" s="204" t="n"/>
      <c r="E2038" s="400" t="n"/>
      <c r="F2038" s="400" t="n"/>
      <c r="G2038" s="401" t="n"/>
      <c r="I2038" s="199" t="inlineStr">
        <is>
          <t>Minimum CFM</t>
        </is>
      </c>
      <c r="J2038" s="400" t="n"/>
      <c r="K2038" s="401" t="n"/>
      <c r="L2038" s="24">
        <f>IF('{Equipment Data Entry}'!J228="","",'{Equipment Data Entry}'!J228)</f>
        <v/>
      </c>
      <c r="M2038" s="24" t="n"/>
    </row>
    <row r="2039" ht="13.35" customHeight="1" s="162">
      <c r="B2039" s="199" t="inlineStr">
        <is>
          <t>Area Served</t>
        </is>
      </c>
      <c r="C2039" s="401" t="n"/>
      <c r="D2039" s="204">
        <f>IF('{Equipment Data Entry}'!C228="","",'{Equipment Data Entry}'!C228)</f>
        <v/>
      </c>
      <c r="E2039" s="400" t="n"/>
      <c r="F2039" s="400" t="n"/>
      <c r="G2039" s="401" t="n"/>
      <c r="I2039" s="199" t="inlineStr">
        <is>
          <t>Fan CFM</t>
        </is>
      </c>
      <c r="J2039" s="400" t="n"/>
      <c r="K2039" s="401" t="n"/>
      <c r="L2039" s="24">
        <f>IF('{Equipment Data Entry}'!L228="","",'{Equipment Data Entry}'!L228)</f>
        <v/>
      </c>
      <c r="M2039" s="24" t="n"/>
    </row>
    <row r="2040" ht="13.35" customHeight="1" s="162">
      <c r="B2040" s="199" t="inlineStr">
        <is>
          <t>Location</t>
        </is>
      </c>
      <c r="C2040" s="401" t="n"/>
      <c r="D2040" s="204">
        <f>IF('{Equipment Data Entry}'!D228="","",'{Equipment Data Entry}'!D228)</f>
        <v/>
      </c>
      <c r="E2040" s="400" t="n"/>
      <c r="F2040" s="400" t="n"/>
      <c r="G2040" s="401" t="n"/>
      <c r="I2040" s="199" t="inlineStr">
        <is>
          <t>DDC Address</t>
        </is>
      </c>
      <c r="J2040" s="400" t="n"/>
      <c r="K2040" s="401" t="n"/>
      <c r="L2040" s="208">
        <f>IF('{Equipment Data Entry}'!M228="","",'{Equipment Data Entry}'!M228)</f>
        <v/>
      </c>
      <c r="M2040" s="401" t="n"/>
    </row>
    <row r="2041" ht="13.35" customHeight="1" s="162">
      <c r="B2041" s="199" t="inlineStr">
        <is>
          <t>Inlet Size</t>
        </is>
      </c>
      <c r="C2041" s="401" t="n"/>
      <c r="D2041" s="204">
        <f>IF('{Equipment Data Entry}'!G228="","",'{Equipment Data Entry}'!G228)</f>
        <v/>
      </c>
      <c r="E2041" s="400" t="n"/>
      <c r="F2041" s="400" t="n"/>
      <c r="G2041" s="401" t="n"/>
      <c r="I2041" s="199" t="inlineStr">
        <is>
          <t>Calibration Factor</t>
        </is>
      </c>
      <c r="J2041" s="400" t="n"/>
      <c r="K2041" s="401" t="n"/>
      <c r="L2041" s="27" t="n"/>
      <c r="M2041" s="401" t="n"/>
    </row>
    <row r="2042" ht="13.35" customHeight="1" s="162">
      <c r="B2042" s="199" t="inlineStr">
        <is>
          <t>DDC Max / Min</t>
        </is>
      </c>
      <c r="C2042" s="401" t="n"/>
      <c r="D2042" s="204" t="n"/>
      <c r="E2042" s="400" t="n"/>
      <c r="F2042" s="400" t="n"/>
      <c r="G2042" s="401" t="n"/>
      <c r="I2042" s="199" t="inlineStr">
        <is>
          <t>Heating CFM</t>
        </is>
      </c>
      <c r="J2042" s="400" t="n"/>
      <c r="K2042" s="401" t="n"/>
      <c r="L2042" s="27">
        <f>IF('{Equipment Data Entry}'!K228="","",'{Equipment Data Entry}'!K228)</f>
        <v/>
      </c>
      <c r="M2042" s="401" t="n"/>
    </row>
    <row r="2043" ht="13.35" customHeight="1" s="162">
      <c r="B2043" s="188" t="inlineStr">
        <is>
          <t>Register / Grille / Diffuser Airflow</t>
        </is>
      </c>
      <c r="C2043" s="174" t="n"/>
      <c r="D2043" s="174" t="n"/>
      <c r="E2043" s="174" t="n"/>
      <c r="F2043" s="173" t="n"/>
      <c r="G2043" s="233" t="inlineStr">
        <is>
          <t>Design VEL</t>
        </is>
      </c>
      <c r="H2043" s="194" t="inlineStr">
        <is>
          <t>Design CFM</t>
        </is>
      </c>
      <c r="I2043" s="188" t="inlineStr">
        <is>
          <t>Initial</t>
        </is>
      </c>
      <c r="J2043" s="173" t="n"/>
      <c r="K2043" s="188" t="inlineStr">
        <is>
          <t>Final</t>
        </is>
      </c>
      <c r="L2043" s="173" t="n"/>
      <c r="M2043" s="188" t="inlineStr">
        <is>
          <t>%</t>
        </is>
      </c>
    </row>
    <row r="2044" ht="13.35" customHeight="1" s="162">
      <c r="B2044" s="153" t="inlineStr">
        <is>
          <t>No.</t>
        </is>
      </c>
      <c r="C2044" s="188" t="inlineStr">
        <is>
          <t>Area Served</t>
        </is>
      </c>
      <c r="D2044" s="188" t="inlineStr">
        <is>
          <t>Type</t>
        </is>
      </c>
      <c r="E2044" s="188" t="inlineStr">
        <is>
          <t>Size</t>
        </is>
      </c>
      <c r="F2044" s="188" t="inlineStr">
        <is>
          <t>Ak</t>
        </is>
      </c>
      <c r="G2044" s="440" t="n"/>
      <c r="H2044" s="440" t="n"/>
      <c r="I2044" s="188" t="inlineStr">
        <is>
          <t>VEL</t>
        </is>
      </c>
      <c r="J2044" s="188" t="inlineStr">
        <is>
          <t>CFM</t>
        </is>
      </c>
      <c r="K2044" s="188" t="inlineStr">
        <is>
          <t>VEL</t>
        </is>
      </c>
      <c r="L2044" s="188" t="inlineStr">
        <is>
          <t>CFM</t>
        </is>
      </c>
      <c r="M2044" s="440" t="n"/>
    </row>
    <row r="2045" ht="13.35" customHeight="1" s="162">
      <c r="B2045" s="307" t="n"/>
      <c r="C2045" s="307" t="n"/>
      <c r="E2045" s="307" t="n"/>
      <c r="F2045" s="32" t="n"/>
      <c r="G2045" s="33">
        <f>IF(F2045="", "", H2045/F2045)</f>
        <v/>
      </c>
      <c r="H2045" s="33" t="n"/>
      <c r="I2045" s="33" t="n"/>
      <c r="J2045" s="33">
        <f>IF(I2045="", "", I2045*$F2045)</f>
        <v/>
      </c>
      <c r="K2045" s="33" t="n"/>
      <c r="L2045" s="33">
        <f>IF(K2045="", "", K2045*$F2045)</f>
        <v/>
      </c>
      <c r="M2045" s="30">
        <f>IF(OR(H2045="",H2045=0),"",IF(K2045="",IF(J2045="","",J2045/H2045),L2045/H2045))</f>
        <v/>
      </c>
    </row>
    <row r="2046" ht="13.35" customHeight="1" s="162">
      <c r="B2046" s="307" t="n"/>
      <c r="C2046" s="307" t="n"/>
      <c r="E2046" s="307" t="n"/>
      <c r="F2046" s="32" t="n"/>
      <c r="G2046" s="33">
        <f>IF(F2046="", "", H2046/F2046)</f>
        <v/>
      </c>
      <c r="H2046" s="33" t="n"/>
      <c r="I2046" s="33" t="n"/>
      <c r="J2046" s="33">
        <f>IF(I2046="", "", I2046*$F2046)</f>
        <v/>
      </c>
      <c r="K2046" s="33" t="n"/>
      <c r="L2046" s="33">
        <f>IF(K2046="", "", K2046*$F2046)</f>
        <v/>
      </c>
      <c r="M2046" s="30">
        <f>IF(OR(H2046="",H2046=0),"",IF(K2046="",IF(J2046="","",J2046/H2046),L2046/H2046))</f>
        <v/>
      </c>
    </row>
    <row r="2047" ht="13.35" customHeight="1" s="162">
      <c r="B2047" s="307" t="n"/>
      <c r="C2047" s="307" t="n"/>
      <c r="E2047" s="307" t="n"/>
      <c r="F2047" s="32" t="n"/>
      <c r="G2047" s="33">
        <f>IF(F2047="", "", H2047/F2047)</f>
        <v/>
      </c>
      <c r="H2047" s="33" t="n"/>
      <c r="I2047" s="33" t="n"/>
      <c r="J2047" s="33">
        <f>IF(I2047="", "", I2047*$F2047)</f>
        <v/>
      </c>
      <c r="K2047" s="33" t="n"/>
      <c r="L2047" s="33">
        <f>IF(K2047="", "", K2047*$F2047)</f>
        <v/>
      </c>
      <c r="M2047" s="30">
        <f>IF(OR(H2047="",H2047=0),"",IF(K2047="",IF(J2047="","",J2047/H2047),L2047/H2047))</f>
        <v/>
      </c>
    </row>
    <row r="2048" ht="13.35" customHeight="1" s="162">
      <c r="B2048" s="307" t="n"/>
      <c r="C2048" s="307" t="n"/>
      <c r="E2048" s="307" t="n"/>
      <c r="F2048" s="32" t="n"/>
      <c r="G2048" s="33">
        <f>IF(F2048="", "", H2048/F2048)</f>
        <v/>
      </c>
      <c r="H2048" s="33" t="n"/>
      <c r="I2048" s="33" t="n"/>
      <c r="J2048" s="33">
        <f>IF(I2048="", "", I2048*$F2048)</f>
        <v/>
      </c>
      <c r="K2048" s="33" t="n"/>
      <c r="L2048" s="33">
        <f>IF(K2048="", "", K2048*$F2048)</f>
        <v/>
      </c>
      <c r="M2048" s="30">
        <f>IF(OR(H2048="",H2048=0),"",IF(K2048="",IF(J2048="","",J2048/H2048),L2048/H2048))</f>
        <v/>
      </c>
    </row>
    <row r="2049" ht="13.35" customHeight="1" s="162">
      <c r="B2049" s="307" t="n"/>
      <c r="C2049" s="307" t="n"/>
      <c r="E2049" s="307" t="n"/>
      <c r="F2049" s="32" t="n"/>
      <c r="G2049" s="33">
        <f>IF(F2049="", "", H2049/F2049)</f>
        <v/>
      </c>
      <c r="H2049" s="33" t="n"/>
      <c r="I2049" s="33" t="n"/>
      <c r="J2049" s="33">
        <f>IF(I2049="", "", I2049*$F2049)</f>
        <v/>
      </c>
      <c r="K2049" s="33" t="n"/>
      <c r="L2049" s="33">
        <f>IF(K2049="", "", K2049*$F2049)</f>
        <v/>
      </c>
      <c r="M2049" s="30">
        <f>IF(OR(H2049="",H2049=0),"",IF(K2049="",IF(J2049="","",J2049/H2049),L2049/H2049))</f>
        <v/>
      </c>
    </row>
    <row r="2050" ht="13.35" customHeight="1" s="162">
      <c r="B2050" s="307" t="n"/>
      <c r="C2050" s="307" t="n"/>
      <c r="E2050" s="307" t="n"/>
      <c r="F2050" s="32" t="n"/>
      <c r="G2050" s="33">
        <f>IF(F2050="", "", H2050/F2050)</f>
        <v/>
      </c>
      <c r="H2050" s="33" t="n"/>
      <c r="I2050" s="33" t="n"/>
      <c r="J2050" s="33">
        <f>IF(I2050="", "", I2050*$F2050)</f>
        <v/>
      </c>
      <c r="K2050" s="33" t="n"/>
      <c r="L2050" s="33">
        <f>IF(K2050="", "", K2050*$F2050)</f>
        <v/>
      </c>
      <c r="M2050" s="30">
        <f>IF(OR(H2050="",H2050=0),"",IF(K2050="",IF(J2050="","",J2050/H2050),L2050/H2050))</f>
        <v/>
      </c>
    </row>
    <row r="2051" ht="13.35" customHeight="1" s="162">
      <c r="B2051" s="42" t="n"/>
      <c r="C2051" s="231" t="inlineStr">
        <is>
          <t>Total</t>
        </is>
      </c>
      <c r="D2051" s="159" t="n"/>
      <c r="E2051" s="42" t="n"/>
      <c r="F2051" s="42" t="n"/>
      <c r="G2051" s="43" t="n"/>
      <c r="H2051" s="43">
        <f>IF(SUM(H2045:H2050)=0,"",SUM(H2045:H2050))</f>
        <v/>
      </c>
      <c r="I2051" s="43" t="n"/>
      <c r="J2051" s="43">
        <f>IF(SUM(J2045:J2050)=0,"",SUM(J2045:J2050))</f>
        <v/>
      </c>
      <c r="K2051" s="43" t="n"/>
      <c r="L2051" s="43">
        <f>IF(SUM(L2045:L2050)=0,"",SUM(L2045:L2050))</f>
        <v/>
      </c>
      <c r="M2051" s="35">
        <f>IF(OR(H2051="",H2051=0),"",IF(L2051="",IF(J2051="","",J2051/H2051),L2051/H2051))</f>
        <v/>
      </c>
    </row>
    <row r="2052" ht="13.35" customHeight="1" s="162">
      <c r="B2052" s="188" t="inlineStr">
        <is>
          <t>Remarks</t>
        </is>
      </c>
      <c r="C2052" s="173" t="n"/>
      <c r="D2052" s="154" t="n"/>
      <c r="E2052" s="174" t="n"/>
      <c r="F2052" s="174" t="n"/>
      <c r="G2052" s="174" t="n"/>
      <c r="H2052" s="174" t="n"/>
      <c r="I2052" s="174" t="n"/>
      <c r="J2052" s="174" t="n"/>
      <c r="K2052" s="174" t="n"/>
      <c r="L2052" s="174" t="n"/>
      <c r="M2052" s="173" t="n"/>
    </row>
    <row r="2053" ht="13.35" customHeight="1" s="162">
      <c r="B2053" s="154" t="n"/>
      <c r="C2053" s="174" t="n"/>
      <c r="D2053" s="174" t="n"/>
      <c r="E2053" s="174" t="n"/>
      <c r="F2053" s="174" t="n"/>
      <c r="G2053" s="174" t="n"/>
      <c r="H2053" s="174" t="n"/>
      <c r="I2053" s="174" t="n"/>
      <c r="J2053" s="174" t="n"/>
      <c r="K2053" s="174" t="n"/>
      <c r="L2053" s="174" t="n"/>
      <c r="M2053" s="173" t="n"/>
    </row>
    <row r="2054" ht="13.35" customHeight="1" s="162"/>
    <row r="2055" ht="13.35" customHeight="1" s="162"/>
    <row r="2056" ht="13.35" customHeight="1" s="162"/>
    <row r="2057" ht="13.35" customHeight="1" s="162"/>
    <row r="2058" ht="13.35" customHeight="1" s="162">
      <c r="B2058" s="200" t="inlineStr">
        <is>
          <t>System</t>
        </is>
      </c>
      <c r="C2058" s="403" t="n"/>
      <c r="D2058" s="209">
        <f>IF('{Equipment Data Entry}'!B229="","",'{Equipment Data Entry}'!B229)</f>
        <v/>
      </c>
      <c r="E2058" s="418" t="n"/>
      <c r="F2058" s="403" t="n"/>
      <c r="G2058" s="200" t="inlineStr">
        <is>
          <t>Service</t>
        </is>
      </c>
      <c r="H2058" s="403" t="n"/>
      <c r="I2058" s="210">
        <f>IF('{Equipment Data Entry}'!C229="","",'{Equipment Data Entry}'!C229)</f>
        <v/>
      </c>
      <c r="J2058" s="418" t="n"/>
      <c r="K2058" s="418" t="n"/>
      <c r="L2058" s="418" t="n"/>
      <c r="M2058" s="403" t="n"/>
    </row>
    <row r="2059" ht="13.35" customHeight="1" s="162">
      <c r="B2059" s="422" t="n"/>
      <c r="C2059" s="423" t="n"/>
      <c r="D2059" s="422" t="n"/>
      <c r="E2059" s="424" t="n"/>
      <c r="F2059" s="423" t="n"/>
      <c r="G2059" s="422" t="n"/>
      <c r="H2059" s="423" t="n"/>
      <c r="I2059" s="422" t="n"/>
      <c r="J2059" s="424" t="n"/>
      <c r="K2059" s="424" t="n"/>
      <c r="L2059" s="424" t="n"/>
      <c r="M2059" s="423" t="n"/>
    </row>
    <row r="2060" ht="13.35" customHeight="1" s="162">
      <c r="B2060" s="199" t="inlineStr">
        <is>
          <t>Terminal Type</t>
        </is>
      </c>
      <c r="C2060" s="401" t="n"/>
      <c r="D2060" s="204">
        <f>IF('{Equipment Data Entry}'!H229="","",'{Equipment Data Entry}'!H229)</f>
        <v/>
      </c>
      <c r="E2060" s="400" t="n"/>
      <c r="F2060" s="400" t="n"/>
      <c r="G2060" s="401" t="n"/>
      <c r="I2060" s="199" t="inlineStr">
        <is>
          <t>Instrument</t>
        </is>
      </c>
      <c r="J2060" s="400" t="n"/>
      <c r="K2060" s="401" t="n"/>
      <c r="L2060" s="199" t="n"/>
      <c r="M2060" s="401" t="n"/>
    </row>
    <row r="2061" ht="13.35" customHeight="1" s="162">
      <c r="B2061" s="200" t="inlineStr">
        <is>
          <t>Unit Data</t>
        </is>
      </c>
      <c r="C2061" s="400" t="n"/>
      <c r="D2061" s="400" t="n"/>
      <c r="E2061" s="400" t="n"/>
      <c r="F2061" s="400" t="n"/>
      <c r="G2061" s="401" t="n"/>
      <c r="I2061" s="200" t="inlineStr">
        <is>
          <t>Design and Performance Data</t>
        </is>
      </c>
      <c r="J2061" s="400" t="n"/>
      <c r="K2061" s="400" t="n"/>
      <c r="L2061" s="400" t="n"/>
      <c r="M2061" s="401" t="n"/>
    </row>
    <row r="2062" ht="13.35" customHeight="1" s="162">
      <c r="B2062" s="199" t="inlineStr">
        <is>
          <t>Manufacturer</t>
        </is>
      </c>
      <c r="C2062" s="401" t="n"/>
      <c r="D2062" s="204">
        <f>IF('{Equipment Data Entry}'!E229="","",'{Equipment Data Entry}'!E229)</f>
        <v/>
      </c>
      <c r="E2062" s="400" t="n"/>
      <c r="F2062" s="400" t="n"/>
      <c r="G2062" s="401" t="n"/>
      <c r="I2062" s="199" t="inlineStr">
        <is>
          <t>Design Criteria</t>
        </is>
      </c>
      <c r="J2062" s="400" t="n"/>
      <c r="K2062" s="401" t="n"/>
      <c r="L2062" s="199" t="inlineStr">
        <is>
          <t>Design</t>
        </is>
      </c>
      <c r="M2062" s="199" t="inlineStr">
        <is>
          <t>Actual</t>
        </is>
      </c>
    </row>
    <row r="2063" ht="13.35" customHeight="1" s="162">
      <c r="B2063" s="199" t="inlineStr">
        <is>
          <t>Model Number</t>
        </is>
      </c>
      <c r="C2063" s="401" t="n"/>
      <c r="D2063" s="204">
        <f>IF('{Equipment Data Entry}'!F229="","",'{Equipment Data Entry}'!F229)</f>
        <v/>
      </c>
      <c r="E2063" s="400" t="n"/>
      <c r="F2063" s="400" t="n"/>
      <c r="G2063" s="401" t="n"/>
      <c r="I2063" s="199" t="inlineStr">
        <is>
          <t>Maximum CFM</t>
        </is>
      </c>
      <c r="J2063" s="400" t="n"/>
      <c r="K2063" s="401" t="n"/>
      <c r="L2063" s="24">
        <f>IF('{Equipment Data Entry}'!I229="","",'{Equipment Data Entry}'!I229)</f>
        <v/>
      </c>
      <c r="M2063" s="24">
        <f>L2077</f>
        <v/>
      </c>
    </row>
    <row r="2064" ht="13.35" customHeight="1" s="162">
      <c r="B2064" s="199" t="inlineStr">
        <is>
          <t>Serial Number</t>
        </is>
      </c>
      <c r="C2064" s="401" t="n"/>
      <c r="D2064" s="204" t="n"/>
      <c r="E2064" s="400" t="n"/>
      <c r="F2064" s="400" t="n"/>
      <c r="G2064" s="401" t="n"/>
      <c r="I2064" s="199" t="inlineStr">
        <is>
          <t>Minimum CFM</t>
        </is>
      </c>
      <c r="J2064" s="400" t="n"/>
      <c r="K2064" s="401" t="n"/>
      <c r="L2064" s="24">
        <f>IF('{Equipment Data Entry}'!J229="","",'{Equipment Data Entry}'!J229)</f>
        <v/>
      </c>
      <c r="M2064" s="24" t="n"/>
    </row>
    <row r="2065" ht="13.35" customHeight="1" s="162">
      <c r="B2065" s="199" t="inlineStr">
        <is>
          <t>Area Served</t>
        </is>
      </c>
      <c r="C2065" s="401" t="n"/>
      <c r="D2065" s="204">
        <f>IF('{Equipment Data Entry}'!C229="","",'{Equipment Data Entry}'!C229)</f>
        <v/>
      </c>
      <c r="E2065" s="400" t="n"/>
      <c r="F2065" s="400" t="n"/>
      <c r="G2065" s="401" t="n"/>
      <c r="I2065" s="199" t="inlineStr">
        <is>
          <t>Fan CFM</t>
        </is>
      </c>
      <c r="J2065" s="400" t="n"/>
      <c r="K2065" s="401" t="n"/>
      <c r="L2065" s="24">
        <f>IF('{Equipment Data Entry}'!L229="","",'{Equipment Data Entry}'!L229)</f>
        <v/>
      </c>
      <c r="M2065" s="24" t="n"/>
    </row>
    <row r="2066" ht="13.35" customHeight="1" s="162">
      <c r="B2066" s="199" t="inlineStr">
        <is>
          <t>Location</t>
        </is>
      </c>
      <c r="C2066" s="401" t="n"/>
      <c r="D2066" s="204">
        <f>IF('{Equipment Data Entry}'!D229="","",'{Equipment Data Entry}'!D229)</f>
        <v/>
      </c>
      <c r="E2066" s="400" t="n"/>
      <c r="F2066" s="400" t="n"/>
      <c r="G2066" s="401" t="n"/>
      <c r="I2066" s="199" t="inlineStr">
        <is>
          <t>DDC Address</t>
        </is>
      </c>
      <c r="J2066" s="400" t="n"/>
      <c r="K2066" s="401" t="n"/>
      <c r="L2066" s="208">
        <f>IF('{Equipment Data Entry}'!M229="","",'{Equipment Data Entry}'!M229)</f>
        <v/>
      </c>
      <c r="M2066" s="401" t="n"/>
    </row>
    <row r="2067" ht="13.35" customHeight="1" s="162">
      <c r="B2067" s="199" t="inlineStr">
        <is>
          <t>Inlet Size</t>
        </is>
      </c>
      <c r="C2067" s="401" t="n"/>
      <c r="D2067" s="204">
        <f>IF('{Equipment Data Entry}'!G229="","",'{Equipment Data Entry}'!G229)</f>
        <v/>
      </c>
      <c r="E2067" s="400" t="n"/>
      <c r="F2067" s="400" t="n"/>
      <c r="G2067" s="401" t="n"/>
      <c r="I2067" s="199" t="inlineStr">
        <is>
          <t>Calibration Factor</t>
        </is>
      </c>
      <c r="J2067" s="400" t="n"/>
      <c r="K2067" s="401" t="n"/>
      <c r="L2067" s="27" t="n"/>
      <c r="M2067" s="401" t="n"/>
    </row>
    <row r="2068" ht="13.35" customHeight="1" s="162">
      <c r="B2068" s="199" t="inlineStr">
        <is>
          <t>DDC Max / Min</t>
        </is>
      </c>
      <c r="C2068" s="401" t="n"/>
      <c r="D2068" s="204" t="n"/>
      <c r="E2068" s="400" t="n"/>
      <c r="F2068" s="400" t="n"/>
      <c r="G2068" s="401" t="n"/>
      <c r="I2068" s="199" t="inlineStr">
        <is>
          <t>Heating CFM</t>
        </is>
      </c>
      <c r="J2068" s="400" t="n"/>
      <c r="K2068" s="401" t="n"/>
      <c r="L2068" s="27">
        <f>IF('{Equipment Data Entry}'!K229="","",'{Equipment Data Entry}'!K229)</f>
        <v/>
      </c>
      <c r="M2068" s="401" t="n"/>
    </row>
    <row r="2069" ht="13.35" customHeight="1" s="162">
      <c r="B2069" s="188" t="inlineStr">
        <is>
          <t>Register / Grille / Diffuser Airflow</t>
        </is>
      </c>
      <c r="C2069" s="174" t="n"/>
      <c r="D2069" s="174" t="n"/>
      <c r="E2069" s="174" t="n"/>
      <c r="F2069" s="173" t="n"/>
      <c r="G2069" s="233" t="inlineStr">
        <is>
          <t>Design VEL</t>
        </is>
      </c>
      <c r="H2069" s="194" t="inlineStr">
        <is>
          <t>Design CFM</t>
        </is>
      </c>
      <c r="I2069" s="188" t="inlineStr">
        <is>
          <t>Initial</t>
        </is>
      </c>
      <c r="J2069" s="173" t="n"/>
      <c r="K2069" s="188" t="inlineStr">
        <is>
          <t>Final</t>
        </is>
      </c>
      <c r="L2069" s="173" t="n"/>
      <c r="M2069" s="188" t="inlineStr">
        <is>
          <t>%</t>
        </is>
      </c>
    </row>
    <row r="2070" ht="13.35" customHeight="1" s="162">
      <c r="B2070" s="153" t="inlineStr">
        <is>
          <t>No.</t>
        </is>
      </c>
      <c r="C2070" s="188" t="inlineStr">
        <is>
          <t>Area Served</t>
        </is>
      </c>
      <c r="D2070" s="188" t="inlineStr">
        <is>
          <t>Type</t>
        </is>
      </c>
      <c r="E2070" s="188" t="inlineStr">
        <is>
          <t>Size</t>
        </is>
      </c>
      <c r="F2070" s="188" t="inlineStr">
        <is>
          <t>Ak</t>
        </is>
      </c>
      <c r="G2070" s="440" t="n"/>
      <c r="H2070" s="440" t="n"/>
      <c r="I2070" s="188" t="inlineStr">
        <is>
          <t>VEL</t>
        </is>
      </c>
      <c r="J2070" s="188" t="inlineStr">
        <is>
          <t>CFM</t>
        </is>
      </c>
      <c r="K2070" s="188" t="inlineStr">
        <is>
          <t>VEL</t>
        </is>
      </c>
      <c r="L2070" s="188" t="inlineStr">
        <is>
          <t>CFM</t>
        </is>
      </c>
      <c r="M2070" s="440" t="n"/>
    </row>
    <row r="2071" ht="13.35" customHeight="1" s="162">
      <c r="B2071" s="307" t="n"/>
      <c r="C2071" s="307" t="n"/>
      <c r="E2071" s="307" t="n"/>
      <c r="F2071" s="32" t="n"/>
      <c r="G2071" s="33">
        <f>IF(F2071="", "", H2071/F2071)</f>
        <v/>
      </c>
      <c r="H2071" s="33" t="n"/>
      <c r="I2071" s="33" t="n"/>
      <c r="J2071" s="33">
        <f>IF(I2071="", "", I2071*$F2071)</f>
        <v/>
      </c>
      <c r="K2071" s="33" t="n"/>
      <c r="L2071" s="33">
        <f>IF(K2071="", "", K2071*$F2071)</f>
        <v/>
      </c>
      <c r="M2071" s="30">
        <f>IF(OR(H2071="",H2071=0),"",IF(K2071="",IF(J2071="","",J2071/H2071),L2071/H2071))</f>
        <v/>
      </c>
    </row>
    <row r="2072" ht="13.35" customHeight="1" s="162">
      <c r="B2072" s="307" t="n"/>
      <c r="C2072" s="307" t="n"/>
      <c r="E2072" s="307" t="n"/>
      <c r="F2072" s="32" t="n"/>
      <c r="G2072" s="33">
        <f>IF(F2072="", "", H2072/F2072)</f>
        <v/>
      </c>
      <c r="H2072" s="33" t="n"/>
      <c r="I2072" s="33" t="n"/>
      <c r="J2072" s="33">
        <f>IF(I2072="", "", I2072*$F2072)</f>
        <v/>
      </c>
      <c r="K2072" s="33" t="n"/>
      <c r="L2072" s="33">
        <f>IF(K2072="", "", K2072*$F2072)</f>
        <v/>
      </c>
      <c r="M2072" s="30">
        <f>IF(OR(H2072="",H2072=0),"",IF(K2072="",IF(J2072="","",J2072/H2072),L2072/H2072))</f>
        <v/>
      </c>
    </row>
    <row r="2073" ht="13.35" customHeight="1" s="162">
      <c r="B2073" s="307" t="n"/>
      <c r="C2073" s="307" t="n"/>
      <c r="E2073" s="307" t="n"/>
      <c r="F2073" s="32" t="n"/>
      <c r="G2073" s="33">
        <f>IF(F2073="", "", H2073/F2073)</f>
        <v/>
      </c>
      <c r="H2073" s="33" t="n"/>
      <c r="I2073" s="33" t="n"/>
      <c r="J2073" s="33">
        <f>IF(I2073="", "", I2073*$F2073)</f>
        <v/>
      </c>
      <c r="K2073" s="33" t="n"/>
      <c r="L2073" s="33">
        <f>IF(K2073="", "", K2073*$F2073)</f>
        <v/>
      </c>
      <c r="M2073" s="30">
        <f>IF(OR(H2073="",H2073=0),"",IF(K2073="",IF(J2073="","",J2073/H2073),L2073/H2073))</f>
        <v/>
      </c>
    </row>
    <row r="2074" ht="13.35" customHeight="1" s="162">
      <c r="B2074" s="307" t="n"/>
      <c r="C2074" s="307" t="n"/>
      <c r="E2074" s="307" t="n"/>
      <c r="F2074" s="32" t="n"/>
      <c r="G2074" s="33">
        <f>IF(F2074="", "", H2074/F2074)</f>
        <v/>
      </c>
      <c r="H2074" s="33" t="n"/>
      <c r="I2074" s="33" t="n"/>
      <c r="J2074" s="33">
        <f>IF(I2074="", "", I2074*$F2074)</f>
        <v/>
      </c>
      <c r="K2074" s="33" t="n"/>
      <c r="L2074" s="33">
        <f>IF(K2074="", "", K2074*$F2074)</f>
        <v/>
      </c>
      <c r="M2074" s="30">
        <f>IF(OR(H2074="",H2074=0),"",IF(K2074="",IF(J2074="","",J2074/H2074),L2074/H2074))</f>
        <v/>
      </c>
    </row>
    <row r="2075" ht="13.35" customHeight="1" s="162">
      <c r="B2075" s="307" t="n"/>
      <c r="C2075" s="307" t="n"/>
      <c r="E2075" s="307" t="n"/>
      <c r="F2075" s="32" t="n"/>
      <c r="G2075" s="33">
        <f>IF(F2075="", "", H2075/F2075)</f>
        <v/>
      </c>
      <c r="H2075" s="33" t="n"/>
      <c r="I2075" s="33" t="n"/>
      <c r="J2075" s="33">
        <f>IF(I2075="", "", I2075*$F2075)</f>
        <v/>
      </c>
      <c r="K2075" s="33" t="n"/>
      <c r="L2075" s="33">
        <f>IF(K2075="", "", K2075*$F2075)</f>
        <v/>
      </c>
      <c r="M2075" s="30">
        <f>IF(OR(H2075="",H2075=0),"",IF(K2075="",IF(J2075="","",J2075/H2075),L2075/H2075))</f>
        <v/>
      </c>
    </row>
    <row r="2076" ht="13.35" customHeight="1" s="162">
      <c r="B2076" s="307" t="n"/>
      <c r="C2076" s="307" t="n"/>
      <c r="E2076" s="307" t="n"/>
      <c r="F2076" s="32" t="n"/>
      <c r="G2076" s="33">
        <f>IF(F2076="", "", H2076/F2076)</f>
        <v/>
      </c>
      <c r="H2076" s="33" t="n"/>
      <c r="I2076" s="33" t="n"/>
      <c r="J2076" s="33">
        <f>IF(I2076="", "", I2076*$F2076)</f>
        <v/>
      </c>
      <c r="K2076" s="33" t="n"/>
      <c r="L2076" s="33">
        <f>IF(K2076="", "", K2076*$F2076)</f>
        <v/>
      </c>
      <c r="M2076" s="30">
        <f>IF(OR(H2076="",H2076=0),"",IF(K2076="",IF(J2076="","",J2076/H2076),L2076/H2076))</f>
        <v/>
      </c>
    </row>
    <row r="2077" ht="13.35" customHeight="1" s="162">
      <c r="B2077" s="42" t="n"/>
      <c r="C2077" s="231" t="inlineStr">
        <is>
          <t>Total</t>
        </is>
      </c>
      <c r="D2077" s="159" t="n"/>
      <c r="E2077" s="42" t="n"/>
      <c r="F2077" s="42" t="n"/>
      <c r="G2077" s="43" t="n"/>
      <c r="H2077" s="43">
        <f>IF(SUM(H2071:H2076)=0,"",SUM(H2071:H2076))</f>
        <v/>
      </c>
      <c r="I2077" s="43" t="n"/>
      <c r="J2077" s="43">
        <f>IF(SUM(J2071:J2076)=0,"",SUM(J2071:J2076))</f>
        <v/>
      </c>
      <c r="K2077" s="43" t="n"/>
      <c r="L2077" s="43">
        <f>IF(SUM(L2071:L2076)=0,"",SUM(L2071:L2076))</f>
        <v/>
      </c>
      <c r="M2077" s="35">
        <f>IF(OR(H2077="",H2077=0),"",IF(L2077="",IF(J2077="","",J2077/H2077),L2077/H2077))</f>
        <v/>
      </c>
    </row>
    <row r="2078" ht="13.35" customHeight="1" s="162">
      <c r="B2078" s="188" t="inlineStr">
        <is>
          <t>Remarks</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row r="2081" ht="13.35" customHeight="1" s="162"/>
    <row r="2082" ht="13.35" customHeight="1" s="162"/>
    <row r="2083" ht="13.35" customHeight="1" s="162"/>
  </sheetData>
  <mergeCells count="3448">
    <mergeCell ref="C1531:D1531"/>
    <mergeCell ref="B2010:C2010"/>
    <mergeCell ref="D864:G864"/>
    <mergeCell ref="L1911:M1911"/>
    <mergeCell ref="I842:K842"/>
    <mergeCell ref="I1963:K1963"/>
    <mergeCell ref="D1652:G1652"/>
    <mergeCell ref="H1419:H1420"/>
    <mergeCell ref="I1569:K1569"/>
    <mergeCell ref="D893:G893"/>
    <mergeCell ref="B789:C789"/>
    <mergeCell ref="B248:C248"/>
    <mergeCell ref="I368:M369"/>
    <mergeCell ref="B362:C362"/>
    <mergeCell ref="B975:C975"/>
    <mergeCell ref="K1029:L1029"/>
    <mergeCell ref="B660:C660"/>
    <mergeCell ref="I1571:K1571"/>
    <mergeCell ref="D920:G920"/>
    <mergeCell ref="D895:G895"/>
    <mergeCell ref="C1401:D1401"/>
    <mergeCell ref="B368:C369"/>
    <mergeCell ref="B1387:C1387"/>
    <mergeCell ref="G1055:G1056"/>
    <mergeCell ref="I995:M995"/>
    <mergeCell ref="B1645:G1645"/>
    <mergeCell ref="B1306:C1306"/>
    <mergeCell ref="B2036:C2036"/>
    <mergeCell ref="L1026:M1026"/>
    <mergeCell ref="B243:C243"/>
    <mergeCell ref="G899:G900"/>
    <mergeCell ref="D1518:G1518"/>
    <mergeCell ref="I111:M111"/>
    <mergeCell ref="B1308:C1308"/>
    <mergeCell ref="L1150:M1150"/>
    <mergeCell ref="B1904:C1904"/>
    <mergeCell ref="I870:K870"/>
    <mergeCell ref="L1624:M1624"/>
    <mergeCell ref="H405:H406"/>
    <mergeCell ref="L1755:M1755"/>
    <mergeCell ref="D788:G788"/>
    <mergeCell ref="K1055:L1055"/>
    <mergeCell ref="L266:M266"/>
    <mergeCell ref="B1337:C1337"/>
    <mergeCell ref="D1408:F1409"/>
    <mergeCell ref="D946:G946"/>
    <mergeCell ref="C1427:D1427"/>
    <mergeCell ref="I1468:K1468"/>
    <mergeCell ref="D62:G62"/>
    <mergeCell ref="D193:G193"/>
    <mergeCell ref="D1963:G1963"/>
    <mergeCell ref="D2006:F2007"/>
    <mergeCell ref="D1544:G1544"/>
    <mergeCell ref="C2025:D2025"/>
    <mergeCell ref="B1367:F1367"/>
    <mergeCell ref="I400:K400"/>
    <mergeCell ref="B1774:C1774"/>
    <mergeCell ref="D64:G64"/>
    <mergeCell ref="D1546:G1546"/>
    <mergeCell ref="D476:G476"/>
    <mergeCell ref="B714:C714"/>
    <mergeCell ref="L1806:M1806"/>
    <mergeCell ref="B1776:C1776"/>
    <mergeCell ref="L741:M741"/>
    <mergeCell ref="I1671:M1671"/>
    <mergeCell ref="I247:K247"/>
    <mergeCell ref="L1677:M1677"/>
    <mergeCell ref="K41:L41"/>
    <mergeCell ref="B716:C716"/>
    <mergeCell ref="C413:D413"/>
    <mergeCell ref="L1468:M1468"/>
    <mergeCell ref="B1050:C1050"/>
    <mergeCell ref="B1429:M1429"/>
    <mergeCell ref="G2006:H2007"/>
    <mergeCell ref="B1777:C1777"/>
    <mergeCell ref="D1386:G1386"/>
    <mergeCell ref="K639:L639"/>
    <mergeCell ref="I1181:K1181"/>
    <mergeCell ref="I426:K426"/>
    <mergeCell ref="C1011:D1011"/>
    <mergeCell ref="D661:G661"/>
    <mergeCell ref="D1257:G1257"/>
    <mergeCell ref="I943:M943"/>
    <mergeCell ref="I453:K453"/>
    <mergeCell ref="I428:K428"/>
    <mergeCell ref="B1802:C1802"/>
    <mergeCell ref="D1722:G1722"/>
    <mergeCell ref="G665:G666"/>
    <mergeCell ref="D966:F967"/>
    <mergeCell ref="D1259:G1259"/>
    <mergeCell ref="D504:G504"/>
    <mergeCell ref="B742:C742"/>
    <mergeCell ref="B918:C918"/>
    <mergeCell ref="I1514:K1514"/>
    <mergeCell ref="B778:C778"/>
    <mergeCell ref="B1049:C1049"/>
    <mergeCell ref="D1324:M1324"/>
    <mergeCell ref="B1076:C1076"/>
    <mergeCell ref="I1541:M1541"/>
    <mergeCell ref="I1408:M1409"/>
    <mergeCell ref="B2009:G2009"/>
    <mergeCell ref="G2032:H2033"/>
    <mergeCell ref="I1783:J1783"/>
    <mergeCell ref="L1390:M1390"/>
    <mergeCell ref="L1521:M1521"/>
    <mergeCell ref="L32:M32"/>
    <mergeCell ref="B1705:F1705"/>
    <mergeCell ref="B1376:C1376"/>
    <mergeCell ref="I2006:M2007"/>
    <mergeCell ref="L637:M637"/>
    <mergeCell ref="I479:K479"/>
    <mergeCell ref="C309:D309"/>
    <mergeCell ref="D836:F837"/>
    <mergeCell ref="C855:D855"/>
    <mergeCell ref="B1070:C1071"/>
    <mergeCell ref="B1701:C1701"/>
    <mergeCell ref="C1791:D1791"/>
    <mergeCell ref="I1959:K1959"/>
    <mergeCell ref="I1418:K1418"/>
    <mergeCell ref="I1540:K1540"/>
    <mergeCell ref="B1133:F1133"/>
    <mergeCell ref="I166:K166"/>
    <mergeCell ref="B760:C760"/>
    <mergeCell ref="I815:K815"/>
    <mergeCell ref="D217:G217"/>
    <mergeCell ref="B249:F249"/>
    <mergeCell ref="I1542:K1542"/>
    <mergeCell ref="L58:M58"/>
    <mergeCell ref="B498:C499"/>
    <mergeCell ref="B762:C762"/>
    <mergeCell ref="B795:F795"/>
    <mergeCell ref="B34:C34"/>
    <mergeCell ref="B1731:F1731"/>
    <mergeCell ref="D428:G428"/>
    <mergeCell ref="I1096:M1097"/>
    <mergeCell ref="I1385:M1385"/>
    <mergeCell ref="D1564:F1565"/>
    <mergeCell ref="D1618:G1618"/>
    <mergeCell ref="I1413:K1413"/>
    <mergeCell ref="D586:G586"/>
    <mergeCell ref="G379:G380"/>
    <mergeCell ref="B791:C791"/>
    <mergeCell ref="B969:G969"/>
    <mergeCell ref="B1096:C1097"/>
    <mergeCell ref="B1727:C1727"/>
    <mergeCell ref="D1647:G1647"/>
    <mergeCell ref="L350:M350"/>
    <mergeCell ref="I1679:J1679"/>
    <mergeCell ref="L1540:M1540"/>
    <mergeCell ref="B311:M311"/>
    <mergeCell ref="B659:C659"/>
    <mergeCell ref="I194:K194"/>
    <mergeCell ref="I528:K528"/>
    <mergeCell ref="D1207:G1207"/>
    <mergeCell ref="M1965:M1966"/>
    <mergeCell ref="I2016:K2016"/>
    <mergeCell ref="B684:C684"/>
    <mergeCell ref="I1280:K1280"/>
    <mergeCell ref="I2010:K2010"/>
    <mergeCell ref="B93:F93"/>
    <mergeCell ref="D604:G604"/>
    <mergeCell ref="G405:G406"/>
    <mergeCell ref="D1540:G1540"/>
    <mergeCell ref="L376:M376"/>
    <mergeCell ref="B1569:C1569"/>
    <mergeCell ref="D299:G299"/>
    <mergeCell ref="L1566:M1566"/>
    <mergeCell ref="B686:C686"/>
    <mergeCell ref="H2043:H2044"/>
    <mergeCell ref="D1542:G1542"/>
    <mergeCell ref="B1142:C1142"/>
    <mergeCell ref="I836:M837"/>
    <mergeCell ref="B1440:C1440"/>
    <mergeCell ref="B685:C685"/>
    <mergeCell ref="B1571:C1571"/>
    <mergeCell ref="B1876:C1877"/>
    <mergeCell ref="D544:M544"/>
    <mergeCell ref="B258:C258"/>
    <mergeCell ref="D1028:G1028"/>
    <mergeCell ref="I1909:K1909"/>
    <mergeCell ref="D816:G816"/>
    <mergeCell ref="B1442:C1442"/>
    <mergeCell ref="B56:C57"/>
    <mergeCell ref="B687:C687"/>
    <mergeCell ref="I370:K370"/>
    <mergeCell ref="I1700:K1700"/>
    <mergeCell ref="D630:G630"/>
    <mergeCell ref="H431:H432"/>
    <mergeCell ref="I1911:K1911"/>
    <mergeCell ref="B753:M753"/>
    <mergeCell ref="I422:K422"/>
    <mergeCell ref="I1308:K1308"/>
    <mergeCell ref="I968:K968"/>
    <mergeCell ref="D1987:G1987"/>
    <mergeCell ref="D632:G632"/>
    <mergeCell ref="I1179:K1179"/>
    <mergeCell ref="I424:K424"/>
    <mergeCell ref="I1337:K1337"/>
    <mergeCell ref="I242:K242"/>
    <mergeCell ref="G145:G146"/>
    <mergeCell ref="L2:M2"/>
    <mergeCell ref="D1261:G1261"/>
    <mergeCell ref="B735:G735"/>
    <mergeCell ref="D500:G500"/>
    <mergeCell ref="D2016:G2016"/>
    <mergeCell ref="B1153:C1153"/>
    <mergeCell ref="L1027:M1027"/>
    <mergeCell ref="G1512:H1513"/>
    <mergeCell ref="B102:C102"/>
    <mergeCell ref="D529:G529"/>
    <mergeCell ref="B1155:C1155"/>
    <mergeCell ref="B400:C400"/>
    <mergeCell ref="L3:M3"/>
    <mergeCell ref="I897:K897"/>
    <mergeCell ref="B1074:C1074"/>
    <mergeCell ref="B1670:C1670"/>
    <mergeCell ref="B611:C611"/>
    <mergeCell ref="I1624:K1624"/>
    <mergeCell ref="B402:C402"/>
    <mergeCell ref="I1782:K1782"/>
    <mergeCell ref="D1700:G1700"/>
    <mergeCell ref="B1672:C1672"/>
    <mergeCell ref="D472:F473"/>
    <mergeCell ref="D1858:G1858"/>
    <mergeCell ref="D2078:M2078"/>
    <mergeCell ref="I898:K898"/>
    <mergeCell ref="I892:K892"/>
    <mergeCell ref="H145:H146"/>
    <mergeCell ref="I1625:K1625"/>
    <mergeCell ref="D1702:G1702"/>
    <mergeCell ref="D1729:G1729"/>
    <mergeCell ref="D1283:G1283"/>
    <mergeCell ref="B457:F457"/>
    <mergeCell ref="D968:G968"/>
    <mergeCell ref="H1627:H1628"/>
    <mergeCell ref="I1022:K1022"/>
    <mergeCell ref="I139:K139"/>
    <mergeCell ref="B24:C24"/>
    <mergeCell ref="D557:G557"/>
    <mergeCell ref="B453:C453"/>
    <mergeCell ref="B1390:C1390"/>
    <mergeCell ref="D1350:M1350"/>
    <mergeCell ref="B2035:G2035"/>
    <mergeCell ref="B32:C32"/>
    <mergeCell ref="B840:C840"/>
    <mergeCell ref="B324:C324"/>
    <mergeCell ref="B1514:C1514"/>
    <mergeCell ref="B482:C482"/>
    <mergeCell ref="H899:H900"/>
    <mergeCell ref="I15:J15"/>
    <mergeCell ref="I319:M319"/>
    <mergeCell ref="D1728:G1728"/>
    <mergeCell ref="B483:F483"/>
    <mergeCell ref="I165:K165"/>
    <mergeCell ref="L1417:M1417"/>
    <mergeCell ref="D1002:G1002"/>
    <mergeCell ref="M1445:M1446"/>
    <mergeCell ref="I2012:K2012"/>
    <mergeCell ref="L474:M474"/>
    <mergeCell ref="I219:K219"/>
    <mergeCell ref="I794:K794"/>
    <mergeCell ref="I1340:K1340"/>
    <mergeCell ref="K379:L379"/>
    <mergeCell ref="D243:G243"/>
    <mergeCell ref="I2014:K2014"/>
    <mergeCell ref="D270:G270"/>
    <mergeCell ref="B166:C166"/>
    <mergeCell ref="C751:D751"/>
    <mergeCell ref="D1818:M1818"/>
    <mergeCell ref="B815:C815"/>
    <mergeCell ref="B171:F171"/>
    <mergeCell ref="B1436:C1436"/>
    <mergeCell ref="B352:C352"/>
    <mergeCell ref="B1988:C1988"/>
    <mergeCell ref="B37:C37"/>
    <mergeCell ref="I472:M473"/>
    <mergeCell ref="B168:C168"/>
    <mergeCell ref="B1169:M1169"/>
    <mergeCell ref="B466:C466"/>
    <mergeCell ref="D1148:F1149"/>
    <mergeCell ref="L2014:M2014"/>
    <mergeCell ref="B1438:C1438"/>
    <mergeCell ref="B1413:C1413"/>
    <mergeCell ref="D1358:G1358"/>
    <mergeCell ref="B1299:M1299"/>
    <mergeCell ref="D1844:M1844"/>
    <mergeCell ref="I664:K664"/>
    <mergeCell ref="B1749:G1749"/>
    <mergeCell ref="L1885:M1885"/>
    <mergeCell ref="L1130:M1130"/>
    <mergeCell ref="B169:C169"/>
    <mergeCell ref="D1470:G1470"/>
    <mergeCell ref="H1575:H1576"/>
    <mergeCell ref="I1419:J1419"/>
    <mergeCell ref="I1725:K1725"/>
    <mergeCell ref="B526:C526"/>
    <mergeCell ref="D165:G165"/>
    <mergeCell ref="D323:G323"/>
    <mergeCell ref="I1727:K1727"/>
    <mergeCell ref="B194:C194"/>
    <mergeCell ref="B492:C492"/>
    <mergeCell ref="D1050:G1050"/>
    <mergeCell ref="B528:C528"/>
    <mergeCell ref="B1252:C1253"/>
    <mergeCell ref="B1883:C1883"/>
    <mergeCell ref="I1151:M1151"/>
    <mergeCell ref="I940:M941"/>
    <mergeCell ref="D1384:G1384"/>
    <mergeCell ref="D1340:G1340"/>
    <mergeCell ref="M15:M16"/>
    <mergeCell ref="B1885:C1885"/>
    <mergeCell ref="B1463:G1463"/>
    <mergeCell ref="D50:M50"/>
    <mergeCell ref="I85:M85"/>
    <mergeCell ref="B1157:C1157"/>
    <mergeCell ref="D986:M986"/>
    <mergeCell ref="B396:C396"/>
    <mergeCell ref="I1445:J1445"/>
    <mergeCell ref="D1532:M1532"/>
    <mergeCell ref="B1884:C1884"/>
    <mergeCell ref="L1306:M1306"/>
    <mergeCell ref="B1913:F1913"/>
    <mergeCell ref="L1183:M1183"/>
    <mergeCell ref="D768:G768"/>
    <mergeCell ref="B398:C398"/>
    <mergeCell ref="H535:H536"/>
    <mergeCell ref="I1753:K1753"/>
    <mergeCell ref="I998:K998"/>
    <mergeCell ref="B1880:C1880"/>
    <mergeCell ref="B836:C837"/>
    <mergeCell ref="B1278:C1279"/>
    <mergeCell ref="L1904:M1904"/>
    <mergeCell ref="L845:M845"/>
    <mergeCell ref="D1829:G1829"/>
    <mergeCell ref="I1177:M1177"/>
    <mergeCell ref="K145:L145"/>
    <mergeCell ref="I1780:K1780"/>
    <mergeCell ref="C517:D517"/>
    <mergeCell ref="B7:G7"/>
    <mergeCell ref="D1366:G1366"/>
    <mergeCell ref="L1572:M1572"/>
    <mergeCell ref="I266:K266"/>
    <mergeCell ref="B1154:C1154"/>
    <mergeCell ref="B1911:C1911"/>
    <mergeCell ref="D763:G763"/>
    <mergeCell ref="B1489:G1489"/>
    <mergeCell ref="I1623:K1623"/>
    <mergeCell ref="D765:G765"/>
    <mergeCell ref="B1179:C1179"/>
    <mergeCell ref="B424:C424"/>
    <mergeCell ref="G1835:G1836"/>
    <mergeCell ref="I1047:M1047"/>
    <mergeCell ref="B1912:C1912"/>
    <mergeCell ref="B1906:C1906"/>
    <mergeCell ref="G1538:H1539"/>
    <mergeCell ref="I1289:J1289"/>
    <mergeCell ref="I1652:K1652"/>
    <mergeCell ref="I865:M865"/>
    <mergeCell ref="L871:M871"/>
    <mergeCell ref="B295:C295"/>
    <mergeCell ref="I1466:K1466"/>
    <mergeCell ref="I405:J405"/>
    <mergeCell ref="B1599:C1599"/>
    <mergeCell ref="D1428:M1428"/>
    <mergeCell ref="L1202:M1202"/>
    <mergeCell ref="I1887:J1887"/>
    <mergeCell ref="I1677:K1677"/>
    <mergeCell ref="B519:M519"/>
    <mergeCell ref="D1753:G1753"/>
    <mergeCell ref="D998:G998"/>
    <mergeCell ref="B1624:C1624"/>
    <mergeCell ref="K1653:L1653"/>
    <mergeCell ref="I924:K924"/>
    <mergeCell ref="I1336:K1336"/>
    <mergeCell ref="I1678:K1678"/>
    <mergeCell ref="D1000:G1000"/>
    <mergeCell ref="D1755:G1755"/>
    <mergeCell ref="C959:D959"/>
    <mergeCell ref="B449:G449"/>
    <mergeCell ref="B898:C898"/>
    <mergeCell ref="D266:G266"/>
    <mergeCell ref="H925:H926"/>
    <mergeCell ref="I1515:M1515"/>
    <mergeCell ref="B1237:F1237"/>
    <mergeCell ref="D56:F57"/>
    <mergeCell ref="D268:G268"/>
    <mergeCell ref="B139:C139"/>
    <mergeCell ref="D414:M414"/>
    <mergeCell ref="B804:C804"/>
    <mergeCell ref="L188:M188"/>
    <mergeCell ref="I498:M499"/>
    <mergeCell ref="G1122:H1123"/>
    <mergeCell ref="B1986:C1986"/>
    <mergeCell ref="I635:K635"/>
    <mergeCell ref="K1575:L1575"/>
    <mergeCell ref="I32:K32"/>
    <mergeCell ref="I1362:K1362"/>
    <mergeCell ref="D1466:G1466"/>
    <mergeCell ref="I1392:K1392"/>
    <mergeCell ref="I637:K637"/>
    <mergeCell ref="I1696:K1696"/>
    <mergeCell ref="D82:F83"/>
    <mergeCell ref="B793:C793"/>
    <mergeCell ref="B371:G371"/>
    <mergeCell ref="I1364:K1364"/>
    <mergeCell ref="I1391:K1391"/>
    <mergeCell ref="D713:G713"/>
    <mergeCell ref="D1468:G1468"/>
    <mergeCell ref="B223:F223"/>
    <mergeCell ref="D110:G110"/>
    <mergeCell ref="G1148:H1149"/>
    <mergeCell ref="B1854:C1854"/>
    <mergeCell ref="D1592:G1592"/>
    <mergeCell ref="L1696:M1696"/>
    <mergeCell ref="B61:C61"/>
    <mergeCell ref="I632:K632"/>
    <mergeCell ref="B2012:C2012"/>
    <mergeCell ref="D1678:G1678"/>
    <mergeCell ref="G420:H421"/>
    <mergeCell ref="I171:J171"/>
    <mergeCell ref="I475:M475"/>
    <mergeCell ref="D1469:G1469"/>
    <mergeCell ref="D708:G708"/>
    <mergeCell ref="B946:C946"/>
    <mergeCell ref="B1856:C1856"/>
    <mergeCell ref="L480:M480"/>
    <mergeCell ref="G1018:H1019"/>
    <mergeCell ref="I769:J769"/>
    <mergeCell ref="D1494:G1494"/>
    <mergeCell ref="B1949:M1949"/>
    <mergeCell ref="I690:K690"/>
    <mergeCell ref="I212:M213"/>
    <mergeCell ref="I350:K350"/>
    <mergeCell ref="D136:G136"/>
    <mergeCell ref="I1286:K1286"/>
    <mergeCell ref="I1905:M1905"/>
    <mergeCell ref="B64:C64"/>
    <mergeCell ref="K535:L535"/>
    <mergeCell ref="I1077:K1077"/>
    <mergeCell ref="D426:G426"/>
    <mergeCell ref="B215:G215"/>
    <mergeCell ref="M1211:M1212"/>
    <mergeCell ref="I1751:K1751"/>
    <mergeCell ref="L1910:M1910"/>
    <mergeCell ref="K2017:L2017"/>
    <mergeCell ref="I352:K352"/>
    <mergeCell ref="I474:K474"/>
    <mergeCell ref="I1288:K1288"/>
    <mergeCell ref="D1153:G1153"/>
    <mergeCell ref="I560:K560"/>
    <mergeCell ref="D734:G734"/>
    <mergeCell ref="I1079:K1079"/>
    <mergeCell ref="I1106:K1106"/>
    <mergeCell ref="B1725:C1725"/>
    <mergeCell ref="I2043:J2043"/>
    <mergeCell ref="G108:H109"/>
    <mergeCell ref="B550:C551"/>
    <mergeCell ref="B1936:C1936"/>
    <mergeCell ref="G1315:G1316"/>
    <mergeCell ref="L656:M656"/>
    <mergeCell ref="I966:M967"/>
    <mergeCell ref="I238:M239"/>
    <mergeCell ref="B2032:C2033"/>
    <mergeCell ref="I376:K376"/>
    <mergeCell ref="D638:G638"/>
    <mergeCell ref="I1931:M1931"/>
    <mergeCell ref="B1183:C1183"/>
    <mergeCell ref="B761:G761"/>
    <mergeCell ref="I82:M83"/>
    <mergeCell ref="B661:C661"/>
    <mergeCell ref="D914:F915"/>
    <mergeCell ref="B1148:C1149"/>
    <mergeCell ref="B1247:M1247"/>
    <mergeCell ref="I1462:K1462"/>
    <mergeCell ref="G1913:G1914"/>
    <mergeCell ref="D830:M830"/>
    <mergeCell ref="B240:C240"/>
    <mergeCell ref="B1176:C1176"/>
    <mergeCell ref="B532:C532"/>
    <mergeCell ref="B909:M909"/>
    <mergeCell ref="B1845:M1845"/>
    <mergeCell ref="I1464:K1464"/>
    <mergeCell ref="I1884:K1884"/>
    <mergeCell ref="I1001:K1001"/>
    <mergeCell ref="I246:K246"/>
    <mergeCell ref="I1801:M1801"/>
    <mergeCell ref="G1341:G1342"/>
    <mergeCell ref="I1886:K1886"/>
    <mergeCell ref="M1107:M1108"/>
    <mergeCell ref="I2062:K2062"/>
    <mergeCell ref="D1235:G1235"/>
    <mergeCell ref="D474:G474"/>
    <mergeCell ref="B894:C894"/>
    <mergeCell ref="D1962:G1962"/>
    <mergeCell ref="B2078:C2078"/>
    <mergeCell ref="B1627:F1627"/>
    <mergeCell ref="D1079:G1079"/>
    <mergeCell ref="D351:G351"/>
    <mergeCell ref="D482:G482"/>
    <mergeCell ref="B1651:C1651"/>
    <mergeCell ref="B896:C896"/>
    <mergeCell ref="L2040:M2040"/>
    <mergeCell ref="D1078:G1078"/>
    <mergeCell ref="B935:M935"/>
    <mergeCell ref="B1194:C1194"/>
    <mergeCell ref="D1480:M1480"/>
    <mergeCell ref="B992:C993"/>
    <mergeCell ref="B1623:C1623"/>
    <mergeCell ref="B1746:C1747"/>
    <mergeCell ref="L740:M740"/>
    <mergeCell ref="B1494:C1494"/>
    <mergeCell ref="D1103:G1103"/>
    <mergeCell ref="B1792:C1792"/>
    <mergeCell ref="B1652:C1652"/>
    <mergeCell ref="D378:G378"/>
    <mergeCell ref="I1904:K1904"/>
    <mergeCell ref="I1185:J1185"/>
    <mergeCell ref="I117:K117"/>
    <mergeCell ref="B805:M805"/>
    <mergeCell ref="L1338:M1338"/>
    <mergeCell ref="D508:G508"/>
    <mergeCell ref="D1439:G1439"/>
    <mergeCell ref="D502:G502"/>
    <mergeCell ref="B613:F613"/>
    <mergeCell ref="G1876:H1877"/>
    <mergeCell ref="I1178:K1178"/>
    <mergeCell ref="C127:D127"/>
    <mergeCell ref="D1382:F1383"/>
    <mergeCell ref="B1018:C1019"/>
    <mergeCell ref="I1389:K1389"/>
    <mergeCell ref="B527:G527"/>
    <mergeCell ref="C257:D257"/>
    <mergeCell ref="B609:C609"/>
    <mergeCell ref="D1106:G1106"/>
    <mergeCell ref="G1601:G1602"/>
    <mergeCell ref="B1038:C1038"/>
    <mergeCell ref="D1465:G1465"/>
    <mergeCell ref="I813:M813"/>
    <mergeCell ref="B1336:C1336"/>
    <mergeCell ref="D440:M440"/>
    <mergeCell ref="B1125:G1125"/>
    <mergeCell ref="B1207:C1207"/>
    <mergeCell ref="D1467:G1467"/>
    <mergeCell ref="I899:J899"/>
    <mergeCell ref="B1338:C1338"/>
    <mergeCell ref="B1365:C1365"/>
    <mergeCell ref="B1636:C1636"/>
    <mergeCell ref="D1194:M1194"/>
    <mergeCell ref="B604:C604"/>
    <mergeCell ref="G1902:H1903"/>
    <mergeCell ref="L636:M636"/>
    <mergeCell ref="K1601:L1601"/>
    <mergeCell ref="D1492:G1492"/>
    <mergeCell ref="D221:G221"/>
    <mergeCell ref="B635:C635"/>
    <mergeCell ref="I925:J925"/>
    <mergeCell ref="H1081:H1082"/>
    <mergeCell ref="D1491:G1491"/>
    <mergeCell ref="B1362:C1362"/>
    <mergeCell ref="D92:G92"/>
    <mergeCell ref="I1830:K1830"/>
    <mergeCell ref="I1075:K1075"/>
    <mergeCell ref="I1102:K1102"/>
    <mergeCell ref="I347:K347"/>
    <mergeCell ref="C725:D725"/>
    <mergeCell ref="D819:G819"/>
    <mergeCell ref="I1829:K1829"/>
    <mergeCell ref="D1493:G1493"/>
    <mergeCell ref="B758:C759"/>
    <mergeCell ref="D1178:G1178"/>
    <mergeCell ref="B1364:C1364"/>
    <mergeCell ref="B1662:C1662"/>
    <mergeCell ref="I657:M657"/>
    <mergeCell ref="B630:C630"/>
    <mergeCell ref="I1104:K1104"/>
    <mergeCell ref="B1512:C1513"/>
    <mergeCell ref="I372:K372"/>
    <mergeCell ref="I1831:K1831"/>
    <mergeCell ref="G2043:G2044"/>
    <mergeCell ref="H1107:H1108"/>
    <mergeCell ref="I951:J951"/>
    <mergeCell ref="D1038:M1038"/>
    <mergeCell ref="I1255:M1255"/>
    <mergeCell ref="I374:K374"/>
    <mergeCell ref="I1702:K1702"/>
    <mergeCell ref="B1723:G1723"/>
    <mergeCell ref="B85:G85"/>
    <mergeCell ref="B534:C534"/>
    <mergeCell ref="I795:J795"/>
    <mergeCell ref="I1128:K1128"/>
    <mergeCell ref="B1567:G1567"/>
    <mergeCell ref="I67:J67"/>
    <mergeCell ref="B1261:C1261"/>
    <mergeCell ref="B2016:C2016"/>
    <mergeCell ref="L220:M220"/>
    <mergeCell ref="D1932:G1932"/>
    <mergeCell ref="B784:C785"/>
    <mergeCell ref="L1410:M1410"/>
    <mergeCell ref="I1130:K1130"/>
    <mergeCell ref="I375:K375"/>
    <mergeCell ref="M1237:M1238"/>
    <mergeCell ref="K1315:L1315"/>
    <mergeCell ref="I1857:K1857"/>
    <mergeCell ref="D1668:F1669"/>
    <mergeCell ref="D1206:G1206"/>
    <mergeCell ref="B995:G995"/>
    <mergeCell ref="C1687:D1687"/>
    <mergeCell ref="D2026:M2026"/>
    <mergeCell ref="D1933:G1933"/>
    <mergeCell ref="I1728:K1728"/>
    <mergeCell ref="B1288:C1288"/>
    <mergeCell ref="M1835:M1836"/>
    <mergeCell ref="B111:G111"/>
    <mergeCell ref="B1663:M1663"/>
    <mergeCell ref="D1208:G1208"/>
    <mergeCell ref="G186:H187"/>
    <mergeCell ref="D1804:G1804"/>
    <mergeCell ref="B1593:G1593"/>
    <mergeCell ref="B2042:C2042"/>
    <mergeCell ref="D1935:G1935"/>
    <mergeCell ref="I1755:K1755"/>
    <mergeCell ref="I87:K87"/>
    <mergeCell ref="L246:M246"/>
    <mergeCell ref="B2034:C2034"/>
    <mergeCell ref="B247:C247"/>
    <mergeCell ref="I814:K814"/>
    <mergeCell ref="G784:H785"/>
    <mergeCell ref="L2066:M2066"/>
    <mergeCell ref="L273:M273"/>
    <mergeCell ref="D1048:G1048"/>
    <mergeCell ref="K301:L301"/>
    <mergeCell ref="I843:K843"/>
    <mergeCell ref="I88:K88"/>
    <mergeCell ref="B976:C976"/>
    <mergeCell ref="K1783:L1783"/>
    <mergeCell ref="H1445:H1446"/>
    <mergeCell ref="B1689:M1689"/>
    <mergeCell ref="D919:G919"/>
    <mergeCell ref="I845:K845"/>
    <mergeCell ref="I1781:K1781"/>
    <mergeCell ref="D1646:G1646"/>
    <mergeCell ref="M197:M198"/>
    <mergeCell ref="D1130:G1130"/>
    <mergeCell ref="B1001:C1001"/>
    <mergeCell ref="B246:C246"/>
    <mergeCell ref="D921:G921"/>
    <mergeCell ref="M951:M952"/>
    <mergeCell ref="D1102:G1102"/>
    <mergeCell ref="I1176:K1176"/>
    <mergeCell ref="G1809:G1810"/>
    <mergeCell ref="D1857:G1857"/>
    <mergeCell ref="G1081:G1082"/>
    <mergeCell ref="D1648:G1648"/>
    <mergeCell ref="B1671:G1671"/>
    <mergeCell ref="D377:G377"/>
    <mergeCell ref="B2062:C2062"/>
    <mergeCell ref="D1859:G1859"/>
    <mergeCell ref="D1131:G1131"/>
    <mergeCell ref="I137:M137"/>
    <mergeCell ref="B1002:C1002"/>
    <mergeCell ref="G628:H629"/>
    <mergeCell ref="G1679:G1680"/>
    <mergeCell ref="I1668:M1669"/>
    <mergeCell ref="G1382:H1383"/>
    <mergeCell ref="B1772:C1773"/>
    <mergeCell ref="I141:K141"/>
    <mergeCell ref="L1781:M1781"/>
    <mergeCell ref="K1081:L1081"/>
    <mergeCell ref="L292:M292"/>
    <mergeCell ref="B1363:C1363"/>
    <mergeCell ref="G1226:H1227"/>
    <mergeCell ref="C1453:D1453"/>
    <mergeCell ref="I12:K12"/>
    <mergeCell ref="I1202:K1202"/>
    <mergeCell ref="I143:K143"/>
    <mergeCell ref="G1107:G1108"/>
    <mergeCell ref="I1494:K1494"/>
    <mergeCell ref="I739:K739"/>
    <mergeCell ref="M1601:M1602"/>
    <mergeCell ref="D88:G88"/>
    <mergeCell ref="D974:G974"/>
    <mergeCell ref="L1078:M1078"/>
    <mergeCell ref="I14:K14"/>
    <mergeCell ref="B1961:C1961"/>
    <mergeCell ref="B117:C117"/>
    <mergeCell ref="I1204:K1204"/>
    <mergeCell ref="B1541:G1541"/>
    <mergeCell ref="D1570:G1570"/>
    <mergeCell ref="C2051:D2051"/>
    <mergeCell ref="I1496:K1496"/>
    <mergeCell ref="G654:H655"/>
    <mergeCell ref="I741:K741"/>
    <mergeCell ref="B1393:F1393"/>
    <mergeCell ref="D845:G845"/>
    <mergeCell ref="D90:G90"/>
    <mergeCell ref="I1800:K1800"/>
    <mergeCell ref="D1572:G1572"/>
    <mergeCell ref="D817:G817"/>
    <mergeCell ref="B1688:C1688"/>
    <mergeCell ref="D844:G844"/>
    <mergeCell ref="L1807:M1807"/>
    <mergeCell ref="B1231:C1231"/>
    <mergeCell ref="G977:G978"/>
    <mergeCell ref="L318:M318"/>
    <mergeCell ref="B1389:C1389"/>
    <mergeCell ref="G1252:H1253"/>
    <mergeCell ref="B1991:F1991"/>
    <mergeCell ref="B1958:C1958"/>
    <mergeCell ref="D846:G846"/>
    <mergeCell ref="B1233:C1233"/>
    <mergeCell ref="B1455:M1455"/>
    <mergeCell ref="B1987:C1987"/>
    <mergeCell ref="B571:M571"/>
    <mergeCell ref="D871:G871"/>
    <mergeCell ref="I1338:K1338"/>
    <mergeCell ref="I1126:K1126"/>
    <mergeCell ref="B1989:C1989"/>
    <mergeCell ref="D1598:G1598"/>
    <mergeCell ref="D1876:F1877"/>
    <mergeCell ref="G67:G68"/>
    <mergeCell ref="I454:K454"/>
    <mergeCell ref="D118:G118"/>
    <mergeCell ref="I1644:K1644"/>
    <mergeCell ref="M561:M562"/>
    <mergeCell ref="D530:G530"/>
    <mergeCell ref="B768:C768"/>
    <mergeCell ref="I1855:K1855"/>
    <mergeCell ref="L1520:M1520"/>
    <mergeCell ref="B944:C944"/>
    <mergeCell ref="B1830:C1830"/>
    <mergeCell ref="B1102:C1102"/>
    <mergeCell ref="B347:C347"/>
    <mergeCell ref="B1289:F1289"/>
    <mergeCell ref="B2038:C2038"/>
    <mergeCell ref="G2058:H2059"/>
    <mergeCell ref="B1538:C1539"/>
    <mergeCell ref="I1726:K1726"/>
    <mergeCell ref="B1835:F1835"/>
    <mergeCell ref="D532:G532"/>
    <mergeCell ref="B1829:C1829"/>
    <mergeCell ref="B1104:C1104"/>
    <mergeCell ref="D420:F421"/>
    <mergeCell ref="B1402:C1402"/>
    <mergeCell ref="B654:C655"/>
    <mergeCell ref="B2040:C2040"/>
    <mergeCell ref="B1700:C1700"/>
    <mergeCell ref="D1960:G1960"/>
    <mergeCell ref="B1831:C1831"/>
    <mergeCell ref="I2035:M2035"/>
    <mergeCell ref="M587:M588"/>
    <mergeCell ref="B415:M415"/>
    <mergeCell ref="B1287:C1287"/>
    <mergeCell ref="I84:K84"/>
    <mergeCell ref="B1702:C1702"/>
    <mergeCell ref="D1018:F1019"/>
    <mergeCell ref="I970:K970"/>
    <mergeCell ref="B1307:G1307"/>
    <mergeCell ref="D556:G556"/>
    <mergeCell ref="M1341:M1342"/>
    <mergeCell ref="B1897:M1897"/>
    <mergeCell ref="I1566:K1566"/>
    <mergeCell ref="B379:F379"/>
    <mergeCell ref="D890:G890"/>
    <mergeCell ref="H691:H692"/>
    <mergeCell ref="I86:K86"/>
    <mergeCell ref="I841:K841"/>
    <mergeCell ref="B1013:M1013"/>
    <mergeCell ref="D558:G558"/>
    <mergeCell ref="I378:K378"/>
    <mergeCell ref="I1568:K1568"/>
    <mergeCell ref="B788:C788"/>
    <mergeCell ref="B1757:F1757"/>
    <mergeCell ref="D1644:G1644"/>
    <mergeCell ref="L689:M689"/>
    <mergeCell ref="I1439:K1439"/>
    <mergeCell ref="D612:G612"/>
    <mergeCell ref="D1986:G1986"/>
    <mergeCell ref="I56:M57"/>
    <mergeCell ref="B62:C62"/>
    <mergeCell ref="B700:C700"/>
    <mergeCell ref="B1122:C1123"/>
    <mergeCell ref="B998:C998"/>
    <mergeCell ref="B1753:C1753"/>
    <mergeCell ref="I996:K996"/>
    <mergeCell ref="B2060:C2060"/>
    <mergeCell ref="I1876:M1877"/>
    <mergeCell ref="B273:C273"/>
    <mergeCell ref="B337:M337"/>
    <mergeCell ref="H717:H718"/>
    <mergeCell ref="I561:J561"/>
    <mergeCell ref="D648:M648"/>
    <mergeCell ref="I867:K867"/>
    <mergeCell ref="B1000:C1000"/>
    <mergeCell ref="B1298:C1298"/>
    <mergeCell ref="B1755:C1755"/>
    <mergeCell ref="L1358:M1358"/>
    <mergeCell ref="B871:C871"/>
    <mergeCell ref="B1783:F1783"/>
    <mergeCell ref="D480:G480"/>
    <mergeCell ref="I554:K554"/>
    <mergeCell ref="D1670:G1670"/>
    <mergeCell ref="K1809:L1809"/>
    <mergeCell ref="I2042:K2042"/>
    <mergeCell ref="L1020:M1020"/>
    <mergeCell ref="M301:M302"/>
    <mergeCell ref="I1596:K1596"/>
    <mergeCell ref="I526:K526"/>
    <mergeCell ref="D945:G945"/>
    <mergeCell ref="B119:F119"/>
    <mergeCell ref="D190:G190"/>
    <mergeCell ref="D1672:G1672"/>
    <mergeCell ref="D1699:G1699"/>
    <mergeCell ref="C1297:D1297"/>
    <mergeCell ref="I1902:M1903"/>
    <mergeCell ref="I555:K555"/>
    <mergeCell ref="D219:G219"/>
    <mergeCell ref="B717:F717"/>
    <mergeCell ref="I1282:K1282"/>
    <mergeCell ref="B1697:G1697"/>
    <mergeCell ref="I1018:M1019"/>
    <mergeCell ref="I766:K766"/>
    <mergeCell ref="B1597:C1597"/>
    <mergeCell ref="B25:M25"/>
    <mergeCell ref="B284:C284"/>
    <mergeCell ref="I580:K580"/>
    <mergeCell ref="B1468:C1468"/>
    <mergeCell ref="B82:C83"/>
    <mergeCell ref="B713:C713"/>
    <mergeCell ref="B1766:C1766"/>
    <mergeCell ref="M2017:M2018"/>
    <mergeCell ref="G1705:G1706"/>
    <mergeCell ref="L1046:M1046"/>
    <mergeCell ref="D214:G214"/>
    <mergeCell ref="B110:C110"/>
    <mergeCell ref="D700:M700"/>
    <mergeCell ref="D656:G656"/>
    <mergeCell ref="G1408:H1409"/>
    <mergeCell ref="B584:C584"/>
    <mergeCell ref="I582:K582"/>
    <mergeCell ref="B715:C715"/>
    <mergeCell ref="B293:G293"/>
    <mergeCell ref="B779:M779"/>
    <mergeCell ref="G524:H525"/>
    <mergeCell ref="I275:J275"/>
    <mergeCell ref="D658:G658"/>
    <mergeCell ref="B141:C141"/>
    <mergeCell ref="B743:F743"/>
    <mergeCell ref="B12:C12"/>
    <mergeCell ref="I1938:K1938"/>
    <mergeCell ref="I4:M5"/>
    <mergeCell ref="D1596:G1596"/>
    <mergeCell ref="D868:G868"/>
    <mergeCell ref="B108:C109"/>
    <mergeCell ref="B739:C739"/>
    <mergeCell ref="H1185:H1186"/>
    <mergeCell ref="C1895:D1895"/>
    <mergeCell ref="D659:G659"/>
    <mergeCell ref="B14:C14"/>
    <mergeCell ref="B610:C610"/>
    <mergeCell ref="D870:G870"/>
    <mergeCell ref="B1496:C1496"/>
    <mergeCell ref="B741:C741"/>
    <mergeCell ref="B1800:C1800"/>
    <mergeCell ref="B1064:C1064"/>
    <mergeCell ref="B13:C13"/>
    <mergeCell ref="M2043:M2044"/>
    <mergeCell ref="I481:K481"/>
    <mergeCell ref="I1991:J1991"/>
    <mergeCell ref="D1597:G1597"/>
    <mergeCell ref="B1075:C1075"/>
    <mergeCell ref="I1512:M1513"/>
    <mergeCell ref="I295:K295"/>
    <mergeCell ref="L792:M792"/>
    <mergeCell ref="L786:M786"/>
    <mergeCell ref="H1211:H1212"/>
    <mergeCell ref="K691:L691"/>
    <mergeCell ref="I478:K478"/>
    <mergeCell ref="D1098:G1098"/>
    <mergeCell ref="I636:K636"/>
    <mergeCell ref="I812:K812"/>
    <mergeCell ref="D1309:G1309"/>
    <mergeCell ref="D554:G554"/>
    <mergeCell ref="B154:C154"/>
    <mergeCell ref="D581:G581"/>
    <mergeCell ref="I784:M785"/>
    <mergeCell ref="I507:K507"/>
    <mergeCell ref="B1126:C1126"/>
    <mergeCell ref="I1749:M1749"/>
    <mergeCell ref="I1234:K1234"/>
    <mergeCell ref="D583:G583"/>
    <mergeCell ref="B454:C454"/>
    <mergeCell ref="L818:M818"/>
    <mergeCell ref="G1471:G1472"/>
    <mergeCell ref="D1772:F1773"/>
    <mergeCell ref="D2065:G2065"/>
    <mergeCell ref="D1310:G1310"/>
    <mergeCell ref="G1356:H1357"/>
    <mergeCell ref="I1411:M1411"/>
    <mergeCell ref="B1855:C1855"/>
    <mergeCell ref="B1540:C1540"/>
    <mergeCell ref="D1312:G1312"/>
    <mergeCell ref="L1416:M1416"/>
    <mergeCell ref="G290:H291"/>
    <mergeCell ref="I41:J41"/>
    <mergeCell ref="I345:M345"/>
    <mergeCell ref="B1726:C1726"/>
    <mergeCell ref="I191:K191"/>
    <mergeCell ref="B1079:C1079"/>
    <mergeCell ref="L1443:M1443"/>
    <mergeCell ref="I349:K349"/>
    <mergeCell ref="I2038:K2038"/>
    <mergeCell ref="I2013:K2013"/>
    <mergeCell ref="B1195:M1195"/>
    <mergeCell ref="C1661:D1661"/>
    <mergeCell ref="D425:G425"/>
    <mergeCell ref="B84:C84"/>
    <mergeCell ref="M327:M328"/>
    <mergeCell ref="I1287:K1287"/>
    <mergeCell ref="K405:L405"/>
    <mergeCell ref="I947:K947"/>
    <mergeCell ref="I192:K192"/>
    <mergeCell ref="D269:G269"/>
    <mergeCell ref="D636:G636"/>
    <mergeCell ref="D296:G296"/>
    <mergeCell ref="C777:D777"/>
    <mergeCell ref="H1471:H1472"/>
    <mergeCell ref="B1566:C1566"/>
    <mergeCell ref="D427:G427"/>
    <mergeCell ref="I1621:K1621"/>
    <mergeCell ref="I222:K222"/>
    <mergeCell ref="I2040:K2040"/>
    <mergeCell ref="B841:C841"/>
    <mergeCell ref="D1023:G1023"/>
    <mergeCell ref="I709:M709"/>
    <mergeCell ref="B378:C378"/>
    <mergeCell ref="I949:K949"/>
    <mergeCell ref="B1568:C1568"/>
    <mergeCell ref="D298:G298"/>
    <mergeCell ref="G431:G432"/>
    <mergeCell ref="D1025:G1025"/>
    <mergeCell ref="B1439:C1439"/>
    <mergeCell ref="D1090:M1090"/>
    <mergeCell ref="B842:C842"/>
    <mergeCell ref="B1775:G1775"/>
    <mergeCell ref="D30:F31"/>
    <mergeCell ref="G1798:H1799"/>
    <mergeCell ref="L1156:M1156"/>
    <mergeCell ref="M353:M354"/>
    <mergeCell ref="I578:K578"/>
    <mergeCell ref="B181:M181"/>
    <mergeCell ref="I1908:K1908"/>
    <mergeCell ref="I2066:K2066"/>
    <mergeCell ref="I1311:K1311"/>
    <mergeCell ref="D322:G322"/>
    <mergeCell ref="I660:K660"/>
    <mergeCell ref="B1467:C1467"/>
    <mergeCell ref="G457:G458"/>
    <mergeCell ref="D1538:F1539"/>
    <mergeCell ref="D1076:G1076"/>
    <mergeCell ref="B1047:G1047"/>
    <mergeCell ref="D2013:G2013"/>
    <mergeCell ref="I1306:K1306"/>
    <mergeCell ref="L428:M428"/>
    <mergeCell ref="D1410:G1410"/>
    <mergeCell ref="G1211:G1212"/>
    <mergeCell ref="D2015:G2015"/>
    <mergeCell ref="L1182:M1182"/>
    <mergeCell ref="B1492:C1492"/>
    <mergeCell ref="B737:C737"/>
    <mergeCell ref="B264:C265"/>
    <mergeCell ref="B1283:C1283"/>
    <mergeCell ref="B555:C555"/>
    <mergeCell ref="B1497:F1497"/>
    <mergeCell ref="I1642:M1643"/>
    <mergeCell ref="D194:G194"/>
    <mergeCell ref="B1124:C1124"/>
    <mergeCell ref="B92:C92"/>
    <mergeCell ref="L429:M429"/>
    <mergeCell ref="B766:C766"/>
    <mergeCell ref="B1335:C1335"/>
    <mergeCell ref="I1779:K1779"/>
    <mergeCell ref="D628:F629"/>
    <mergeCell ref="D2010:G2010"/>
    <mergeCell ref="B862:C863"/>
    <mergeCell ref="B1493:C1493"/>
    <mergeCell ref="I1990:K1990"/>
    <mergeCell ref="K171:L171"/>
    <mergeCell ref="D1436:G1436"/>
    <mergeCell ref="B77:M77"/>
    <mergeCell ref="C543:D543"/>
    <mergeCell ref="H1237:H1238"/>
    <mergeCell ref="I1020:K1020"/>
    <mergeCell ref="I292:K292"/>
    <mergeCell ref="D2041:G2041"/>
    <mergeCell ref="D1226:F1227"/>
    <mergeCell ref="B1937:C1937"/>
    <mergeCell ref="I1774:K1774"/>
    <mergeCell ref="I715:K715"/>
    <mergeCell ref="D1438:G1438"/>
    <mergeCell ref="D2034:G2034"/>
    <mergeCell ref="D975:G975"/>
    <mergeCell ref="I294:K294"/>
    <mergeCell ref="D498:F499"/>
    <mergeCell ref="H1835:H1836"/>
    <mergeCell ref="B450:C450"/>
    <mergeCell ref="I1776:K1776"/>
    <mergeCell ref="D370:G370"/>
    <mergeCell ref="G171:G172"/>
    <mergeCell ref="B1938:C1938"/>
    <mergeCell ref="D1306:G1306"/>
    <mergeCell ref="D2036:G2036"/>
    <mergeCell ref="D222:G222"/>
    <mergeCell ref="G1564:H1565"/>
    <mergeCell ref="L897:M897"/>
    <mergeCell ref="L142:M142"/>
    <mergeCell ref="B452:C452"/>
    <mergeCell ref="I1046:K1046"/>
    <mergeCell ref="B908:C908"/>
    <mergeCell ref="D1308:G1308"/>
    <mergeCell ref="B1206:C1206"/>
    <mergeCell ref="B451:C451"/>
    <mergeCell ref="B481:C481"/>
    <mergeCell ref="D310:M310"/>
    <mergeCell ref="D1337:G1337"/>
    <mergeCell ref="I1675:K1675"/>
    <mergeCell ref="B1208:C1208"/>
    <mergeCell ref="D1754:G1754"/>
    <mergeCell ref="M1757:M1758"/>
    <mergeCell ref="I950:K950"/>
    <mergeCell ref="G1887:G1888"/>
    <mergeCell ref="B1304:C1305"/>
    <mergeCell ref="I610:K610"/>
    <mergeCell ref="D396:G396"/>
    <mergeCell ref="H197:H198"/>
    <mergeCell ref="G1590:H1591"/>
    <mergeCell ref="I1704:K1704"/>
    <mergeCell ref="I188:K188"/>
    <mergeCell ref="B475:G475"/>
    <mergeCell ref="I2011:K2011"/>
    <mergeCell ref="H951:H952"/>
    <mergeCell ref="D398:G398"/>
    <mergeCell ref="I218:K218"/>
    <mergeCell ref="B1263:F1263"/>
    <mergeCell ref="D994:G994"/>
    <mergeCell ref="H795:H796"/>
    <mergeCell ref="I945:K945"/>
    <mergeCell ref="B165:C165"/>
    <mergeCell ref="B507:C507"/>
    <mergeCell ref="D1782:G1782"/>
    <mergeCell ref="D1776:G1776"/>
    <mergeCell ref="D1363:G1363"/>
    <mergeCell ref="B628:C629"/>
    <mergeCell ref="B919:C919"/>
    <mergeCell ref="B1905:G1905"/>
    <mergeCell ref="I527:M527"/>
    <mergeCell ref="I1226:M1227"/>
    <mergeCell ref="H223:H224"/>
    <mergeCell ref="I373:K373"/>
    <mergeCell ref="B1507:M1507"/>
    <mergeCell ref="D1052:G1052"/>
    <mergeCell ref="D318:G318"/>
    <mergeCell ref="I1731:J1731"/>
    <mergeCell ref="I663:K663"/>
    <mergeCell ref="I244:K244"/>
    <mergeCell ref="B377:C377"/>
    <mergeCell ref="D108:F109"/>
    <mergeCell ref="I1390:K1390"/>
    <mergeCell ref="H821:H822"/>
    <mergeCell ref="I665:J665"/>
    <mergeCell ref="L1287:M1287"/>
    <mergeCell ref="D320:G320"/>
    <mergeCell ref="I1724:K1724"/>
    <mergeCell ref="B191:C191"/>
    <mergeCell ref="D1808:G1808"/>
    <mergeCell ref="D238:F239"/>
    <mergeCell ref="G1174:H1175"/>
    <mergeCell ref="K431:L431"/>
    <mergeCell ref="I658:K658"/>
    <mergeCell ref="D13:G13"/>
    <mergeCell ref="C803:D803"/>
    <mergeCell ref="D1142:M1142"/>
    <mergeCell ref="D1049:G1049"/>
    <mergeCell ref="I1148:M1149"/>
    <mergeCell ref="D321:G321"/>
    <mergeCell ref="C1557:D1557"/>
    <mergeCell ref="B1621:C1621"/>
    <mergeCell ref="I689:K689"/>
    <mergeCell ref="B63:C63"/>
    <mergeCell ref="B974:C974"/>
    <mergeCell ref="D1740:M1740"/>
    <mergeCell ref="B1801:G1801"/>
    <mergeCell ref="D1954:F1955"/>
    <mergeCell ref="B845:C845"/>
    <mergeCell ref="B90:C90"/>
    <mergeCell ref="D1870:M1870"/>
    <mergeCell ref="B1280:C1280"/>
    <mergeCell ref="L448:M448"/>
    <mergeCell ref="I684:K684"/>
    <mergeCell ref="L1936:M1936"/>
    <mergeCell ref="D164:G164"/>
    <mergeCell ref="D760:G760"/>
    <mergeCell ref="K899:L899"/>
    <mergeCell ref="I686:K686"/>
    <mergeCell ref="C1271:D1271"/>
    <mergeCell ref="D35:G35"/>
    <mergeCell ref="D2039:G2039"/>
    <mergeCell ref="G134:H135"/>
    <mergeCell ref="D762:G762"/>
    <mergeCell ref="B1182:C1182"/>
    <mergeCell ref="D34:G34"/>
    <mergeCell ref="I992:M993"/>
    <mergeCell ref="B2058:C2059"/>
    <mergeCell ref="B1334:C1334"/>
    <mergeCell ref="I1957:M1957"/>
    <mergeCell ref="B116:C116"/>
    <mergeCell ref="G197:G198"/>
    <mergeCell ref="B787:G787"/>
    <mergeCell ref="D36:G36"/>
    <mergeCell ref="I108:M109"/>
    <mergeCell ref="B493:M493"/>
    <mergeCell ref="B869:C869"/>
    <mergeCell ref="D1391:G1391"/>
    <mergeCell ref="I1497:J1497"/>
    <mergeCell ref="D1584:M1584"/>
    <mergeCell ref="D856:M856"/>
    <mergeCell ref="B1202:C1202"/>
    <mergeCell ref="B118:C118"/>
    <mergeCell ref="H587:H588"/>
    <mergeCell ref="G795:G796"/>
    <mergeCell ref="B1385:G1385"/>
    <mergeCell ref="D1416:G1416"/>
    <mergeCell ref="D61:G61"/>
    <mergeCell ref="G498:H499"/>
    <mergeCell ref="L1780:M1780"/>
    <mergeCell ref="B1204:C1204"/>
    <mergeCell ref="D1750:G1750"/>
    <mergeCell ref="L1956:M1956"/>
    <mergeCell ref="L169:M169"/>
    <mergeCell ref="K197:L197"/>
    <mergeCell ref="I1676:K1676"/>
    <mergeCell ref="B1642:C1643"/>
    <mergeCell ref="C569:D569"/>
    <mergeCell ref="D1418:G1418"/>
    <mergeCell ref="L1651:M1651"/>
    <mergeCell ref="L896:M896"/>
    <mergeCell ref="K1861:L1861"/>
    <mergeCell ref="G223:G224"/>
    <mergeCell ref="I1806:K1806"/>
    <mergeCell ref="B813:G813"/>
    <mergeCell ref="D1610:M1610"/>
    <mergeCell ref="K795:L795"/>
    <mergeCell ref="B1653:F1653"/>
    <mergeCell ref="B292:C292"/>
    <mergeCell ref="D686:G686"/>
    <mergeCell ref="C1167:D1167"/>
    <mergeCell ref="I1954:M1955"/>
    <mergeCell ref="I916:K916"/>
    <mergeCell ref="B961:M961"/>
    <mergeCell ref="B503:C503"/>
    <mergeCell ref="I1074:K1074"/>
    <mergeCell ref="D1571:G1571"/>
    <mergeCell ref="B294:C294"/>
    <mergeCell ref="B1230:C1230"/>
    <mergeCell ref="I917:M917"/>
    <mergeCell ref="B890:C890"/>
    <mergeCell ref="L1982:M1982"/>
    <mergeCell ref="D1150:G1150"/>
    <mergeCell ref="L195:M195"/>
    <mergeCell ref="I1853:M1853"/>
    <mergeCell ref="L922:M922"/>
    <mergeCell ref="B501:G501"/>
    <mergeCell ref="D752:M752"/>
    <mergeCell ref="B162:C162"/>
    <mergeCell ref="B892:C892"/>
    <mergeCell ref="I1939:J1939"/>
    <mergeCell ref="G1460:H1461"/>
    <mergeCell ref="I1211:J1211"/>
    <mergeCell ref="I634:K634"/>
    <mergeCell ref="L793:M793"/>
    <mergeCell ref="B1679:F1679"/>
    <mergeCell ref="I1361:K1361"/>
    <mergeCell ref="H301:H302"/>
    <mergeCell ref="I1519:K1519"/>
    <mergeCell ref="B1044:C1045"/>
    <mergeCell ref="D1595:G1595"/>
    <mergeCell ref="D264:F265"/>
    <mergeCell ref="M1497:M1498"/>
    <mergeCell ref="C283:D283"/>
    <mergeCell ref="D1132:G1132"/>
    <mergeCell ref="B216:C216"/>
    <mergeCell ref="D1806:G1806"/>
    <mergeCell ref="I839:M839"/>
    <mergeCell ref="B1255:G1255"/>
    <mergeCell ref="B1704:C1704"/>
    <mergeCell ref="B188:C188"/>
    <mergeCell ref="B218:C218"/>
    <mergeCell ref="B1548:C1548"/>
    <mergeCell ref="H2017:H2018"/>
    <mergeCell ref="D1074:G1074"/>
    <mergeCell ref="B945:C945"/>
    <mergeCell ref="B190:C190"/>
    <mergeCell ref="D1220:M1220"/>
    <mergeCell ref="L1722:M1722"/>
    <mergeCell ref="I1958:K1958"/>
    <mergeCell ref="G1928:H1929"/>
    <mergeCell ref="B1408:C1409"/>
    <mergeCell ref="L662:M662"/>
    <mergeCell ref="K1627:L1627"/>
    <mergeCell ref="I1441:K1441"/>
    <mergeCell ref="B219:C219"/>
    <mergeCell ref="D290:F291"/>
    <mergeCell ref="M1523:M1524"/>
    <mergeCell ref="I1232:K1232"/>
    <mergeCell ref="G1653:G1654"/>
    <mergeCell ref="I1443:K1443"/>
    <mergeCell ref="I688:K688"/>
    <mergeCell ref="M457:M458"/>
    <mergeCell ref="I682:K682"/>
    <mergeCell ref="B285:M285"/>
    <mergeCell ref="B241:G241"/>
    <mergeCell ref="D492:M492"/>
    <mergeCell ref="D1519:G1519"/>
    <mergeCell ref="B656:C656"/>
    <mergeCell ref="G1954:H1955"/>
    <mergeCell ref="I2041:K2041"/>
    <mergeCell ref="D1521:G1521"/>
    <mergeCell ref="L688:M688"/>
    <mergeCell ref="L1625:M1625"/>
    <mergeCell ref="L864:M864"/>
    <mergeCell ref="B664:C664"/>
    <mergeCell ref="D32:G32"/>
    <mergeCell ref="B658:C658"/>
    <mergeCell ref="I1281:M1281"/>
    <mergeCell ref="B1003:F1003"/>
    <mergeCell ref="L559:M559"/>
    <mergeCell ref="B1934:C1934"/>
    <mergeCell ref="B114:C114"/>
    <mergeCell ref="B2001:M2001"/>
    <mergeCell ref="I1285:K1285"/>
    <mergeCell ref="I264:M265"/>
    <mergeCell ref="G888:H889"/>
    <mergeCell ref="I1575:J1575"/>
    <mergeCell ref="B1930:C1930"/>
    <mergeCell ref="I1156:K1156"/>
    <mergeCell ref="I401:K401"/>
    <mergeCell ref="B232:C232"/>
    <mergeCell ref="K1341:L1341"/>
    <mergeCell ref="I1883:K1883"/>
    <mergeCell ref="I862:M863"/>
    <mergeCell ref="D1547:G1547"/>
    <mergeCell ref="D732:F733"/>
    <mergeCell ref="D1232:G1232"/>
    <mergeCell ref="D786:G786"/>
    <mergeCell ref="B1103:C1103"/>
    <mergeCell ref="I1158:K1158"/>
    <mergeCell ref="I403:K403"/>
    <mergeCell ref="D1959:G1959"/>
    <mergeCell ref="I1307:M1307"/>
    <mergeCell ref="I1754:K1754"/>
    <mergeCell ref="D481:G481"/>
    <mergeCell ref="B1314:C1314"/>
    <mergeCell ref="I1885:K1885"/>
    <mergeCell ref="B137:G137"/>
    <mergeCell ref="I1157:K1157"/>
    <mergeCell ref="D815:G815"/>
    <mergeCell ref="D60:G60"/>
    <mergeCell ref="B1619:G1619"/>
    <mergeCell ref="D1961:G1961"/>
    <mergeCell ref="I290:M291"/>
    <mergeCell ref="G914:H915"/>
    <mergeCell ref="B1356:C1357"/>
    <mergeCell ref="B1620:C1620"/>
    <mergeCell ref="L272:M272"/>
    <mergeCell ref="L1462:M1462"/>
    <mergeCell ref="L403:M403"/>
    <mergeCell ref="I1772:M1773"/>
    <mergeCell ref="I398:K398"/>
    <mergeCell ref="I840:K840"/>
    <mergeCell ref="I1182:K1182"/>
    <mergeCell ref="L2067:M2067"/>
    <mergeCell ref="D882:M882"/>
    <mergeCell ref="I888:M889"/>
    <mergeCell ref="B1649:C1649"/>
    <mergeCell ref="D1720:F1721"/>
    <mergeCell ref="B1954:C1955"/>
    <mergeCell ref="I1184:K1184"/>
    <mergeCell ref="L1001:M1001"/>
    <mergeCell ref="B233:M233"/>
    <mergeCell ref="M1887:M1888"/>
    <mergeCell ref="B1715:M1715"/>
    <mergeCell ref="I535:J535"/>
    <mergeCell ref="D505:G505"/>
    <mergeCell ref="D1260:G1260"/>
    <mergeCell ref="B15:F15"/>
    <mergeCell ref="I116:K116"/>
    <mergeCell ref="I1052:K1052"/>
    <mergeCell ref="D376:G376"/>
    <mergeCell ref="D1287:G1287"/>
    <mergeCell ref="I1386:K1386"/>
    <mergeCell ref="D534:G534"/>
    <mergeCell ref="I1517:K1517"/>
    <mergeCell ref="D1883:G1883"/>
    <mergeCell ref="I1054:K1054"/>
    <mergeCell ref="I267:M267"/>
    <mergeCell ref="B3:C3"/>
    <mergeCell ref="I1388:K1388"/>
    <mergeCell ref="B1491:C1491"/>
    <mergeCell ref="D1885:G1885"/>
    <mergeCell ref="D1157:G1157"/>
    <mergeCell ref="B1677:C1677"/>
    <mergeCell ref="B1741:M1741"/>
    <mergeCell ref="B2000:C2000"/>
    <mergeCell ref="B916:C916"/>
    <mergeCell ref="L422:M422"/>
    <mergeCell ref="I732:M733"/>
    <mergeCell ref="B1798:C1799"/>
    <mergeCell ref="I167:K167"/>
    <mergeCell ref="I142:K142"/>
    <mergeCell ref="I1697:M1697"/>
    <mergeCell ref="D680:F681"/>
    <mergeCell ref="D973:G973"/>
    <mergeCell ref="M1731:M1732"/>
    <mergeCell ref="I1237:J1237"/>
    <mergeCell ref="I1228:K1228"/>
    <mergeCell ref="I169:K169"/>
    <mergeCell ref="M847:M848"/>
    <mergeCell ref="B1611:M1611"/>
    <mergeCell ref="D1278:F1279"/>
    <mergeCell ref="I1230:K1230"/>
    <mergeCell ref="D1911:G1911"/>
    <mergeCell ref="I1522:K1522"/>
    <mergeCell ref="I767:K767"/>
    <mergeCell ref="B1419:F1419"/>
    <mergeCell ref="K561:L561"/>
    <mergeCell ref="D1490:G1490"/>
    <mergeCell ref="I1720:M1721"/>
    <mergeCell ref="I1101:K1101"/>
    <mergeCell ref="I164:K164"/>
    <mergeCell ref="D843:G843"/>
    <mergeCell ref="L1833:M1833"/>
    <mergeCell ref="I1828:K1828"/>
    <mergeCell ref="B1415:C1415"/>
    <mergeCell ref="D1912:G1912"/>
    <mergeCell ref="G1278:H1279"/>
    <mergeCell ref="B2017:F2017"/>
    <mergeCell ref="B1984:C1984"/>
    <mergeCell ref="B1844:C1844"/>
    <mergeCell ref="I195:K195"/>
    <mergeCell ref="C907:D907"/>
    <mergeCell ref="B1417:C1417"/>
    <mergeCell ref="B662:C662"/>
    <mergeCell ref="D1246:M1246"/>
    <mergeCell ref="B701:M701"/>
    <mergeCell ref="B960:C960"/>
    <mergeCell ref="I66:K66"/>
    <mergeCell ref="B2013:C2013"/>
    <mergeCell ref="I1705:J1705"/>
    <mergeCell ref="I793:K793"/>
    <mergeCell ref="B1410:C1410"/>
    <mergeCell ref="B1445:F1445"/>
    <mergeCell ref="D142:G142"/>
    <mergeCell ref="I1127:K1127"/>
    <mergeCell ref="I190:K190"/>
    <mergeCell ref="B2015:C2015"/>
    <mergeCell ref="B2079:M2079"/>
    <mergeCell ref="D869:G869"/>
    <mergeCell ref="L1618:M1618"/>
    <mergeCell ref="D1122:F1123"/>
    <mergeCell ref="I1854:K1854"/>
    <mergeCell ref="D144:G144"/>
    <mergeCell ref="B1441:C1441"/>
    <mergeCell ref="I1129:K1129"/>
    <mergeCell ref="B1870:C1870"/>
    <mergeCell ref="D898:G898"/>
    <mergeCell ref="I1881:K1881"/>
    <mergeCell ref="I1856:K1856"/>
    <mergeCell ref="D1205:G1205"/>
    <mergeCell ref="B1443:C1443"/>
    <mergeCell ref="B688:C688"/>
    <mergeCell ref="D1625:G1625"/>
    <mergeCell ref="B682:C682"/>
    <mergeCell ref="D139:G139"/>
    <mergeCell ref="I1910:K1910"/>
    <mergeCell ref="B375:C375"/>
    <mergeCell ref="D446:F447"/>
    <mergeCell ref="B2041:C2041"/>
    <mergeCell ref="G1367:G1368"/>
    <mergeCell ref="I1003:J1003"/>
    <mergeCell ref="I579:M579"/>
    <mergeCell ref="I2061:M2061"/>
    <mergeCell ref="M613:M614"/>
    <mergeCell ref="I1180:K1180"/>
    <mergeCell ref="B2068:C2068"/>
    <mergeCell ref="D206:M206"/>
    <mergeCell ref="B891:G891"/>
    <mergeCell ref="D1044:F1045"/>
    <mergeCell ref="B554:C554"/>
    <mergeCell ref="H1757:H1758"/>
    <mergeCell ref="I1601:J1601"/>
    <mergeCell ref="I1907:K1907"/>
    <mergeCell ref="D960:M960"/>
    <mergeCell ref="D1256:G1256"/>
    <mergeCell ref="G1668:H1669"/>
    <mergeCell ref="B1887:F1887"/>
    <mergeCell ref="I1778:K1778"/>
    <mergeCell ref="D584:G584"/>
    <mergeCell ref="K1367:L1367"/>
    <mergeCell ref="I1600:K1600"/>
    <mergeCell ref="I1594:K1594"/>
    <mergeCell ref="I1936:K1936"/>
    <mergeCell ref="D1258:G1258"/>
    <mergeCell ref="C1739:D1739"/>
    <mergeCell ref="D918:G918"/>
    <mergeCell ref="B1156:C1156"/>
    <mergeCell ref="B401:C401"/>
    <mergeCell ref="D1854:G1854"/>
    <mergeCell ref="L2060:M2060"/>
    <mergeCell ref="I456:K456"/>
    <mergeCell ref="D2012:G2012"/>
    <mergeCell ref="I1183:K1183"/>
    <mergeCell ref="B272:C272"/>
    <mergeCell ref="K1965:L1965"/>
    <mergeCell ref="I293:M293"/>
    <mergeCell ref="D1856:G1856"/>
    <mergeCell ref="B467:M467"/>
    <mergeCell ref="B1754:C1754"/>
    <mergeCell ref="I1595:K1595"/>
    <mergeCell ref="D2014:G2014"/>
    <mergeCell ref="L298:M298"/>
    <mergeCell ref="L1488:M1488"/>
    <mergeCell ref="B274:C274"/>
    <mergeCell ref="H743:H744"/>
    <mergeCell ref="I138:K138"/>
    <mergeCell ref="I587:J587"/>
    <mergeCell ref="B1781:C1781"/>
    <mergeCell ref="B1065:M1065"/>
    <mergeCell ref="I1620:K1620"/>
    <mergeCell ref="I9:K9"/>
    <mergeCell ref="I1021:M1021"/>
    <mergeCell ref="I895:K895"/>
    <mergeCell ref="I140:K140"/>
    <mergeCell ref="L299:M299"/>
    <mergeCell ref="B1028:C1028"/>
    <mergeCell ref="D1696:G1696"/>
    <mergeCell ref="D4:F5"/>
    <mergeCell ref="K1835:L1835"/>
    <mergeCell ref="B269:C269"/>
    <mergeCell ref="I1622:K1622"/>
    <mergeCell ref="I894:K894"/>
    <mergeCell ref="D971:G971"/>
    <mergeCell ref="B1333:G1333"/>
    <mergeCell ref="B1782:C1782"/>
    <mergeCell ref="I11:K11"/>
    <mergeCell ref="B752:C752"/>
    <mergeCell ref="D1725:G1725"/>
    <mergeCell ref="I738:K738"/>
    <mergeCell ref="B325:C325"/>
    <mergeCell ref="I896:K896"/>
    <mergeCell ref="I1651:K1651"/>
    <mergeCell ref="D245:G245"/>
    <mergeCell ref="M1003:M1004"/>
    <mergeCell ref="B414:C414"/>
    <mergeCell ref="B1052:C1052"/>
    <mergeCell ref="G1133:G1134"/>
    <mergeCell ref="D1434:F1435"/>
    <mergeCell ref="D1727:G1727"/>
    <mergeCell ref="D972:G972"/>
    <mergeCell ref="I1044:M1045"/>
    <mergeCell ref="B1386:C1386"/>
    <mergeCell ref="B923:C923"/>
    <mergeCell ref="D1183:G1183"/>
    <mergeCell ref="B1054:C1054"/>
    <mergeCell ref="L1858:M1858"/>
    <mergeCell ref="B320:C320"/>
    <mergeCell ref="L1072:M1072"/>
    <mergeCell ref="D1910:G1910"/>
    <mergeCell ref="D240:G240"/>
    <mergeCell ref="D726:M726"/>
    <mergeCell ref="B1359:G1359"/>
    <mergeCell ref="B1808:C1808"/>
    <mergeCell ref="G1434:H1435"/>
    <mergeCell ref="I1521:K1521"/>
    <mergeCell ref="M899:M900"/>
    <mergeCell ref="I608:K608"/>
    <mergeCell ref="L767:M767"/>
    <mergeCell ref="L12:M12"/>
    <mergeCell ref="I1335:K1335"/>
    <mergeCell ref="G550:H551"/>
    <mergeCell ref="I301:J301"/>
    <mergeCell ref="D271:G271"/>
    <mergeCell ref="M1029:M1030"/>
    <mergeCell ref="L1832:M1832"/>
    <mergeCell ref="L1826:M1826"/>
    <mergeCell ref="B769:F769"/>
    <mergeCell ref="L39:M39"/>
    <mergeCell ref="G1159:G1160"/>
    <mergeCell ref="I818:K818"/>
    <mergeCell ref="B38:C38"/>
    <mergeCell ref="K67:L67"/>
    <mergeCell ref="I609:K609"/>
    <mergeCell ref="C439:D439"/>
    <mergeCell ref="D894:G894"/>
    <mergeCell ref="B134:C135"/>
    <mergeCell ref="I1852:K1852"/>
    <mergeCell ref="I820:K820"/>
    <mergeCell ref="I65:K65"/>
    <mergeCell ref="I33:M33"/>
    <mergeCell ref="G1757:G1758"/>
    <mergeCell ref="B40:C40"/>
    <mergeCell ref="I611:K611"/>
    <mergeCell ref="I1547:K1547"/>
    <mergeCell ref="L1728:M1728"/>
    <mergeCell ref="I1207:K1207"/>
    <mergeCell ref="D896:G896"/>
    <mergeCell ref="D141:G141"/>
    <mergeCell ref="B767:C767"/>
    <mergeCell ref="B345:G345"/>
    <mergeCell ref="L1131:M1131"/>
    <mergeCell ref="L370:M370"/>
    <mergeCell ref="D1623:G1623"/>
    <mergeCell ref="B2043:F2043"/>
    <mergeCell ref="B164:C164"/>
    <mergeCell ref="L916:M916"/>
    <mergeCell ref="B2037:C2037"/>
    <mergeCell ref="L1852:M1852"/>
    <mergeCell ref="L65:M65"/>
    <mergeCell ref="B1828:C1828"/>
    <mergeCell ref="B35:C35"/>
    <mergeCell ref="L1729:M1729"/>
    <mergeCell ref="L968:M968"/>
    <mergeCell ref="B2039:C2039"/>
    <mergeCell ref="G394:H395"/>
    <mergeCell ref="G1445:G1446"/>
    <mergeCell ref="I504:K504"/>
    <mergeCell ref="B66:C66"/>
    <mergeCell ref="I662:K662"/>
    <mergeCell ref="I838:K838"/>
    <mergeCell ref="H93:H94"/>
    <mergeCell ref="B1377:M1377"/>
    <mergeCell ref="B180:C180"/>
    <mergeCell ref="B552:C552"/>
    <mergeCell ref="G992:H993"/>
    <mergeCell ref="I506:K506"/>
    <mergeCell ref="D1688:M1688"/>
    <mergeCell ref="I533:K533"/>
    <mergeCell ref="D1902:F1903"/>
    <mergeCell ref="I1260:K1260"/>
    <mergeCell ref="I505:K505"/>
    <mergeCell ref="D924:G924"/>
    <mergeCell ref="D609:G609"/>
    <mergeCell ref="M1367:M1368"/>
    <mergeCell ref="B480:C480"/>
    <mergeCell ref="L844:M844"/>
    <mergeCell ref="G717:G718"/>
    <mergeCell ref="D1336:G1336"/>
    <mergeCell ref="C1817:D1817"/>
    <mergeCell ref="B1750:C1750"/>
    <mergeCell ref="I1262:K1262"/>
    <mergeCell ref="D1985:G1985"/>
    <mergeCell ref="B1159:F1159"/>
    <mergeCell ref="B1881:C1881"/>
    <mergeCell ref="D611:G611"/>
    <mergeCell ref="C673:D673"/>
    <mergeCell ref="D1338:G1338"/>
    <mergeCell ref="B1454:C1454"/>
    <mergeCell ref="G316:H317"/>
    <mergeCell ref="L1573:M1573"/>
    <mergeCell ref="B997:C997"/>
    <mergeCell ref="B1752:C1752"/>
    <mergeCell ref="B1910:C1910"/>
    <mergeCell ref="L84:M84"/>
    <mergeCell ref="I394:M395"/>
    <mergeCell ref="B524:C525"/>
    <mergeCell ref="B1460:C1461"/>
    <mergeCell ref="I217:K217"/>
    <mergeCell ref="I559:K559"/>
    <mergeCell ref="B2006:C2007"/>
    <mergeCell ref="D635:G635"/>
    <mergeCell ref="M1393:M1394"/>
    <mergeCell ref="I1618:K1618"/>
    <mergeCell ref="B1221:M1221"/>
    <mergeCell ref="D766:G766"/>
    <mergeCell ref="D888:F889"/>
    <mergeCell ref="D1824:F1825"/>
    <mergeCell ref="D1362:G1362"/>
    <mergeCell ref="B1185:F1185"/>
    <mergeCell ref="D637:G637"/>
    <mergeCell ref="H1497:H1498"/>
    <mergeCell ref="I1647:K1647"/>
    <mergeCell ref="B1819:M1819"/>
    <mergeCell ref="D1364:G1364"/>
    <mergeCell ref="B1480:C1480"/>
    <mergeCell ref="I220:K220"/>
    <mergeCell ref="B1594:C1594"/>
    <mergeCell ref="D1698:G1698"/>
    <mergeCell ref="L1495:M1495"/>
    <mergeCell ref="I1490:K1490"/>
    <mergeCell ref="G4:H5"/>
    <mergeCell ref="L1286:M1286"/>
    <mergeCell ref="B710:C710"/>
    <mergeCell ref="D970:G970"/>
    <mergeCell ref="B868:C868"/>
    <mergeCell ref="G1824:H1825"/>
    <mergeCell ref="K1705:L1705"/>
    <mergeCell ref="C75:D75"/>
    <mergeCell ref="B1595:C1595"/>
    <mergeCell ref="D186:F187"/>
    <mergeCell ref="I1367:J1367"/>
    <mergeCell ref="D479:G479"/>
    <mergeCell ref="B1168:C1168"/>
    <mergeCell ref="I274:K274"/>
    <mergeCell ref="D1454:M1454"/>
    <mergeCell ref="B1466:C1466"/>
    <mergeCell ref="H1523:H1524"/>
    <mergeCell ref="B1806:C1806"/>
    <mergeCell ref="B1902:C1903"/>
    <mergeCell ref="D350:G350"/>
    <mergeCell ref="D570:M570"/>
    <mergeCell ref="K1133:L1133"/>
    <mergeCell ref="B9:C9"/>
    <mergeCell ref="C1505:D1505"/>
    <mergeCell ref="D784:F785"/>
    <mergeCell ref="B1073:G1073"/>
    <mergeCell ref="D1077:G1077"/>
    <mergeCell ref="I1332:K1332"/>
    <mergeCell ref="D1751:G1751"/>
    <mergeCell ref="B925:F925"/>
    <mergeCell ref="D996:G996"/>
    <mergeCell ref="D352:G352"/>
    <mergeCell ref="D1288:G1288"/>
    <mergeCell ref="I607:K607"/>
    <mergeCell ref="G1850:H1851"/>
    <mergeCell ref="K1731:L1731"/>
    <mergeCell ref="I144:K144"/>
    <mergeCell ref="D867:G867"/>
    <mergeCell ref="B738:C738"/>
    <mergeCell ref="I1334:K1334"/>
    <mergeCell ref="D1413:G1413"/>
    <mergeCell ref="B290:C291"/>
    <mergeCell ref="B1523:F1523"/>
    <mergeCell ref="C101:D101"/>
    <mergeCell ref="L1254:M1254"/>
    <mergeCell ref="I1824:M1825"/>
    <mergeCell ref="L455:M455"/>
    <mergeCell ref="I1205:K1205"/>
    <mergeCell ref="B792:C792"/>
    <mergeCell ref="B1818:C1818"/>
    <mergeCell ref="B831:M831"/>
    <mergeCell ref="B1090:C1090"/>
    <mergeCell ref="B888:C889"/>
    <mergeCell ref="B1519:C1519"/>
    <mergeCell ref="I787:M787"/>
    <mergeCell ref="B1826:C1826"/>
    <mergeCell ref="I1236:K1236"/>
    <mergeCell ref="M275:M276"/>
    <mergeCell ref="B39:C39"/>
    <mergeCell ref="B951:F951"/>
    <mergeCell ref="B103:M103"/>
    <mergeCell ref="L1053:M1053"/>
    <mergeCell ref="I633:K633"/>
    <mergeCell ref="H483:H484"/>
    <mergeCell ref="I327:J327"/>
    <mergeCell ref="B1099:G1099"/>
    <mergeCell ref="D1252:F1253"/>
    <mergeCell ref="B1521:C1521"/>
    <mergeCell ref="D2067:G2067"/>
    <mergeCell ref="I170:K170"/>
    <mergeCell ref="B67:F67"/>
    <mergeCell ref="I1360:K1360"/>
    <mergeCell ref="I1809:J1809"/>
    <mergeCell ref="H1965:H1966"/>
    <mergeCell ref="I1081:J1081"/>
    <mergeCell ref="D1464:G1464"/>
    <mergeCell ref="B316:C317"/>
    <mergeCell ref="B1392:C1392"/>
    <mergeCell ref="B1549:F1549"/>
    <mergeCell ref="D246:G246"/>
    <mergeCell ref="I1650:K1650"/>
    <mergeCell ref="I1231:K1231"/>
    <mergeCell ref="B160:C161"/>
    <mergeCell ref="D580:G580"/>
    <mergeCell ref="B818:C818"/>
    <mergeCell ref="C1947:D1947"/>
    <mergeCell ref="D711:G711"/>
    <mergeCell ref="D2062:G2062"/>
    <mergeCell ref="D248:G248"/>
    <mergeCell ref="B914:C915"/>
    <mergeCell ref="B1545:C1545"/>
    <mergeCell ref="I1233:K1233"/>
    <mergeCell ref="B1852:C1852"/>
    <mergeCell ref="D582:G582"/>
    <mergeCell ref="B820:C820"/>
    <mergeCell ref="B65:C65"/>
    <mergeCell ref="B129:M129"/>
    <mergeCell ref="B1547:C1547"/>
    <mergeCell ref="L506:M506"/>
    <mergeCell ref="D336:M336"/>
    <mergeCell ref="B50:C50"/>
    <mergeCell ref="B1418:C1418"/>
    <mergeCell ref="I346:K346"/>
    <mergeCell ref="B479:C479"/>
    <mergeCell ref="M1783:M1784"/>
    <mergeCell ref="L812:M812"/>
    <mergeCell ref="I557:K557"/>
    <mergeCell ref="D422:G422"/>
    <mergeCell ref="I348:K348"/>
    <mergeCell ref="K1497:L1497"/>
    <mergeCell ref="I1284:K1284"/>
    <mergeCell ref="D1904:G1904"/>
    <mergeCell ref="I944:K944"/>
    <mergeCell ref="D117:G117"/>
    <mergeCell ref="D633:G633"/>
    <mergeCell ref="B504:C504"/>
    <mergeCell ref="C1869:D1869"/>
    <mergeCell ref="D424:G424"/>
    <mergeCell ref="D1360:G1360"/>
    <mergeCell ref="B509:F509"/>
    <mergeCell ref="I971:K971"/>
    <mergeCell ref="D295:G295"/>
    <mergeCell ref="B533:C533"/>
    <mergeCell ref="D1231:G1231"/>
    <mergeCell ref="L136:M136"/>
    <mergeCell ref="D1389:G1389"/>
    <mergeCell ref="B1260:C1260"/>
    <mergeCell ref="B505:C505"/>
    <mergeCell ref="D1642:F1643"/>
    <mergeCell ref="B1558:C1558"/>
    <mergeCell ref="I1252:M1253"/>
    <mergeCell ref="I245:K245"/>
    <mergeCell ref="I1002:K1002"/>
    <mergeCell ref="D1233:G1233"/>
    <mergeCell ref="B376:C376"/>
    <mergeCell ref="H249:H250"/>
    <mergeCell ref="B1262:C1262"/>
    <mergeCell ref="M1809:M1810"/>
    <mergeCell ref="I1757:J1757"/>
    <mergeCell ref="D134:F135"/>
    <mergeCell ref="H847:H848"/>
    <mergeCell ref="I691:J691"/>
    <mergeCell ref="I997:K997"/>
    <mergeCell ref="D346:G346"/>
    <mergeCell ref="D477:G477"/>
    <mergeCell ref="G758:H759"/>
    <mergeCell ref="I113:K113"/>
    <mergeCell ref="K457:L457"/>
    <mergeCell ref="I999:K999"/>
    <mergeCell ref="I1278:M1279"/>
    <mergeCell ref="B1618:C1618"/>
    <mergeCell ref="I271:K271"/>
    <mergeCell ref="D348:G348"/>
    <mergeCell ref="C829:D829"/>
    <mergeCell ref="M1133:M1134"/>
    <mergeCell ref="K1939:L1939"/>
    <mergeCell ref="D944:G944"/>
    <mergeCell ref="K1211:L1211"/>
    <mergeCell ref="G483:G484"/>
    <mergeCell ref="I423:M423"/>
    <mergeCell ref="D1075:G1075"/>
    <mergeCell ref="I115:K115"/>
    <mergeCell ref="D347:G347"/>
    <mergeCell ref="B734:C734"/>
    <mergeCell ref="B973:C973"/>
    <mergeCell ref="C1583:D1583"/>
    <mergeCell ref="I2060:K2060"/>
    <mergeCell ref="I273:K273"/>
    <mergeCell ref="B1647:C1647"/>
    <mergeCell ref="G1965:G1966"/>
    <mergeCell ref="B429:C429"/>
    <mergeCell ref="I1000:K1000"/>
    <mergeCell ref="D1104:G1104"/>
    <mergeCell ref="G30:H31"/>
    <mergeCell ref="D349:G349"/>
    <mergeCell ref="B220:C220"/>
    <mergeCell ref="B736:C736"/>
    <mergeCell ref="L1339:M1339"/>
    <mergeCell ref="B518:C518"/>
    <mergeCell ref="G1237:G1238"/>
    <mergeCell ref="L578:M578"/>
    <mergeCell ref="B2:C2"/>
    <mergeCell ref="D1831:G1831"/>
    <mergeCell ref="B1490:C1490"/>
    <mergeCell ref="D1896:M1896"/>
    <mergeCell ref="K483:L483"/>
    <mergeCell ref="B765:C765"/>
    <mergeCell ref="D374:G374"/>
    <mergeCell ref="L1962:M1962"/>
    <mergeCell ref="L1937:M1937"/>
    <mergeCell ref="D1101:G1101"/>
    <mergeCell ref="B1948:C1948"/>
    <mergeCell ref="I712:K712"/>
    <mergeCell ref="L1209:M1209"/>
    <mergeCell ref="I1988:K1988"/>
    <mergeCell ref="D794:G794"/>
    <mergeCell ref="I1982:K1982"/>
    <mergeCell ref="D375:G375"/>
    <mergeCell ref="D1792:M1792"/>
    <mergeCell ref="G1263:G1264"/>
    <mergeCell ref="B1853:G1853"/>
    <mergeCell ref="M93:M94"/>
    <mergeCell ref="L1234:M1234"/>
    <mergeCell ref="B142:C142"/>
    <mergeCell ref="I713:K713"/>
    <mergeCell ref="D524:F525"/>
    <mergeCell ref="B1332:C1332"/>
    <mergeCell ref="L1052:M1052"/>
    <mergeCell ref="B607:C607"/>
    <mergeCell ref="D2060:G2060"/>
    <mergeCell ref="D789:G789"/>
    <mergeCell ref="B1515:G1515"/>
    <mergeCell ref="B1543:C1543"/>
    <mergeCell ref="B144:C144"/>
    <mergeCell ref="M691:M692"/>
    <mergeCell ref="B1116:C1116"/>
    <mergeCell ref="L1235:M1235"/>
    <mergeCell ref="L1650:M1650"/>
    <mergeCell ref="B186:C187"/>
    <mergeCell ref="B1205:C1205"/>
    <mergeCell ref="D814:G814"/>
    <mergeCell ref="G951:G952"/>
    <mergeCell ref="B1668:C1669"/>
    <mergeCell ref="B1932:C1932"/>
    <mergeCell ref="D89:G89"/>
    <mergeCell ref="M119:M120"/>
    <mergeCell ref="I344:K344"/>
    <mergeCell ref="I1674:K1674"/>
    <mergeCell ref="D550:F551"/>
    <mergeCell ref="I1832:K1832"/>
    <mergeCell ref="B839:G839"/>
    <mergeCell ref="I1826:K1826"/>
    <mergeCell ref="I39:K39"/>
    <mergeCell ref="D2032:F2033"/>
    <mergeCell ref="K821:L821"/>
    <mergeCell ref="B318:C318"/>
    <mergeCell ref="I1703:K1703"/>
    <mergeCell ref="B170:C170"/>
    <mergeCell ref="M717:M718"/>
    <mergeCell ref="I942:K942"/>
    <mergeCell ref="B545:M545"/>
    <mergeCell ref="G847:G848"/>
    <mergeCell ref="I1100:K1100"/>
    <mergeCell ref="B1437:G1437"/>
    <mergeCell ref="D1779:G1779"/>
    <mergeCell ref="B1650:C1650"/>
    <mergeCell ref="B1256:C1256"/>
    <mergeCell ref="L2008:M2008"/>
    <mergeCell ref="L949:M949"/>
    <mergeCell ref="D1176:G1176"/>
    <mergeCell ref="L221:M221"/>
    <mergeCell ref="B506:C506"/>
    <mergeCell ref="L1703:M1703"/>
    <mergeCell ref="L948:M948"/>
    <mergeCell ref="B1127:C1127"/>
    <mergeCell ref="K1913:L1913"/>
    <mergeCell ref="L1124:M1124"/>
    <mergeCell ref="B1258:C1258"/>
    <mergeCell ref="J2:K2"/>
    <mergeCell ref="D715:G715"/>
    <mergeCell ref="B76:C76"/>
    <mergeCell ref="L819:M819"/>
    <mergeCell ref="B1129:C1129"/>
    <mergeCell ref="I1387:K1387"/>
    <mergeCell ref="B830:C830"/>
    <mergeCell ref="B561:F561"/>
    <mergeCell ref="I1545:K1545"/>
    <mergeCell ref="D394:F395"/>
    <mergeCell ref="B2014:C2014"/>
    <mergeCell ref="D1330:F1331"/>
    <mergeCell ref="I243:K243"/>
    <mergeCell ref="I1756:K1756"/>
    <mergeCell ref="D12:G12"/>
    <mergeCell ref="I1416:K1416"/>
    <mergeCell ref="D1930:G1930"/>
    <mergeCell ref="D1202:G1202"/>
    <mergeCell ref="D143:G143"/>
    <mergeCell ref="H1003:H1004"/>
    <mergeCell ref="I58:K58"/>
    <mergeCell ref="G691:G692"/>
    <mergeCell ref="D992:F993"/>
    <mergeCell ref="D1807:G1807"/>
    <mergeCell ref="B1281:G1281"/>
    <mergeCell ref="D1046:G1046"/>
    <mergeCell ref="D14:G14"/>
    <mergeCell ref="D1204:G1204"/>
    <mergeCell ref="I1434:M1435"/>
    <mergeCell ref="B244:C244"/>
    <mergeCell ref="D741:G741"/>
    <mergeCell ref="D1496:G1496"/>
    <mergeCell ref="B397:G397"/>
    <mergeCell ref="B1574:C1574"/>
    <mergeCell ref="H1601:H1602"/>
    <mergeCell ref="D1800:G1800"/>
    <mergeCell ref="B971:C971"/>
    <mergeCell ref="I550:M551"/>
    <mergeCell ref="D1802:G1802"/>
    <mergeCell ref="L117:M117"/>
    <mergeCell ref="B544:C544"/>
    <mergeCell ref="I2032:M2033"/>
    <mergeCell ref="L663:M663"/>
    <mergeCell ref="B87:C87"/>
    <mergeCell ref="B245:C245"/>
    <mergeCell ref="M1549:M1550"/>
    <mergeCell ref="B814:C814"/>
    <mergeCell ref="H1029:H1030"/>
    <mergeCell ref="B972:C972"/>
    <mergeCell ref="I1469:K1469"/>
    <mergeCell ref="I714:K714"/>
    <mergeCell ref="I1444:K1444"/>
    <mergeCell ref="D76:M76"/>
    <mergeCell ref="D1860:G1860"/>
    <mergeCell ref="B1975:M1975"/>
    <mergeCell ref="D1520:G1520"/>
    <mergeCell ref="D1126:G1126"/>
    <mergeCell ref="B275:F275"/>
    <mergeCell ref="I716:K716"/>
    <mergeCell ref="D162:G162"/>
    <mergeCell ref="I2067:K2067"/>
    <mergeCell ref="D454:G454"/>
    <mergeCell ref="B570:C570"/>
    <mergeCell ref="K1237:L1237"/>
    <mergeCell ref="B113:C113"/>
    <mergeCell ref="C1609:D1609"/>
    <mergeCell ref="D373:G373"/>
    <mergeCell ref="B999:C999"/>
    <mergeCell ref="B271:C271"/>
    <mergeCell ref="B873:F873"/>
    <mergeCell ref="G472:H473"/>
    <mergeCell ref="D1855:G1855"/>
    <mergeCell ref="B115:C115"/>
    <mergeCell ref="I711:K711"/>
    <mergeCell ref="B1962:C1962"/>
    <mergeCell ref="B394:C395"/>
    <mergeCell ref="B1956:C1956"/>
    <mergeCell ref="I742:K742"/>
    <mergeCell ref="I8:K8"/>
    <mergeCell ref="B1273:M1273"/>
    <mergeCell ref="D758:F759"/>
    <mergeCell ref="D818:G818"/>
    <mergeCell ref="D1573:G1573"/>
    <mergeCell ref="D812:G812"/>
    <mergeCell ref="M1991:M1992"/>
    <mergeCell ref="D84:G84"/>
    <mergeCell ref="I429:K429"/>
    <mergeCell ref="I10:K10"/>
    <mergeCell ref="D1444:G1444"/>
    <mergeCell ref="D689:G689"/>
    <mergeCell ref="D1566:G1566"/>
    <mergeCell ref="H1367:H1368"/>
    <mergeCell ref="I1492:K1492"/>
    <mergeCell ref="I737:K737"/>
    <mergeCell ref="I431:J431"/>
    <mergeCell ref="D841:G841"/>
    <mergeCell ref="D86:G86"/>
    <mergeCell ref="B712:C712"/>
    <mergeCell ref="I316:M317"/>
    <mergeCell ref="G940:H941"/>
    <mergeCell ref="D1568:G1568"/>
    <mergeCell ref="B420:C421"/>
    <mergeCell ref="B502:C502"/>
    <mergeCell ref="D684:G684"/>
    <mergeCell ref="G1003:G1004"/>
    <mergeCell ref="D908:M908"/>
    <mergeCell ref="B1990:C1990"/>
    <mergeCell ref="D842:G842"/>
    <mergeCell ref="I914:M915"/>
    <mergeCell ref="B1675:C1675"/>
    <mergeCell ref="L194:M194"/>
    <mergeCell ref="I1210:K1210"/>
    <mergeCell ref="I455:K455"/>
    <mergeCell ref="B924:C924"/>
    <mergeCell ref="L1676:M1676"/>
    <mergeCell ref="H457:H458"/>
    <mergeCell ref="I1937:K1937"/>
    <mergeCell ref="D1286:G1286"/>
    <mergeCell ref="D531:G531"/>
    <mergeCell ref="D1506:M1506"/>
    <mergeCell ref="I326:K326"/>
    <mergeCell ref="I1965:J1965"/>
    <mergeCell ref="B1985:C1985"/>
    <mergeCell ref="I1053:K1053"/>
    <mergeCell ref="L214:M214"/>
    <mergeCell ref="I450:K450"/>
    <mergeCell ref="D560:G560"/>
    <mergeCell ref="B639:F639"/>
    <mergeCell ref="D2042:G2042"/>
    <mergeCell ref="D1803:G1803"/>
    <mergeCell ref="K119:L119"/>
    <mergeCell ref="D404:G404"/>
    <mergeCell ref="D526:G526"/>
    <mergeCell ref="K665:L665"/>
    <mergeCell ref="I452:K452"/>
    <mergeCell ref="C1037:D1037"/>
    <mergeCell ref="D737:G737"/>
    <mergeCell ref="I786:K786"/>
    <mergeCell ref="B4:C5"/>
    <mergeCell ref="I1722:K1722"/>
    <mergeCell ref="D528:G528"/>
    <mergeCell ref="B1703:C1703"/>
    <mergeCell ref="D555:G555"/>
    <mergeCell ref="B1767:M1767"/>
    <mergeCell ref="B942:C942"/>
    <mergeCell ref="I758:M759"/>
    <mergeCell ref="B1824:C1825"/>
    <mergeCell ref="B1100:C1100"/>
    <mergeCell ref="I1723:M1723"/>
    <mergeCell ref="B1696:C1696"/>
    <mergeCell ref="B637:C637"/>
    <mergeCell ref="B553:G553"/>
    <mergeCell ref="L240:M240"/>
    <mergeCell ref="D706:F707"/>
    <mergeCell ref="I1263:J1263"/>
    <mergeCell ref="I1567:M1567"/>
    <mergeCell ref="B1698:C1698"/>
    <mergeCell ref="G1330:H1331"/>
    <mergeCell ref="D430:G430"/>
    <mergeCell ref="M873:M874"/>
    <mergeCell ref="I1440:K1440"/>
    <mergeCell ref="G561:G562"/>
    <mergeCell ref="C1063:D1063"/>
    <mergeCell ref="G264:H265"/>
    <mergeCell ref="I1861:J1861"/>
    <mergeCell ref="B970:C970"/>
    <mergeCell ref="D1516:G1516"/>
    <mergeCell ref="I1442:K1442"/>
    <mergeCell ref="C179:D179"/>
    <mergeCell ref="B1850:C1851"/>
    <mergeCell ref="D450:G450"/>
    <mergeCell ref="B1756:C1756"/>
    <mergeCell ref="D1938:G1938"/>
    <mergeCell ref="B579:G579"/>
    <mergeCell ref="B1416:C1416"/>
    <mergeCell ref="D1376:M1376"/>
    <mergeCell ref="I1593:M1593"/>
    <mergeCell ref="B2061:G2061"/>
    <mergeCell ref="B58:C58"/>
    <mergeCell ref="D452:G452"/>
    <mergeCell ref="B423:G423"/>
    <mergeCell ref="B872:C872"/>
    <mergeCell ref="C933:D933"/>
    <mergeCell ref="B350:C350"/>
    <mergeCell ref="I1124:K1124"/>
    <mergeCell ref="G587:G588"/>
    <mergeCell ref="B727:M727"/>
    <mergeCell ref="B1024:C1024"/>
    <mergeCell ref="B1177:G1177"/>
    <mergeCell ref="B60:C60"/>
    <mergeCell ref="L558:M558"/>
    <mergeCell ref="B996:C996"/>
    <mergeCell ref="I819:K819"/>
    <mergeCell ref="B1029:F1029"/>
    <mergeCell ref="B1751:C1751"/>
    <mergeCell ref="L1748:M1748"/>
    <mergeCell ref="I1153:K1153"/>
    <mergeCell ref="I847:J847"/>
    <mergeCell ref="B867:C867"/>
    <mergeCell ref="L682:M682"/>
    <mergeCell ref="I977:J977"/>
    <mergeCell ref="I1155:K1155"/>
    <mergeCell ref="C23:D23"/>
    <mergeCell ref="D478:G478"/>
    <mergeCell ref="I552:K552"/>
    <mergeCell ref="I1882:K1882"/>
    <mergeCell ref="H67:H68"/>
    <mergeCell ref="B1469:C1469"/>
    <mergeCell ref="I89:K89"/>
    <mergeCell ref="D1958:G1958"/>
    <mergeCell ref="B810:C811"/>
    <mergeCell ref="B585:C585"/>
    <mergeCell ref="I873:J873"/>
    <mergeCell ref="B2067:C2067"/>
    <mergeCell ref="I605:M605"/>
    <mergeCell ref="L611:M611"/>
    <mergeCell ref="B1021:G1021"/>
    <mergeCell ref="D1174:F1175"/>
    <mergeCell ref="B1464:C1464"/>
    <mergeCell ref="L1670:M1670"/>
    <mergeCell ref="D196:G196"/>
    <mergeCell ref="L402:M402"/>
    <mergeCell ref="G327:G328"/>
    <mergeCell ref="B920:C920"/>
    <mergeCell ref="B580:C580"/>
    <mergeCell ref="G212:H213"/>
    <mergeCell ref="I1627:J1627"/>
    <mergeCell ref="H1783:H1784"/>
    <mergeCell ref="B711:C711"/>
    <mergeCell ref="I1203:M1203"/>
    <mergeCell ref="G1694:H1695"/>
    <mergeCell ref="I1208:K1208"/>
    <mergeCell ref="D1984:G1984"/>
    <mergeCell ref="I1804:K1804"/>
    <mergeCell ref="B582:C582"/>
    <mergeCell ref="K1393:L1393"/>
    <mergeCell ref="D191:G191"/>
    <mergeCell ref="I1962:K1962"/>
    <mergeCell ref="B740:C740"/>
    <mergeCell ref="M1289:M1290"/>
    <mergeCell ref="B8:C8"/>
    <mergeCell ref="I482:K482"/>
    <mergeCell ref="G1419:G1420"/>
    <mergeCell ref="I1934:K1934"/>
    <mergeCell ref="D2038:G2038"/>
    <mergeCell ref="I631:M631"/>
    <mergeCell ref="B1909:C1909"/>
    <mergeCell ref="I1964:K1964"/>
    <mergeCell ref="I1209:K1209"/>
    <mergeCell ref="M223:M224"/>
    <mergeCell ref="K1991:L1991"/>
    <mergeCell ref="I448:K448"/>
    <mergeCell ref="B51:M51"/>
    <mergeCell ref="G353:G354"/>
    <mergeCell ref="D258:M258"/>
    <mergeCell ref="B10:C10"/>
    <mergeCell ref="B943:G943"/>
    <mergeCell ref="D2040:G2040"/>
    <mergeCell ref="G966:H967"/>
    <mergeCell ref="D1285:G1285"/>
    <mergeCell ref="G238:H239"/>
    <mergeCell ref="B1699:C1699"/>
    <mergeCell ref="G2017:G2018"/>
    <mergeCell ref="L1514:M1514"/>
    <mergeCell ref="B300:C300"/>
    <mergeCell ref="B422:C422"/>
    <mergeCell ref="H327:H328"/>
    <mergeCell ref="I477:K477"/>
    <mergeCell ref="G1720:H1721"/>
    <mergeCell ref="I1807:K1807"/>
    <mergeCell ref="D1156:G1156"/>
    <mergeCell ref="B1027:C1027"/>
    <mergeCell ref="B310:C310"/>
    <mergeCell ref="L1391:M1391"/>
    <mergeCell ref="B633:C633"/>
    <mergeCell ref="B608:C608"/>
    <mergeCell ref="K1419:L1419"/>
    <mergeCell ref="L630:M630"/>
    <mergeCell ref="H1809:H1810"/>
    <mergeCell ref="B1963:C1963"/>
    <mergeCell ref="I508:K508"/>
    <mergeCell ref="L325:M325"/>
    <mergeCell ref="D1181:G1181"/>
    <mergeCell ref="M1939:M1940"/>
    <mergeCell ref="I1648:K1648"/>
    <mergeCell ref="D1908:G1908"/>
    <mergeCell ref="I1341:J1341"/>
    <mergeCell ref="D1311:G1311"/>
    <mergeCell ref="D2066:G2066"/>
    <mergeCell ref="I764:K764"/>
    <mergeCell ref="B326:C326"/>
    <mergeCell ref="I922:K922"/>
    <mergeCell ref="H353:H354"/>
    <mergeCell ref="I197:J197"/>
    <mergeCell ref="I503:K503"/>
    <mergeCell ref="D1182:G1182"/>
    <mergeCell ref="B1078:C1078"/>
    <mergeCell ref="B665:F665"/>
    <mergeCell ref="B1053:C1053"/>
    <mergeCell ref="K1107:L1107"/>
    <mergeCell ref="D1313:G1313"/>
    <mergeCell ref="I1649:K1649"/>
    <mergeCell ref="D2068:G2068"/>
    <mergeCell ref="B1412:C1412"/>
    <mergeCell ref="D1909:G1909"/>
    <mergeCell ref="G1861:G1862"/>
    <mergeCell ref="I1860:K1860"/>
    <mergeCell ref="I1073:M1073"/>
    <mergeCell ref="I1520:K1520"/>
    <mergeCell ref="C335:D335"/>
    <mergeCell ref="D1184:G1184"/>
    <mergeCell ref="M1627:M1628"/>
    <mergeCell ref="D3:I3"/>
    <mergeCell ref="B30:C31"/>
    <mergeCell ref="L1098:M1098"/>
    <mergeCell ref="B1793:M1793"/>
    <mergeCell ref="D1936:G1936"/>
    <mergeCell ref="I63:K63"/>
    <mergeCell ref="G680:H681"/>
    <mergeCell ref="L38:M38"/>
    <mergeCell ref="L1228:M1228"/>
    <mergeCell ref="B348:C348"/>
    <mergeCell ref="I1538:M1539"/>
    <mergeCell ref="I948:K948"/>
    <mergeCell ref="B1714:C1714"/>
    <mergeCell ref="D297:G297"/>
    <mergeCell ref="M1055:M1056"/>
    <mergeCell ref="I654:M655"/>
    <mergeCell ref="D1486:F1487"/>
    <mergeCell ref="B648:C648"/>
    <mergeCell ref="M171:M172"/>
    <mergeCell ref="M1653:M1654"/>
    <mergeCell ref="H1133:H1134"/>
    <mergeCell ref="D1026:G1026"/>
    <mergeCell ref="B1481:M1481"/>
    <mergeCell ref="D1781:G1781"/>
    <mergeCell ref="I59:M59"/>
    <mergeCell ref="D1020:G1020"/>
    <mergeCell ref="G1783:G1784"/>
    <mergeCell ref="D292:G292"/>
    <mergeCell ref="L1312:M1312"/>
    <mergeCell ref="I1573:K1573"/>
    <mergeCell ref="I1548:K1548"/>
    <mergeCell ref="D897:G897"/>
    <mergeCell ref="L1157:M1157"/>
    <mergeCell ref="D1649:G1649"/>
    <mergeCell ref="D294:G294"/>
    <mergeCell ref="D1624:G1624"/>
    <mergeCell ref="G602:H603"/>
    <mergeCell ref="B1740:C1740"/>
    <mergeCell ref="I524:M525"/>
    <mergeCell ref="B674:C674"/>
    <mergeCell ref="D1651:G1651"/>
    <mergeCell ref="I118:K118"/>
    <mergeCell ref="B794:C794"/>
    <mergeCell ref="D1116:M1116"/>
    <mergeCell ref="I1122:M1123"/>
    <mergeCell ref="D2052:M2052"/>
    <mergeCell ref="B1564:C1565"/>
    <mergeCell ref="H119:H120"/>
    <mergeCell ref="I1599:K1599"/>
    <mergeCell ref="D948:G948"/>
    <mergeCell ref="I1906:K1906"/>
    <mergeCell ref="D1714:M1714"/>
    <mergeCell ref="D739:G739"/>
    <mergeCell ref="I2064:K2064"/>
    <mergeCell ref="D1675:G1675"/>
    <mergeCell ref="D1928:F1929"/>
    <mergeCell ref="D1982:G1982"/>
    <mergeCell ref="I531:K531"/>
    <mergeCell ref="D950:G950"/>
    <mergeCell ref="D195:G195"/>
    <mergeCell ref="D610:G610"/>
    <mergeCell ref="I1935:K1935"/>
    <mergeCell ref="G743:G744"/>
    <mergeCell ref="D1677:G1677"/>
    <mergeCell ref="D1704:G1704"/>
    <mergeCell ref="B6:C6"/>
    <mergeCell ref="G446:H447"/>
    <mergeCell ref="B1907:C1907"/>
    <mergeCell ref="K327:L327"/>
    <mergeCell ref="D2011:G2011"/>
    <mergeCell ref="C699:D699"/>
    <mergeCell ref="B675:M675"/>
    <mergeCell ref="B89:C89"/>
    <mergeCell ref="I1486:M1487"/>
    <mergeCell ref="D1548:G1548"/>
    <mergeCell ref="B1590:C1591"/>
    <mergeCell ref="I890:K890"/>
    <mergeCell ref="I1930:K1930"/>
    <mergeCell ref="I420:M421"/>
    <mergeCell ref="G1044:H1045"/>
    <mergeCell ref="M639:M640"/>
    <mergeCell ref="D1012:M1012"/>
    <mergeCell ref="B1779:C1779"/>
    <mergeCell ref="G769:G770"/>
    <mergeCell ref="I1777:K1777"/>
    <mergeCell ref="I1471:J1471"/>
    <mergeCell ref="D1850:F1851"/>
    <mergeCell ref="I1314:K1314"/>
    <mergeCell ref="B1211:F1211"/>
    <mergeCell ref="D663:G663"/>
    <mergeCell ref="B322:C322"/>
    <mergeCell ref="H561:H562"/>
    <mergeCell ref="I893:K893"/>
    <mergeCell ref="D1390:G1390"/>
    <mergeCell ref="B1020:C1020"/>
    <mergeCell ref="I430:K430"/>
    <mergeCell ref="B145:F145"/>
    <mergeCell ref="D2064:G2064"/>
    <mergeCell ref="D1724:G1724"/>
    <mergeCell ref="B576:C577"/>
    <mergeCell ref="B622:C622"/>
    <mergeCell ref="D1392:G1392"/>
    <mergeCell ref="D664:G664"/>
    <mergeCell ref="B1051:C1051"/>
    <mergeCell ref="D1726:G1726"/>
    <mergeCell ref="B1964:C1964"/>
    <mergeCell ref="B1209:C1209"/>
    <mergeCell ref="D1907:G1907"/>
    <mergeCell ref="D940:F941"/>
    <mergeCell ref="B448:C448"/>
    <mergeCell ref="B1174:C1175"/>
    <mergeCell ref="L168:M168"/>
    <mergeCell ref="C1141:D1141"/>
    <mergeCell ref="B1080:C1080"/>
    <mergeCell ref="B143:C143"/>
    <mergeCell ref="I1928:M1929"/>
    <mergeCell ref="B389:M389"/>
    <mergeCell ref="D212:F213"/>
    <mergeCell ref="H1549:H1550"/>
    <mergeCell ref="B1832:C1832"/>
    <mergeCell ref="B477:C477"/>
    <mergeCell ref="I613:J613"/>
    <mergeCell ref="B1807:C1807"/>
    <mergeCell ref="B1871:M1871"/>
    <mergeCell ref="B1046:C1046"/>
    <mergeCell ref="B1928:C1929"/>
    <mergeCell ref="I1027:K1027"/>
    <mergeCell ref="I272:K272"/>
    <mergeCell ref="D596:M596"/>
    <mergeCell ref="K1159:L1159"/>
    <mergeCell ref="I1827:M1827"/>
    <mergeCell ref="I946:K946"/>
    <mergeCell ref="B1834:C1834"/>
    <mergeCell ref="I606:K606"/>
    <mergeCell ref="B657:G657"/>
    <mergeCell ref="D810:F811"/>
    <mergeCell ref="D1777:G1777"/>
    <mergeCell ref="D1022:G1022"/>
    <mergeCell ref="I817:K817"/>
    <mergeCell ref="D559:G559"/>
    <mergeCell ref="K1757:L1757"/>
    <mergeCell ref="I214:K214"/>
    <mergeCell ref="I1544:K1544"/>
    <mergeCell ref="D24:M24"/>
    <mergeCell ref="B764:C764"/>
    <mergeCell ref="D1024:G1024"/>
    <mergeCell ref="B922:C922"/>
    <mergeCell ref="B167:C167"/>
    <mergeCell ref="D1620:G1620"/>
    <mergeCell ref="B1220:C1220"/>
    <mergeCell ref="B472:C473"/>
    <mergeCell ref="B1858:C1858"/>
    <mergeCell ref="I1546:K1546"/>
    <mergeCell ref="I1850:M1851"/>
    <mergeCell ref="D622:M622"/>
    <mergeCell ref="B1729:C1729"/>
    <mergeCell ref="G93:G94"/>
    <mergeCell ref="B1860:C1860"/>
    <mergeCell ref="B683:G683"/>
    <mergeCell ref="B1520:C1520"/>
    <mergeCell ref="D1780:G1780"/>
    <mergeCell ref="L1884:M1884"/>
    <mergeCell ref="L64:M64"/>
    <mergeCell ref="L1546:M1546"/>
    <mergeCell ref="H509:H510"/>
    <mergeCell ref="I353:J353"/>
    <mergeCell ref="I659:K659"/>
    <mergeCell ref="B1522:C1522"/>
    <mergeCell ref="B373:C373"/>
    <mergeCell ref="I196:K196"/>
    <mergeCell ref="H1991:H1992"/>
    <mergeCell ref="I1107:J1107"/>
    <mergeCell ref="B1575:F1575"/>
    <mergeCell ref="I661:K661"/>
    <mergeCell ref="C153:D153"/>
    <mergeCell ref="D272:G272"/>
    <mergeCell ref="I1597:K1597"/>
    <mergeCell ref="I1257:K1257"/>
    <mergeCell ref="D606:G606"/>
    <mergeCell ref="I1415:K1415"/>
    <mergeCell ref="C1973:D1973"/>
    <mergeCell ref="I532:K532"/>
    <mergeCell ref="I1984:K1984"/>
    <mergeCell ref="D274:G274"/>
    <mergeCell ref="B940:C941"/>
    <mergeCell ref="G1627:G1628"/>
    <mergeCell ref="I1626:K1626"/>
    <mergeCell ref="I1259:K1259"/>
    <mergeCell ref="B1878:C1878"/>
    <mergeCell ref="D608:G608"/>
    <mergeCell ref="B846:C846"/>
    <mergeCell ref="B91:C91"/>
    <mergeCell ref="I1417:K1417"/>
    <mergeCell ref="I685:K685"/>
    <mergeCell ref="I379:J379"/>
    <mergeCell ref="D466:M466"/>
    <mergeCell ref="B1151:G1151"/>
    <mergeCell ref="D916:G916"/>
    <mergeCell ref="D1335:G1335"/>
    <mergeCell ref="B1573:C1573"/>
    <mergeCell ref="I810:M811"/>
    <mergeCell ref="L1176:M1176"/>
    <mergeCell ref="B1152:C1152"/>
    <mergeCell ref="I1437:M1437"/>
    <mergeCell ref="B1444:C1444"/>
    <mergeCell ref="B689:C689"/>
    <mergeCell ref="I2015:K2015"/>
    <mergeCell ref="B267:G267"/>
    <mergeCell ref="I687:K687"/>
    <mergeCell ref="L1599:M1599"/>
    <mergeCell ref="B86:C86"/>
    <mergeCell ref="G1497:G1498"/>
    <mergeCell ref="L838:M838"/>
    <mergeCell ref="C1999:D1999"/>
    <mergeCell ref="I558:K558"/>
    <mergeCell ref="M665:M666"/>
    <mergeCell ref="L533:M533"/>
    <mergeCell ref="K743:L743"/>
    <mergeCell ref="I1310:K1310"/>
    <mergeCell ref="D634:G634"/>
    <mergeCell ref="C1115:D1115"/>
    <mergeCell ref="D1361:G1361"/>
    <mergeCell ref="B535:F535"/>
    <mergeCell ref="G925:G926"/>
    <mergeCell ref="I1312:K1312"/>
    <mergeCell ref="B1091:M1091"/>
    <mergeCell ref="D1730:G1730"/>
    <mergeCell ref="G41:G42"/>
    <mergeCell ref="D1415:G1415"/>
    <mergeCell ref="B1286:C1286"/>
    <mergeCell ref="I586:K586"/>
    <mergeCell ref="G1523:G1524"/>
    <mergeCell ref="I735:M735"/>
    <mergeCell ref="I2068:K2068"/>
    <mergeCell ref="I1313:K1313"/>
    <mergeCell ref="L1494:M1494"/>
    <mergeCell ref="D1417:G1417"/>
    <mergeCell ref="D662:G662"/>
    <mergeCell ref="L760:M760"/>
    <mergeCell ref="B560:C560"/>
    <mergeCell ref="I821:J821"/>
    <mergeCell ref="G342:H343"/>
    <mergeCell ref="I397:M397"/>
    <mergeCell ref="B1803:C1803"/>
    <mergeCell ref="B404:C404"/>
    <mergeCell ref="B1330:C1331"/>
    <mergeCell ref="H873:H874"/>
    <mergeCell ref="B1117:M1117"/>
    <mergeCell ref="I1672:K1672"/>
    <mergeCell ref="L734:M734"/>
    <mergeCell ref="B1805:C1805"/>
    <mergeCell ref="M1263:M1264"/>
    <mergeCell ref="D1694:F1695"/>
    <mergeCell ref="I1025:K1025"/>
    <mergeCell ref="D1748:G1748"/>
    <mergeCell ref="I297:K297"/>
    <mergeCell ref="M379:M380"/>
    <mergeCell ref="I604:K604"/>
    <mergeCell ref="G509:G510"/>
    <mergeCell ref="D688:G688"/>
    <mergeCell ref="D1443:G1443"/>
    <mergeCell ref="M1861:M1862"/>
    <mergeCell ref="I1673:K1673"/>
    <mergeCell ref="I299:K299"/>
    <mergeCell ref="B455:C455"/>
    <mergeCell ref="B430:C430"/>
    <mergeCell ref="B33:G33"/>
    <mergeCell ref="D690:G690"/>
    <mergeCell ref="I1026:K1026"/>
    <mergeCell ref="G56:H57"/>
    <mergeCell ref="L1365:M1365"/>
    <mergeCell ref="L604:M604"/>
    <mergeCell ref="G810:H811"/>
    <mergeCell ref="B1200:C1201"/>
    <mergeCell ref="B1516:C1516"/>
    <mergeCell ref="I1028:K1028"/>
    <mergeCell ref="K509:L509"/>
    <mergeCell ref="I30:M31"/>
    <mergeCell ref="C881:D881"/>
    <mergeCell ref="L1963:M1963"/>
    <mergeCell ref="I630:K630"/>
    <mergeCell ref="D778:M778"/>
    <mergeCell ref="B1518:C1518"/>
    <mergeCell ref="G535:G536"/>
    <mergeCell ref="B1974:C1974"/>
    <mergeCell ref="I325:K325"/>
    <mergeCell ref="D402:G402"/>
    <mergeCell ref="B857:M857"/>
    <mergeCell ref="D401:G401"/>
    <mergeCell ref="B786:C786"/>
    <mergeCell ref="B821:F821"/>
    <mergeCell ref="D654:F655"/>
    <mergeCell ref="D1590:F1591"/>
    <mergeCell ref="B1879:G1879"/>
    <mergeCell ref="D1128:G1128"/>
    <mergeCell ref="D1158:G1158"/>
    <mergeCell ref="D403:G403"/>
    <mergeCell ref="D1462:G1462"/>
    <mergeCell ref="B817:C817"/>
    <mergeCell ref="H1263:H1264"/>
    <mergeCell ref="B1585:M1585"/>
    <mergeCell ref="B1246:C1246"/>
    <mergeCell ref="D1673:G1673"/>
    <mergeCell ref="I163:M163"/>
    <mergeCell ref="B214:C214"/>
    <mergeCell ref="B1544:C1544"/>
    <mergeCell ref="I1694:M1695"/>
    <mergeCell ref="D1001:G1001"/>
    <mergeCell ref="L1261:M1261"/>
    <mergeCell ref="B1546:C1546"/>
    <mergeCell ref="B212:C213"/>
    <mergeCell ref="B812:C812"/>
    <mergeCell ref="I628:M629"/>
    <mergeCell ref="B1694:C1695"/>
    <mergeCell ref="I38:K38"/>
    <mergeCell ref="M145:M146"/>
    <mergeCell ref="D1304:F1305"/>
    <mergeCell ref="D576:F577"/>
    <mergeCell ref="I1858:K1858"/>
    <mergeCell ref="H1289:H1290"/>
    <mergeCell ref="I1072:K1072"/>
    <mergeCell ref="I1133:J1133"/>
    <mergeCell ref="I40:K40"/>
    <mergeCell ref="B1601:F1601"/>
    <mergeCell ref="D325:G325"/>
    <mergeCell ref="I1729:K1729"/>
    <mergeCell ref="M743:M744"/>
    <mergeCell ref="D456:G456"/>
    <mergeCell ref="I1283:K1283"/>
    <mergeCell ref="D116:G116"/>
    <mergeCell ref="I249:J249"/>
    <mergeCell ref="D790:G790"/>
    <mergeCell ref="H1887:H1888"/>
    <mergeCell ref="I2037:K2037"/>
    <mergeCell ref="B966:C967"/>
    <mergeCell ref="L1592:M1592"/>
    <mergeCell ref="B238:C239"/>
    <mergeCell ref="B1257:C1257"/>
    <mergeCell ref="D1517:G1517"/>
    <mergeCell ref="L2034:M2034"/>
    <mergeCell ref="L247:M247"/>
    <mergeCell ref="D1054:G1054"/>
    <mergeCell ref="B1720:C1721"/>
    <mergeCell ref="G1616:H1617"/>
    <mergeCell ref="I2039:K2039"/>
    <mergeCell ref="D1388:G1388"/>
    <mergeCell ref="B1284:C1284"/>
    <mergeCell ref="B1259:C1259"/>
    <mergeCell ref="B1626:C1626"/>
    <mergeCell ref="B531:C531"/>
    <mergeCell ref="D602:F603"/>
    <mergeCell ref="I1590:M1591"/>
    <mergeCell ref="M769:M770"/>
    <mergeCell ref="B1584:C1584"/>
    <mergeCell ref="I994:K994"/>
    <mergeCell ref="B597:M597"/>
    <mergeCell ref="D362:M362"/>
    <mergeCell ref="B856:C856"/>
    <mergeCell ref="B1882:C1882"/>
    <mergeCell ref="I1152:K1152"/>
    <mergeCell ref="B1285:C1285"/>
    <mergeCell ref="I269:K269"/>
    <mergeCell ref="I553:M553"/>
    <mergeCell ref="D1228:G1228"/>
    <mergeCell ref="I1154:K1154"/>
    <mergeCell ref="I399:K399"/>
    <mergeCell ref="I93:J93"/>
    <mergeCell ref="D1833:G1833"/>
    <mergeCell ref="I1750:K1750"/>
    <mergeCell ref="D1072:G1072"/>
    <mergeCell ref="H1731:H1732"/>
    <mergeCell ref="D40:G40"/>
    <mergeCell ref="D1230:G1230"/>
    <mergeCell ref="I270:K270"/>
    <mergeCell ref="B1644:C1644"/>
    <mergeCell ref="B1315:F1315"/>
    <mergeCell ref="D767:G767"/>
    <mergeCell ref="B128:C128"/>
    <mergeCell ref="B1181:C1181"/>
    <mergeCell ref="B426:C426"/>
    <mergeCell ref="I1752:K1752"/>
    <mergeCell ref="B1312:C1312"/>
    <mergeCell ref="B1610:C1610"/>
    <mergeCell ref="B217:C217"/>
    <mergeCell ref="I1304:M1305"/>
    <mergeCell ref="C1713:D1713"/>
    <mergeCell ref="B1908:C1908"/>
    <mergeCell ref="I576:M577"/>
    <mergeCell ref="D1828:G1828"/>
    <mergeCell ref="B2066:C2066"/>
    <mergeCell ref="B680:C681"/>
    <mergeCell ref="B1311:C1311"/>
    <mergeCell ref="B428:C428"/>
    <mergeCell ref="I1024:K1024"/>
    <mergeCell ref="I2058:M2059"/>
    <mergeCell ref="B586:C586"/>
    <mergeCell ref="D1284:G1284"/>
    <mergeCell ref="M1575:M1576"/>
    <mergeCell ref="D1168:M1168"/>
    <mergeCell ref="D1830:G1830"/>
    <mergeCell ref="I119:J119"/>
    <mergeCell ref="I1174:M1175"/>
    <mergeCell ref="B1313:C1313"/>
    <mergeCell ref="I1470:K1470"/>
    <mergeCell ref="H171:H172"/>
    <mergeCell ref="D102:M102"/>
    <mergeCell ref="I321:K321"/>
    <mergeCell ref="B1184:C1184"/>
    <mergeCell ref="D793:G793"/>
    <mergeCell ref="I112:K112"/>
    <mergeCell ref="D1886:G1886"/>
    <mergeCell ref="H1653:H1654"/>
    <mergeCell ref="I1048:K1048"/>
    <mergeCell ref="I404:K404"/>
    <mergeCell ref="B301:F301"/>
    <mergeCell ref="D372:G372"/>
    <mergeCell ref="I323:K323"/>
    <mergeCell ref="D188:G188"/>
    <mergeCell ref="I602:M603"/>
    <mergeCell ref="I114:K114"/>
    <mergeCell ref="K1263:L1263"/>
    <mergeCell ref="I1805:K1805"/>
    <mergeCell ref="I1050:K1050"/>
    <mergeCell ref="I710:K710"/>
    <mergeCell ref="D399:G399"/>
    <mergeCell ref="D1129:G1129"/>
    <mergeCell ref="D1154:G1154"/>
    <mergeCell ref="M1159:M1160"/>
    <mergeCell ref="B297:C297"/>
    <mergeCell ref="I1384:K1384"/>
    <mergeCell ref="C1635:D1635"/>
    <mergeCell ref="B602:C603"/>
    <mergeCell ref="D1881:G1881"/>
    <mergeCell ref="B726:C726"/>
    <mergeCell ref="B299:C299"/>
    <mergeCell ref="D1752:G1752"/>
    <mergeCell ref="D997:G997"/>
    <mergeCell ref="D128:M128"/>
    <mergeCell ref="G836:H837"/>
    <mergeCell ref="B1026:C1026"/>
    <mergeCell ref="B1542:C1542"/>
    <mergeCell ref="B1324:C1324"/>
    <mergeCell ref="L1384:M1384"/>
    <mergeCell ref="L507:M507"/>
    <mergeCell ref="I768:K768"/>
    <mergeCell ref="B1360:C1360"/>
    <mergeCell ref="I34:K34"/>
    <mergeCell ref="L1989:M1989"/>
    <mergeCell ref="B897:C897"/>
    <mergeCell ref="I1983:M1983"/>
    <mergeCell ref="H15:H16"/>
    <mergeCell ref="D1599:G1599"/>
    <mergeCell ref="L500:M500"/>
    <mergeCell ref="I1523:J1523"/>
    <mergeCell ref="L1988:M1988"/>
    <mergeCell ref="I36:K36"/>
    <mergeCell ref="I1366:K1366"/>
    <mergeCell ref="H613:H614"/>
    <mergeCell ref="I457:J457"/>
    <mergeCell ref="I763:K763"/>
    <mergeCell ref="D112:G112"/>
    <mergeCell ref="D87:G87"/>
    <mergeCell ref="C1323:D1323"/>
    <mergeCell ref="D1778:G1778"/>
    <mergeCell ref="D1600:G1600"/>
    <mergeCell ref="D1594:G1594"/>
    <mergeCell ref="K223:L223"/>
    <mergeCell ref="I765:K765"/>
    <mergeCell ref="D1488:G1488"/>
    <mergeCell ref="I792:K792"/>
    <mergeCell ref="D114:G114"/>
    <mergeCell ref="C595:D595"/>
    <mergeCell ref="D710:G710"/>
    <mergeCell ref="K977:L977"/>
    <mergeCell ref="I2009:M2009"/>
    <mergeCell ref="C2077:D2077"/>
    <mergeCell ref="H41:H42"/>
    <mergeCell ref="I189:M189"/>
    <mergeCell ref="G249:G250"/>
    <mergeCell ref="B500:C500"/>
    <mergeCell ref="G1731:G1732"/>
    <mergeCell ref="I1549:J1549"/>
    <mergeCell ref="D1636:M1636"/>
    <mergeCell ref="I62:K62"/>
    <mergeCell ref="D712:G712"/>
    <mergeCell ref="B195:C195"/>
    <mergeCell ref="B950:C950"/>
    <mergeCell ref="L1702:M1702"/>
    <mergeCell ref="H639:H640"/>
    <mergeCell ref="I483:J483"/>
    <mergeCell ref="B529:C529"/>
    <mergeCell ref="L1105:M1105"/>
    <mergeCell ref="D138:G138"/>
    <mergeCell ref="L344:M344"/>
    <mergeCell ref="B1922:C1922"/>
    <mergeCell ref="I64:K64"/>
    <mergeCell ref="B2011:C2011"/>
    <mergeCell ref="K249:L249"/>
    <mergeCell ref="I476:K476"/>
    <mergeCell ref="D140:G140"/>
    <mergeCell ref="C621:D621"/>
    <mergeCell ref="M925:M926"/>
    <mergeCell ref="I1150:K1150"/>
    <mergeCell ref="L942:M942"/>
    <mergeCell ref="D1622:G1622"/>
    <mergeCell ref="D11:G11"/>
    <mergeCell ref="M41:M42"/>
    <mergeCell ref="K847:L847"/>
    <mergeCell ref="D1200:F1201"/>
    <mergeCell ref="D738:G738"/>
    <mergeCell ref="C1219:D1219"/>
    <mergeCell ref="I1748:K1748"/>
    <mergeCell ref="B1351:M1351"/>
    <mergeCell ref="D1558:M1558"/>
    <mergeCell ref="B968:C968"/>
    <mergeCell ref="L1332:M1332"/>
    <mergeCell ref="I2017:J2017"/>
    <mergeCell ref="B663:C663"/>
    <mergeCell ref="L975:M975"/>
    <mergeCell ref="B1939:F1939"/>
    <mergeCell ref="B242:C242"/>
    <mergeCell ref="D1826:G1826"/>
    <mergeCell ref="B2064:C2064"/>
    <mergeCell ref="D39:G39"/>
    <mergeCell ref="B1724:C1724"/>
    <mergeCell ref="L1598:M1598"/>
    <mergeCell ref="K717:L717"/>
    <mergeCell ref="B2069:F2069"/>
    <mergeCell ref="B623:M623"/>
    <mergeCell ref="B882:C882"/>
    <mergeCell ref="C1089:D1089"/>
    <mergeCell ref="B1180:C1180"/>
    <mergeCell ref="B1935:C1935"/>
    <mergeCell ref="I1330:M1331"/>
    <mergeCell ref="B994:C994"/>
    <mergeCell ref="C205:D205"/>
    <mergeCell ref="D1254:G1254"/>
    <mergeCell ref="B1434:C1435"/>
    <mergeCell ref="D791:G791"/>
    <mergeCell ref="I110:K110"/>
    <mergeCell ref="I1775:M1775"/>
    <mergeCell ref="G15:G16"/>
    <mergeCell ref="D316:F317"/>
    <mergeCell ref="I402:K402"/>
    <mergeCell ref="B605:G605"/>
    <mergeCell ref="I1592:K1592"/>
    <mergeCell ref="B1965:F1965"/>
    <mergeCell ref="I1315:J1315"/>
    <mergeCell ref="D1402:M1402"/>
    <mergeCell ref="I1619:M1619"/>
    <mergeCell ref="D1798:F1799"/>
    <mergeCell ref="D1852:G1852"/>
    <mergeCell ref="D820:G820"/>
    <mergeCell ref="D65:G65"/>
    <mergeCell ref="M483:M484"/>
    <mergeCell ref="I708:K708"/>
    <mergeCell ref="G613:G614"/>
    <mergeCell ref="D518:M518"/>
    <mergeCell ref="B270:C270"/>
    <mergeCell ref="B1203:G1203"/>
    <mergeCell ref="B1625:C1625"/>
    <mergeCell ref="L584:M584"/>
    <mergeCell ref="B1022:C1022"/>
    <mergeCell ref="B1055:F1055"/>
    <mergeCell ref="L1774:M1774"/>
    <mergeCell ref="I1913:J1913"/>
    <mergeCell ref="I1356:M1357"/>
    <mergeCell ref="G1980:H1981"/>
    <mergeCell ref="G160:H161"/>
    <mergeCell ref="B899:F899"/>
    <mergeCell ref="B1350:C1350"/>
    <mergeCell ref="L1469:M1469"/>
    <mergeCell ref="L714:M714"/>
    <mergeCell ref="B893:C893"/>
    <mergeCell ref="K1679:L1679"/>
    <mergeCell ref="I136:K136"/>
    <mergeCell ref="L708:M708"/>
    <mergeCell ref="I1200:M1201"/>
    <mergeCell ref="B631:G631"/>
    <mergeCell ref="D1948:M1948"/>
    <mergeCell ref="B1358:C1358"/>
    <mergeCell ref="L585:M585"/>
    <mergeCell ref="C49:D49"/>
    <mergeCell ref="B895:C895"/>
    <mergeCell ref="I1495:K1495"/>
    <mergeCell ref="B2027:M2027"/>
    <mergeCell ref="I734:K734"/>
    <mergeCell ref="B1622:C1622"/>
    <mergeCell ref="B327:F327"/>
    <mergeCell ref="B321:C321"/>
    <mergeCell ref="B1780:C1780"/>
    <mergeCell ref="B1809:F1809"/>
    <mergeCell ref="D506:G506"/>
    <mergeCell ref="L610:M610"/>
    <mergeCell ref="B1048:C1048"/>
    <mergeCell ref="B1081:F1081"/>
    <mergeCell ref="L1800:M1800"/>
    <mergeCell ref="I736:K736"/>
    <mergeCell ref="L13:M13"/>
    <mergeCell ref="B323:C323"/>
    <mergeCell ref="C1479:D1479"/>
    <mergeCell ref="I790:K790"/>
    <mergeCell ref="B1384:C1384"/>
    <mergeCell ref="D1262:G1262"/>
    <mergeCell ref="D507:G507"/>
    <mergeCell ref="B1340:C1340"/>
    <mergeCell ref="B1676:C1676"/>
    <mergeCell ref="B921:C921"/>
    <mergeCell ref="B606:C606"/>
    <mergeCell ref="B2053:M2053"/>
    <mergeCell ref="B1648:C1648"/>
    <mergeCell ref="H665:H666"/>
    <mergeCell ref="I60:K60"/>
    <mergeCell ref="B1982:C1982"/>
    <mergeCell ref="I1798:M1799"/>
    <mergeCell ref="B987:M987"/>
    <mergeCell ref="M1315:M1316"/>
    <mergeCell ref="D866:G866"/>
    <mergeCell ref="D1746:F1747"/>
    <mergeCell ref="L974:M974"/>
    <mergeCell ref="I1235:K1235"/>
    <mergeCell ref="M249:M250"/>
    <mergeCell ref="L454:M454"/>
    <mergeCell ref="I816:K816"/>
    <mergeCell ref="D1495:G1495"/>
    <mergeCell ref="D284:M284"/>
    <mergeCell ref="B36:C36"/>
    <mergeCell ref="B1366:C1366"/>
    <mergeCell ref="D1626:G1626"/>
    <mergeCell ref="M1913:M1914"/>
    <mergeCell ref="H1393:H1394"/>
    <mergeCell ref="I1543:K1543"/>
    <mergeCell ref="B41:F41"/>
    <mergeCell ref="B763:C763"/>
    <mergeCell ref="G1746:H1747"/>
    <mergeCell ref="I1833:K1833"/>
    <mergeCell ref="D220:G220"/>
    <mergeCell ref="B336:C336"/>
    <mergeCell ref="D736:G736"/>
    <mergeCell ref="D8:G8"/>
    <mergeCell ref="B634:C634"/>
    <mergeCell ref="K1003:L1003"/>
    <mergeCell ref="C1375:D1375"/>
    <mergeCell ref="B342:C343"/>
    <mergeCell ref="B1361:C1361"/>
    <mergeCell ref="G1029:G1030"/>
    <mergeCell ref="D1621:G1621"/>
    <mergeCell ref="I534:K534"/>
    <mergeCell ref="L351:M351"/>
    <mergeCell ref="I1103:K1103"/>
    <mergeCell ref="L1000:M1000"/>
    <mergeCell ref="I1261:K1261"/>
    <mergeCell ref="I500:K500"/>
    <mergeCell ref="B1722:C1722"/>
    <mergeCell ref="I1132:K1132"/>
    <mergeCell ref="I923:K923"/>
    <mergeCell ref="H379:H380"/>
    <mergeCell ref="I223:J223"/>
    <mergeCell ref="I529:K529"/>
    <mergeCell ref="B691:F691"/>
    <mergeCell ref="D1339:G1339"/>
    <mergeCell ref="H1861:H1862"/>
    <mergeCell ref="I1256:K1256"/>
    <mergeCell ref="B476:C476"/>
    <mergeCell ref="B1150:C1150"/>
    <mergeCell ref="C361:D361"/>
    <mergeCell ref="D1210:G1210"/>
    <mergeCell ref="D1332:G1332"/>
    <mergeCell ref="K1471:L1471"/>
    <mergeCell ref="I1258:K1258"/>
    <mergeCell ref="C1843:D1843"/>
    <mergeCell ref="D607:G607"/>
    <mergeCell ref="D1937:G1937"/>
    <mergeCell ref="B478:C478"/>
    <mergeCell ref="B266:C266"/>
    <mergeCell ref="G706:H707"/>
    <mergeCell ref="D1334:G1334"/>
    <mergeCell ref="B558:C558"/>
    <mergeCell ref="K587:L587"/>
    <mergeCell ref="B1748:C1748"/>
    <mergeCell ref="I1564:M1565"/>
    <mergeCell ref="B268:C268"/>
    <mergeCell ref="M1081:M1082"/>
    <mergeCell ref="L110:M110"/>
    <mergeCell ref="B864:C864"/>
    <mergeCell ref="I680:M681"/>
    <mergeCell ref="D1365:G1365"/>
    <mergeCell ref="D1512:F1513"/>
    <mergeCell ref="I2069:J2069"/>
    <mergeCell ref="L715:M715"/>
    <mergeCell ref="I976:K976"/>
    <mergeCell ref="I221:K221"/>
    <mergeCell ref="I1645:M1645"/>
    <mergeCell ref="K15:L15"/>
    <mergeCell ref="I1912:K1912"/>
    <mergeCell ref="B690:C690"/>
    <mergeCell ref="C387:D387"/>
    <mergeCell ref="D1236:G1236"/>
    <mergeCell ref="L1442:M1442"/>
    <mergeCell ref="M1679:M1680"/>
    <mergeCell ref="H1159:H1160"/>
    <mergeCell ref="I1491:K1491"/>
    <mergeCell ref="B1957:G1957"/>
    <mergeCell ref="I92:K92"/>
    <mergeCell ref="I1574:K1574"/>
    <mergeCell ref="K613:L613"/>
    <mergeCell ref="D923:G923"/>
    <mergeCell ref="C985:D985"/>
    <mergeCell ref="I216:K216"/>
    <mergeCell ref="D1650:G1650"/>
    <mergeCell ref="B405:F405"/>
    <mergeCell ref="I706:M707"/>
    <mergeCell ref="L766:M766"/>
    <mergeCell ref="B1592:C1592"/>
    <mergeCell ref="B1896:C1896"/>
    <mergeCell ref="D503:G503"/>
    <mergeCell ref="B1229:G1229"/>
    <mergeCell ref="B1678:C1678"/>
    <mergeCell ref="I1488:K1488"/>
    <mergeCell ref="B1533:M1533"/>
    <mergeCell ref="D1298:M1298"/>
    <mergeCell ref="B708:C708"/>
    <mergeCell ref="B1983:G1983"/>
    <mergeCell ref="L1364:M1364"/>
    <mergeCell ref="B1158:C1158"/>
    <mergeCell ref="B403:C403"/>
    <mergeCell ref="B1462:C1462"/>
    <mergeCell ref="I1932:K1932"/>
    <mergeCell ref="L6:M6"/>
    <mergeCell ref="I1029:J1029"/>
    <mergeCell ref="D976:G976"/>
    <mergeCell ref="I1961:K1961"/>
    <mergeCell ref="I1206:K1206"/>
    <mergeCell ref="I1358:K1358"/>
    <mergeCell ref="I1933:K1933"/>
    <mergeCell ref="D2037:G2037"/>
    <mergeCell ref="D1282:G1282"/>
    <mergeCell ref="K353:L353"/>
    <mergeCell ref="D1574:G1574"/>
    <mergeCell ref="B1616:C1617"/>
    <mergeCell ref="D216:G216"/>
    <mergeCell ref="B1391:C1391"/>
    <mergeCell ref="I1956:K1956"/>
    <mergeCell ref="M2069:M2070"/>
    <mergeCell ref="I446:M447"/>
    <mergeCell ref="D1766:M1766"/>
    <mergeCell ref="L481:M481"/>
    <mergeCell ref="I1055:J1055"/>
    <mergeCell ref="I1359:M1359"/>
    <mergeCell ref="B1827:G1827"/>
    <mergeCell ref="D1980:F1981"/>
    <mergeCell ref="D218:G218"/>
    <mergeCell ref="L1208:M1208"/>
    <mergeCell ref="D247:G247"/>
    <mergeCell ref="B632:C632"/>
    <mergeCell ref="K1445:L1445"/>
    <mergeCell ref="I1987:K1987"/>
    <mergeCell ref="B790:C790"/>
    <mergeCell ref="L1079:M1079"/>
    <mergeCell ref="L324:M324"/>
    <mergeCell ref="B1517:C1517"/>
    <mergeCell ref="I1653:J1653"/>
    <mergeCell ref="D2063:G2063"/>
    <mergeCell ref="I1989:K1989"/>
    <mergeCell ref="I919:K919"/>
    <mergeCell ref="B1388:C1388"/>
    <mergeCell ref="D242:G242"/>
    <mergeCell ref="I1646:K1646"/>
    <mergeCell ref="I683:M683"/>
    <mergeCell ref="I168:K168"/>
    <mergeCell ref="I921:K921"/>
    <mergeCell ref="I502:K502"/>
    <mergeCell ref="D999:G999"/>
    <mergeCell ref="D244:G244"/>
    <mergeCell ref="B1077:C1077"/>
    <mergeCell ref="I1254:K1254"/>
    <mergeCell ref="B1235:C1235"/>
    <mergeCell ref="I134:M135"/>
    <mergeCell ref="B474:C474"/>
    <mergeCell ref="D578:G578"/>
    <mergeCell ref="B816:C816"/>
    <mergeCell ref="D1064:M1064"/>
    <mergeCell ref="G1772:H1773"/>
    <mergeCell ref="I1859:K1859"/>
    <mergeCell ref="D273:G273"/>
    <mergeCell ref="B351:C351"/>
    <mergeCell ref="D2:I2"/>
    <mergeCell ref="B1106:C1106"/>
    <mergeCell ref="D180:M180"/>
    <mergeCell ref="B1228:C1228"/>
    <mergeCell ref="G821:G822"/>
    <mergeCell ref="I639:J639"/>
    <mergeCell ref="B1833:C1833"/>
    <mergeCell ref="B1411:G1411"/>
    <mergeCell ref="D1662:M1662"/>
    <mergeCell ref="B1072:C1072"/>
    <mergeCell ref="B1414:C1414"/>
    <mergeCell ref="L1436:M1436"/>
    <mergeCell ref="L377:M377"/>
    <mergeCell ref="I972:K972"/>
    <mergeCell ref="D1964:G1964"/>
    <mergeCell ref="B1101:C1101"/>
    <mergeCell ref="B346:C346"/>
    <mergeCell ref="K1887:L1887"/>
    <mergeCell ref="I974:K974"/>
    <mergeCell ref="I240:K240"/>
    <mergeCell ref="I1570:K1570"/>
    <mergeCell ref="D1234:G1234"/>
    <mergeCell ref="D1989:G1989"/>
    <mergeCell ref="C1193:D1193"/>
    <mergeCell ref="B1132:C1132"/>
    <mergeCell ref="I1980:M1981"/>
    <mergeCell ref="D1988:G1988"/>
    <mergeCell ref="B1471:F1471"/>
    <mergeCell ref="G1185:G1186"/>
    <mergeCell ref="B1098:C1098"/>
    <mergeCell ref="I1572:K1572"/>
    <mergeCell ref="I844:K844"/>
    <mergeCell ref="I1730:K1730"/>
    <mergeCell ref="I1879:M1879"/>
    <mergeCell ref="D1990:G1990"/>
    <mergeCell ref="G119:G120"/>
    <mergeCell ref="I241:M241"/>
    <mergeCell ref="B1886:C1886"/>
    <mergeCell ref="B709:G709"/>
    <mergeCell ref="B372:C372"/>
    <mergeCell ref="L90:M90"/>
    <mergeCell ref="B1465:C1465"/>
    <mergeCell ref="I869:K869"/>
    <mergeCell ref="G1486:H1487"/>
    <mergeCell ref="L1754:M1754"/>
    <mergeCell ref="B399:C399"/>
    <mergeCell ref="B374:C374"/>
    <mergeCell ref="I871:K871"/>
    <mergeCell ref="L1878:M1878"/>
    <mergeCell ref="L91:M91"/>
    <mergeCell ref="I268:K268"/>
    <mergeCell ref="I1598:K1598"/>
    <mergeCell ref="D947:G947"/>
    <mergeCell ref="D192:G192"/>
    <mergeCell ref="M1705:M1706"/>
    <mergeCell ref="M977:M978"/>
    <mergeCell ref="D1105:G1105"/>
    <mergeCell ref="D344:G344"/>
    <mergeCell ref="D1674:G1674"/>
    <mergeCell ref="D1832:G1832"/>
    <mergeCell ref="I872:K872"/>
    <mergeCell ref="D949:G949"/>
    <mergeCell ref="L116:M116"/>
    <mergeCell ref="I866:K866"/>
    <mergeCell ref="D2008:G2008"/>
    <mergeCell ref="D1676:G1676"/>
    <mergeCell ref="D1703:G1703"/>
    <mergeCell ref="B431:F431"/>
    <mergeCell ref="B819:C819"/>
    <mergeCell ref="D942:G942"/>
    <mergeCell ref="B425:C425"/>
    <mergeCell ref="G1200:H1201"/>
    <mergeCell ref="D1834:G1834"/>
    <mergeCell ref="D1100:G1100"/>
    <mergeCell ref="B1178:C1178"/>
    <mergeCell ref="B1470:C1470"/>
    <mergeCell ref="B427:C427"/>
    <mergeCell ref="B112:C112"/>
    <mergeCell ref="B1559:M1559"/>
    <mergeCell ref="B1600:C1600"/>
    <mergeCell ref="I584:K584"/>
    <mergeCell ref="D1922:M1922"/>
    <mergeCell ref="B298:C298"/>
    <mergeCell ref="K769:L769"/>
    <mergeCell ref="B1488:C1488"/>
    <mergeCell ref="I556:K556"/>
    <mergeCell ref="B456:C456"/>
    <mergeCell ref="D160:F161"/>
    <mergeCell ref="D660:G660"/>
    <mergeCell ref="I1985:K1985"/>
    <mergeCell ref="D1387:G1387"/>
    <mergeCell ref="D1545:G1545"/>
    <mergeCell ref="I585:K585"/>
    <mergeCell ref="B1959:C1959"/>
    <mergeCell ref="D1756:G1756"/>
    <mergeCell ref="M1419:M1420"/>
    <mergeCell ref="I1986:K1986"/>
    <mergeCell ref="D792:G792"/>
    <mergeCell ref="B138:C138"/>
    <mergeCell ref="I612:K612"/>
    <mergeCell ref="L890:M890"/>
    <mergeCell ref="G1549:G1550"/>
    <mergeCell ref="D58:G58"/>
    <mergeCell ref="D872:G872"/>
    <mergeCell ref="K2043:L2043"/>
    <mergeCell ref="I1339:K1339"/>
    <mergeCell ref="B1933:C1933"/>
    <mergeCell ref="B140:C140"/>
    <mergeCell ref="B1506:C1506"/>
    <mergeCell ref="G368:H369"/>
    <mergeCell ref="B1804:C1804"/>
    <mergeCell ref="B11:C11"/>
    <mergeCell ref="B1143:M1143"/>
    <mergeCell ref="B440:C440"/>
    <mergeCell ref="I1698:K1698"/>
    <mergeCell ref="I480:K480"/>
    <mergeCell ref="I1099:M1099"/>
    <mergeCell ref="I1670:K1670"/>
    <mergeCell ref="I638:K638"/>
    <mergeCell ref="G1575:G1576"/>
    <mergeCell ref="D1774:G1774"/>
    <mergeCell ref="M405:M406"/>
    <mergeCell ref="L1104:M1104"/>
    <mergeCell ref="L1859:M1859"/>
    <mergeCell ref="I1365:K1365"/>
    <mergeCell ref="D714:G714"/>
    <mergeCell ref="B163:G163"/>
    <mergeCell ref="B1128:C1128"/>
    <mergeCell ref="I1393:J1393"/>
    <mergeCell ref="I1699:K1699"/>
    <mergeCell ref="I300:K300"/>
    <mergeCell ref="B1861:F1861"/>
    <mergeCell ref="D585:G585"/>
    <mergeCell ref="J3:K3"/>
    <mergeCell ref="D716:G716"/>
    <mergeCell ref="G82:H83"/>
    <mergeCell ref="B1382:C1383"/>
    <mergeCell ref="B1130:C1130"/>
    <mergeCell ref="B1646:C1646"/>
    <mergeCell ref="I1701:K1701"/>
    <mergeCell ref="B1428:C1428"/>
    <mergeCell ref="I160:M161"/>
    <mergeCell ref="B1226:C1227"/>
    <mergeCell ref="B1857:C1857"/>
    <mergeCell ref="I1125:M1125"/>
    <mergeCell ref="K93:L93"/>
    <mergeCell ref="B1254:C1254"/>
    <mergeCell ref="C465:D465"/>
    <mergeCell ref="B441:M441"/>
    <mergeCell ref="D1314:G1314"/>
    <mergeCell ref="B1980:C1981"/>
    <mergeCell ref="B1728:C1728"/>
    <mergeCell ref="B1859:C1859"/>
    <mergeCell ref="I656:K656"/>
    <mergeCell ref="B259:M259"/>
    <mergeCell ref="D804:M804"/>
    <mergeCell ref="B1131:C1131"/>
    <mergeCell ref="B1923:M1923"/>
    <mergeCell ref="B370:C370"/>
    <mergeCell ref="I186:M187"/>
    <mergeCell ref="I351:K351"/>
    <mergeCell ref="L1280:M1280"/>
    <mergeCell ref="B1039:M1039"/>
    <mergeCell ref="I1078:K1078"/>
    <mergeCell ref="D742:G742"/>
    <mergeCell ref="B847:F847"/>
    <mergeCell ref="K1185:L1185"/>
    <mergeCell ref="I1412:K1412"/>
    <mergeCell ref="D1616:F1617"/>
    <mergeCell ref="I1080:K1080"/>
    <mergeCell ref="B977:F977"/>
    <mergeCell ref="I868:K868"/>
    <mergeCell ref="D429:G429"/>
    <mergeCell ref="D10:G10"/>
    <mergeCell ref="B88:C88"/>
    <mergeCell ref="C491:D491"/>
    <mergeCell ref="B843:C843"/>
    <mergeCell ref="I1414:K1414"/>
    <mergeCell ref="B1272:C1272"/>
    <mergeCell ref="B1570:C1570"/>
    <mergeCell ref="D300:G300"/>
    <mergeCell ref="I1835:J1835"/>
    <mergeCell ref="B2026:C2026"/>
    <mergeCell ref="D1027:G1027"/>
    <mergeCell ref="D674:M674"/>
    <mergeCell ref="B388:C388"/>
    <mergeCell ref="D1701:G1701"/>
    <mergeCell ref="B1572:C1572"/>
    <mergeCell ref="B844:C844"/>
    <mergeCell ref="L1930:M1930"/>
    <mergeCell ref="B838:C838"/>
    <mergeCell ref="B1730:C1730"/>
    <mergeCell ref="L143:M143"/>
    <mergeCell ref="L870:M870"/>
    <mergeCell ref="B155:M155"/>
    <mergeCell ref="D455:G455"/>
    <mergeCell ref="H1315:H1316"/>
    <mergeCell ref="I1098:K1098"/>
    <mergeCell ref="I1159:J1159"/>
    <mergeCell ref="I1465:K1465"/>
    <mergeCell ref="I1463:M1463"/>
    <mergeCell ref="B1637:M1637"/>
    <mergeCell ref="D326:G326"/>
    <mergeCell ref="L532:M532"/>
    <mergeCell ref="I1309:K1309"/>
    <mergeCell ref="I581:K581"/>
    <mergeCell ref="K925:L925"/>
    <mergeCell ref="I1467:K1467"/>
    <mergeCell ref="I1746:M1747"/>
    <mergeCell ref="D1053:G1053"/>
    <mergeCell ref="G1070:H1071"/>
    <mergeCell ref="H1913:H1914"/>
    <mergeCell ref="I2063:K2063"/>
    <mergeCell ref="B1598:C1598"/>
    <mergeCell ref="D1543:G1543"/>
    <mergeCell ref="I891:M891"/>
    <mergeCell ref="I583:K583"/>
    <mergeCell ref="C231:D231"/>
    <mergeCell ref="D1080:G1080"/>
    <mergeCell ref="K1523:L1523"/>
    <mergeCell ref="I2065:K2065"/>
    <mergeCell ref="D1414:G1414"/>
    <mergeCell ref="I7:M7"/>
    <mergeCell ref="B530:C530"/>
    <mergeCell ref="B136:C136"/>
    <mergeCell ref="B866:C866"/>
    <mergeCell ref="H1341:H1342"/>
    <mergeCell ref="D1272:M1272"/>
    <mergeCell ref="B986:C986"/>
    <mergeCell ref="I1489:M1489"/>
    <mergeCell ref="I1616:M1617"/>
    <mergeCell ref="B319:G319"/>
    <mergeCell ref="B559:C559"/>
    <mergeCell ref="D388:M388"/>
    <mergeCell ref="K951:L951"/>
    <mergeCell ref="B1495:C1495"/>
    <mergeCell ref="L162:M162"/>
    <mergeCell ref="I1493:K1493"/>
    <mergeCell ref="G1096:H1097"/>
    <mergeCell ref="L1644:M1644"/>
    <mergeCell ref="B1960:C1960"/>
    <mergeCell ref="D1569:G1569"/>
    <mergeCell ref="D170:G170"/>
    <mergeCell ref="M1471:M1472"/>
    <mergeCell ref="I740:K740"/>
    <mergeCell ref="H275:H276"/>
    <mergeCell ref="I425:K425"/>
    <mergeCell ref="K1549:L1549"/>
    <mergeCell ref="I6:K6"/>
    <mergeCell ref="D1440:G1440"/>
    <mergeCell ref="D685:G685"/>
    <mergeCell ref="C1921:D1921"/>
    <mergeCell ref="B556:C556"/>
    <mergeCell ref="I296:K296"/>
    <mergeCell ref="B1341:F1341"/>
    <mergeCell ref="D1412:G1412"/>
    <mergeCell ref="I427:K427"/>
    <mergeCell ref="I1023:K1023"/>
    <mergeCell ref="I717:J717"/>
    <mergeCell ref="D687:G687"/>
    <mergeCell ref="D1442:G1442"/>
    <mergeCell ref="B197:F197"/>
    <mergeCell ref="I298:K298"/>
    <mergeCell ref="D1441:G1441"/>
    <mergeCell ref="B706:C707"/>
    <mergeCell ref="G1393:G1394"/>
    <mergeCell ref="I1333:M1333"/>
    <mergeCell ref="B612:C612"/>
    <mergeCell ref="B193:C193"/>
    <mergeCell ref="I451:K451"/>
    <mergeCell ref="I145:J145"/>
    <mergeCell ref="D232:M232"/>
    <mergeCell ref="I449:M449"/>
    <mergeCell ref="D682:G682"/>
    <mergeCell ref="B917:G917"/>
    <mergeCell ref="B1325:M1325"/>
    <mergeCell ref="D1124:G1124"/>
    <mergeCell ref="G1991:G1992"/>
    <mergeCell ref="B1673:C1673"/>
    <mergeCell ref="I322:K322"/>
    <mergeCell ref="B1210:C1210"/>
    <mergeCell ref="L1547:M1547"/>
    <mergeCell ref="H1679:H1680"/>
    <mergeCell ref="I743:J743"/>
    <mergeCell ref="C1765:D1765"/>
    <mergeCell ref="I324:K324"/>
    <mergeCell ref="M431:M432"/>
    <mergeCell ref="K1289:L1289"/>
    <mergeCell ref="I1051:K1051"/>
    <mergeCell ref="D740:G740"/>
    <mergeCell ref="D862:F863"/>
    <mergeCell ref="D1155:G1155"/>
    <mergeCell ref="D400:G400"/>
    <mergeCell ref="B189:G189"/>
    <mergeCell ref="B638:C638"/>
    <mergeCell ref="D6:G6"/>
    <mergeCell ref="M1185:M1186"/>
    <mergeCell ref="I1410:K1410"/>
    <mergeCell ref="D552:G552"/>
    <mergeCell ref="D1127:G1127"/>
    <mergeCell ref="D1882:G1882"/>
    <mergeCell ref="I1105:K1105"/>
    <mergeCell ref="D154:M154"/>
    <mergeCell ref="I371:M371"/>
    <mergeCell ref="B1236:C1236"/>
    <mergeCell ref="B59:G59"/>
    <mergeCell ref="H769:H770"/>
    <mergeCell ref="G862:H863"/>
    <mergeCell ref="I2008:K2008"/>
    <mergeCell ref="G1289:G1290"/>
    <mergeCell ref="I501:M501"/>
    <mergeCell ref="I1834:K1834"/>
    <mergeCell ref="L2015:M2015"/>
    <mergeCell ref="L1260:M1260"/>
    <mergeCell ref="B206:C206"/>
    <mergeCell ref="L526:M526"/>
    <mergeCell ref="D451:G451"/>
    <mergeCell ref="I1436:K1436"/>
    <mergeCell ref="I377:K377"/>
    <mergeCell ref="I37:K37"/>
    <mergeCell ref="I973:K973"/>
    <mergeCell ref="I789:K789"/>
    <mergeCell ref="I1131:K1131"/>
    <mergeCell ref="D453:G453"/>
    <mergeCell ref="B883:M883"/>
    <mergeCell ref="I248:K248"/>
    <mergeCell ref="D113:G113"/>
    <mergeCell ref="C1349:D1349"/>
    <mergeCell ref="I1438:K1438"/>
    <mergeCell ref="I2034:K2034"/>
    <mergeCell ref="I975:K975"/>
    <mergeCell ref="D840:G840"/>
    <mergeCell ref="D324:G324"/>
    <mergeCell ref="D1460:F1461"/>
    <mergeCell ref="D1514:G1514"/>
    <mergeCell ref="D1934:G1934"/>
    <mergeCell ref="D115:G115"/>
    <mergeCell ref="D1051:G1051"/>
    <mergeCell ref="L2041:M2041"/>
    <mergeCell ref="I2036:K2036"/>
    <mergeCell ref="G275:G276"/>
    <mergeCell ref="I215:M215"/>
    <mergeCell ref="D1209:G1209"/>
    <mergeCell ref="B865:G865"/>
    <mergeCell ref="D448:G448"/>
    <mergeCell ref="B1596:C1596"/>
    <mergeCell ref="H2069:H2070"/>
    <mergeCell ref="D2058:F2059"/>
    <mergeCell ref="B2052:C2052"/>
    <mergeCell ref="I969:M969"/>
    <mergeCell ref="B207:M207"/>
    <mergeCell ref="B196:C196"/>
    <mergeCell ref="B870:C870"/>
    <mergeCell ref="G873:G874"/>
    <mergeCell ref="I509:J509"/>
    <mergeCell ref="G1304:H1305"/>
    <mergeCell ref="G576:H577"/>
    <mergeCell ref="I90:K90"/>
    <mergeCell ref="B1282:C1282"/>
    <mergeCell ref="K275:L275"/>
    <mergeCell ref="B557:C557"/>
    <mergeCell ref="D166:G166"/>
    <mergeCell ref="C647:D647"/>
    <mergeCell ref="I396:K396"/>
    <mergeCell ref="I761:M761"/>
    <mergeCell ref="G301:G302"/>
    <mergeCell ref="I1878:K1878"/>
    <mergeCell ref="D37:G37"/>
    <mergeCell ref="M795:M796"/>
    <mergeCell ref="I846:K846"/>
    <mergeCell ref="M67:M68"/>
    <mergeCell ref="I91:K91"/>
    <mergeCell ref="D168:G168"/>
    <mergeCell ref="K873:L873"/>
    <mergeCell ref="D764:G764"/>
    <mergeCell ref="D9:G9"/>
    <mergeCell ref="C1245:D1245"/>
    <mergeCell ref="H1939:H1940"/>
    <mergeCell ref="D922:G922"/>
    <mergeCell ref="D167:G167"/>
    <mergeCell ref="B587:F587"/>
    <mergeCell ref="B1309:C1309"/>
    <mergeCell ref="I1880:K1880"/>
    <mergeCell ref="B581:C581"/>
    <mergeCell ref="L396:M396"/>
    <mergeCell ref="D1356:F1357"/>
    <mergeCell ref="B2063:C2063"/>
    <mergeCell ref="D38:G38"/>
    <mergeCell ref="D1956:G1956"/>
    <mergeCell ref="I1363:K1363"/>
    <mergeCell ref="D169:G169"/>
    <mergeCell ref="B583:C583"/>
    <mergeCell ref="B1012:C1012"/>
    <mergeCell ref="L994:M994"/>
    <mergeCell ref="B1310:C1310"/>
    <mergeCell ref="B2065:C2065"/>
    <mergeCell ref="D63:G63"/>
    <mergeCell ref="M821:M822"/>
    <mergeCell ref="I530:K530"/>
    <mergeCell ref="B649:M649"/>
    <mergeCell ref="I1460:M1461"/>
    <mergeCell ref="I318:K318"/>
    <mergeCell ref="D1522:G1522"/>
    <mergeCell ref="I864:K864"/>
    <mergeCell ref="B1339:C1339"/>
    <mergeCell ref="B1403:M1403"/>
    <mergeCell ref="B578:C578"/>
    <mergeCell ref="I13:K13"/>
    <mergeCell ref="D1280:G1280"/>
    <mergeCell ref="I320:K320"/>
    <mergeCell ref="I1808:K1808"/>
    <mergeCell ref="D1070:F1071"/>
    <mergeCell ref="I1802:K1802"/>
    <mergeCell ref="D342:F343"/>
    <mergeCell ref="I1960:K1960"/>
    <mergeCell ref="H1055:H1056"/>
    <mergeCell ref="D1884:G1884"/>
    <mergeCell ref="D1878:G1878"/>
    <mergeCell ref="L923:M923"/>
    <mergeCell ref="I918:K918"/>
    <mergeCell ref="D91:G91"/>
    <mergeCell ref="D66:G66"/>
    <mergeCell ref="M509:M510"/>
    <mergeCell ref="I1049:K1049"/>
    <mergeCell ref="I1076:K1076"/>
    <mergeCell ref="B636:C636"/>
    <mergeCell ref="G639:G640"/>
    <mergeCell ref="B296:C296"/>
    <mergeCell ref="B934:C934"/>
    <mergeCell ref="B1232:C1232"/>
    <mergeCell ref="I1803:K1803"/>
    <mergeCell ref="D1880:G1880"/>
    <mergeCell ref="B732:C733"/>
    <mergeCell ref="D1152:G1152"/>
    <mergeCell ref="B1778:C1778"/>
    <mergeCell ref="B1023:C1023"/>
    <mergeCell ref="I1382:M1383"/>
    <mergeCell ref="B1486:C1487"/>
    <mergeCell ref="B596:C596"/>
    <mergeCell ref="B1234:C1234"/>
    <mergeCell ref="B1532:C1532"/>
    <mergeCell ref="I162:K162"/>
    <mergeCell ref="B1025:C1025"/>
    <mergeCell ref="D1096:F1097"/>
    <mergeCell ref="D368:F369"/>
    <mergeCell ref="D1974:M1974"/>
    <mergeCell ref="I1229:M1229"/>
    <mergeCell ref="B508:C508"/>
    <mergeCell ref="H1705:H1706"/>
    <mergeCell ref="M535:M536"/>
    <mergeCell ref="H977:H978"/>
    <mergeCell ref="I760:K760"/>
    <mergeCell ref="B363:M363"/>
    <mergeCell ref="B353:F353"/>
    <mergeCell ref="D1179:G1179"/>
    <mergeCell ref="I35:K35"/>
    <mergeCell ref="D1906:G1906"/>
    <mergeCell ref="B1107:F1107"/>
    <mergeCell ref="I193:K193"/>
    <mergeCell ref="I762:K762"/>
    <mergeCell ref="G732:H733"/>
    <mergeCell ref="B349:C349"/>
    <mergeCell ref="I920:K920"/>
    <mergeCell ref="K2069:L2069"/>
    <mergeCell ref="I1516:K1516"/>
    <mergeCell ref="B1931:G1931"/>
    <mergeCell ref="D838:G838"/>
    <mergeCell ref="D1180:G1180"/>
    <mergeCell ref="I791:K791"/>
    <mergeCell ref="D2000:M2000"/>
    <mergeCell ref="D533:G533"/>
    <mergeCell ref="B947:C947"/>
    <mergeCell ref="B192:C192"/>
    <mergeCell ref="I1518:K1518"/>
    <mergeCell ref="G1939:G1940"/>
    <mergeCell ref="B1105:C1105"/>
    <mergeCell ref="D934:M934"/>
    <mergeCell ref="B222:C222"/>
    <mergeCell ref="B344:C344"/>
    <mergeCell ref="I342:M343"/>
    <mergeCell ref="I1070:M1071"/>
    <mergeCell ref="G1642:H1643"/>
    <mergeCell ref="B1674:C1674"/>
    <mergeCell ref="B446:C447"/>
    <mergeCell ref="I61:K61"/>
    <mergeCell ref="B949:C949"/>
    <mergeCell ref="B2008:C2008"/>
    <mergeCell ref="L1313:M1313"/>
    <mergeCell ref="B221:C221"/>
    <mergeCell ref="G2069:G2070"/>
    <mergeCell ref="L552:M552"/>
    <mergeCell ref="D1805:G1805"/>
    <mergeCell ref="I788:K788"/>
    <mergeCell ref="D892:G892"/>
    <mergeCell ref="B948:C948"/>
  </mergeCells>
  <dataValidations count="1">
    <dataValidation sqref="L6 L32 L58 L84 L110 L136 L162 L188 L214 L240 L266 L292 L318 L344 L370 L396 L422 L448 L474 L500 L526 L552 L578 L604 L630 L656 L682 L708 L734 L760 L786 L812 L838 L864 L890 L916 L942 L968 L994 L1020 L1046 L1072 L1098 L1124 L1150 L1176 L1202 L1228 L1254 L1280 L1306 L1332 L1358 L1384 L1410 L1436 L1462 L1488 L1514 L1540 L1566 L1592 L1618 L1644 L1670 L1696 L1722 L1748 L1774 L1800 L1826 L1852 L1878 L1904 L1930 L1956 L1982 L2008 L2034 L2060"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&amp;L&amp;G&amp;C&amp;"+,Bold"&amp;16VAV Terminal Report</oddHeader>
    <oddFooter>&amp;C&amp;8Page &amp;P</oddFooter>
  </headerFooter>
  <rowBreaks count="40" manualBreakCount="4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B2:U492"/>
  <sheetViews>
    <sheetView tabSelected="0" view="pageBreakPreview"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IF(OR($I10="",J10=""),"",J10*IFERROR(INDEX('{Dropdowns}'!$J:$J,MATCH($E$18&amp;"|"&amp;$I10,'{Dropdowns}'!$H:$H,0)),0)*IFERROR(INDEX('{Dropdowns}'!$K:$K,MATCH($E$18&amp;"|"&amp;$I10,'{Dropdowns}'!$H:$H,0)),0))</f>
        <v/>
      </c>
      <c r="L10" s="195">
        <f>IF(COUNT(S10:U10)=0,"",AVERAGE(S10:U10))</f>
        <v/>
      </c>
      <c r="M10" s="195">
        <f>IF(OR($I10="",L10=""),"",L10*IFERROR(INDEX('{Dropdowns}'!$J:$J,MATCH($E$18&amp;"|"&amp;$I10,'{Dropdowns}'!$H:$H,0)),0)*IFERROR(INDEX('{Dropdowns}'!$K:$K,MATCH($E$18&amp;"|"&amp;$I10,'{Dropdowns}'!$H:$H,0)),0))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IF(OR($I11="",J11=""),"",J11*IFERROR(INDEX('{Dropdowns}'!$J:$J,MATCH($E$18&amp;"|"&amp;$I11,'{Dropdowns}'!$H:$H,0)),0)*IFERROR(INDEX('{Dropdowns}'!$K:$K,MATCH($E$18&amp;"|"&amp;$I11,'{Dropdowns}'!$H:$H,0)),0))</f>
        <v/>
      </c>
      <c r="L11" s="195">
        <f>IF(COUNT(S11:U11)=0,"",AVERAGE(S11:U11))</f>
        <v/>
      </c>
      <c r="M11" s="195">
        <f>IF(OR($I11="",L11=""),"",L11*IFERROR(INDEX('{Dropdowns}'!$J:$J,MATCH($E$18&amp;"|"&amp;$I11,'{Dropdowns}'!$H:$H,0)),0)*IFERROR(INDEX('{Dropdowns}'!$K:$K,MATCH($E$18&amp;"|"&amp;$I11,'{Dropdowns}'!$H:$H,0)),0))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IF(OR($I12="",J12=""),"",J12*IFERROR(INDEX('{Dropdowns}'!$J:$J,MATCH($E$18&amp;"|"&amp;$I12,'{Dropdowns}'!$H:$H,0)),0)*IFERROR(INDEX('{Dropdowns}'!$K:$K,MATCH($E$18&amp;"|"&amp;$I12,'{Dropdowns}'!$H:$H,0)),0))</f>
        <v/>
      </c>
      <c r="L12" s="195">
        <f>IF(COUNT(S12:U12)=0,"",AVERAGE(S12:U12))</f>
        <v/>
      </c>
      <c r="M12" s="195">
        <f>IF(OR($I12="",L12=""),"",L12*IFERROR(INDEX('{Dropdowns}'!$J:$J,MATCH($E$18&amp;"|"&amp;$I12,'{Dropdowns}'!$H:$H,0)),0)*IFERROR(INDEX('{Dropdowns}'!$K:$K,MATCH($E$18&amp;"|"&amp;$I12,'{Dropdowns}'!$H:$H,0)),0))</f>
        <v/>
      </c>
      <c r="P12" s="451" t="n"/>
    </row>
    <row r="13" ht="13.35" customHeight="1" s="162">
      <c r="B13" s="289" t="inlineStr">
        <is>
          <t>Manufacturer</t>
        </is>
      </c>
      <c r="C13" s="174" t="n"/>
      <c r="D13" s="173" t="n"/>
      <c r="E13" s="287">
        <f>E8</f>
        <v/>
      </c>
      <c r="F13" s="174" t="n"/>
      <c r="G13" s="173" t="n"/>
      <c r="I13" s="291" t="n"/>
      <c r="J13" s="195">
        <f>IF(COUNT(P13:R13)=0,"",AVERAGE(P13:R13))</f>
        <v/>
      </c>
      <c r="K13" s="195">
        <f>IF(OR($I13="",J13=""),"",J13*IFERROR(INDEX('{Dropdowns}'!$J:$J,MATCH($E$18&amp;"|"&amp;$I13,'{Dropdowns}'!$H:$H,0)),0)*IFERROR(INDEX('{Dropdowns}'!$K:$K,MATCH($E$18&amp;"|"&amp;$I13,'{Dropdowns}'!$H:$H,0)),0))</f>
        <v/>
      </c>
      <c r="L13" s="195">
        <f>IF(COUNT(S13:U13)=0,"",AVERAGE(S13:U13))</f>
        <v/>
      </c>
      <c r="M13" s="195">
        <f>IF(OR($I13="",L13=""),"",L13*IFERROR(INDEX('{Dropdowns}'!$J:$J,MATCH($E$18&amp;"|"&amp;$I13,'{Dropdowns}'!$H:$H,0)),0)*IFERROR(INDEX('{Dropdowns}'!$K:$K,MATCH($E$18&amp;"|"&amp;$I13,'{Dropdowns}'!$H:$H,0)),0))</f>
        <v/>
      </c>
      <c r="P13" s="451"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IF(OR($I14="",J14=""),"",J14*IFERROR(INDEX('{Dropdowns}'!$J:$J,MATCH($E$18&amp;"|"&amp;$I14,'{Dropdowns}'!$H:$H,0)),0)*IFERROR(INDEX('{Dropdowns}'!$K:$K,MATCH($E$18&amp;"|"&amp;$I14,'{Dropdowns}'!$H:$H,0)),0))</f>
        <v/>
      </c>
      <c r="L14" s="195">
        <f>IF(COUNT(S14:U14)=0,"",AVERAGE(S14:U14))</f>
        <v/>
      </c>
      <c r="M14" s="195">
        <f>IF(OR($I14="",L14=""),"",L14*IFERROR(INDEX('{Dropdowns}'!$J:$J,MATCH($E$18&amp;"|"&amp;$I14,'{Dropdowns}'!$H:$H,0)),0)*IFERROR(INDEX('{Dropdowns}'!$K:$K,MATCH($E$18&amp;"|"&amp;$I14,'{Dropdowns}'!$H:$H,0)),0))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IF(OR($I15="",J15=""),"",J15*IFERROR(INDEX('{Dropdowns}'!$J:$J,MATCH($E$18&amp;"|"&amp;$I15,'{Dropdowns}'!$H:$H,0)),0)*IFERROR(INDEX('{Dropdowns}'!$K:$K,MATCH($E$18&amp;"|"&amp;$I15,'{Dropdowns}'!$H:$H,0)),0))</f>
        <v/>
      </c>
      <c r="L15" s="195">
        <f>IF(COUNT(S15:U15)=0,"",AVERAGE(S15:U15))</f>
        <v/>
      </c>
      <c r="M15" s="195">
        <f>IF(OR($I15="",L15=""),"",L15*IFERROR(INDEX('{Dropdowns}'!$J:$J,MATCH($E$18&amp;"|"&amp;$I15,'{Dropdowns}'!$H:$H,0)),0)*IFERROR(INDEX('{Dropdowns}'!$K:$K,MATCH($E$18&amp;"|"&amp;$I15,'{Dropdowns}'!$H:$H,0)),0))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IF(OR($I16="",J16=""),"",J16*IFERROR(INDEX('{Dropdowns}'!$J:$J,MATCH($E$18&amp;"|"&amp;$I16,'{Dropdowns}'!$H:$H,0)),0)*IFERROR(INDEX('{Dropdowns}'!$K:$K,MATCH($E$18&amp;"|"&amp;$I16,'{Dropdowns}'!$H:$H,0)),0))</f>
        <v/>
      </c>
      <c r="L16" s="195">
        <f>IF(COUNT(S16:U16)=0,"",AVERAGE(S16:U16))</f>
        <v/>
      </c>
      <c r="M16" s="195">
        <f>IF(OR($I16="",L16=""),"",L16*IFERROR(INDEX('{Dropdowns}'!$J:$J,MATCH($E$18&amp;"|"&amp;$I16,'{Dropdowns}'!$H:$H,0)),0)*IFERROR(INDEX('{Dropdowns}'!$K:$K,MATCH($E$18&amp;"|"&amp;$I16,'{Dropdowns}'!$H:$H,0)),0))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IF(OR($I17="",J17=""),"",J17*IFERROR(INDEX('{Dropdowns}'!$J:$J,MATCH($E$18&amp;"|"&amp;$I17,'{Dropdowns}'!$H:$H,0)),0)*IFERROR(INDEX('{Dropdowns}'!$K:$K,MATCH($E$18&amp;"|"&amp;$I17,'{Dropdowns}'!$H:$H,0)),0))</f>
        <v/>
      </c>
      <c r="L17" s="195">
        <f>IF(COUNT(S17:U17)=0,"",AVERAGE(S17:U17))</f>
        <v/>
      </c>
      <c r="M17" s="195">
        <f>IF(OR($I17="",L17=""),"",L17*IFERROR(INDEX('{Dropdowns}'!$J:$J,MATCH($E$18&amp;"|"&amp;$I17,'{Dropdowns}'!$H:$H,0)),0)*IFERROR(INDEX('{Dropdowns}'!$K:$K,MATCH($E$18&amp;"|"&amp;$I17,'{Dropdowns}'!$H:$H,0)),0))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IF(OR($I18="",J18=""),"",J18*IFERROR(INDEX('{Dropdowns}'!$J:$J,MATCH($E$18&amp;"|"&amp;$I18,'{Dropdowns}'!$H:$H,0)),0)*IFERROR(INDEX('{Dropdowns}'!$K:$K,MATCH($E$18&amp;"|"&amp;$I18,'{Dropdowns}'!$H:$H,0)),0))</f>
        <v/>
      </c>
      <c r="L18" s="195">
        <f>IF(COUNT(S18:U18)=0,"",AVERAGE(S18:U18))</f>
        <v/>
      </c>
      <c r="M18" s="195">
        <f>IF(OR($I18="",L18=""),"",L18*IFERROR(INDEX('{Dropdowns}'!$J:$J,MATCH($E$18&amp;"|"&amp;$I18,'{Dropdowns}'!$H:$H,0)),0)*IFERROR(INDEX('{Dropdowns}'!$K:$K,MATCH($E$18&amp;"|"&amp;$I18,'{Dropdowns}'!$H:$H,0)),0))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IF(OR($I19="",J19=""),"",J19*IFERROR(INDEX('{Dropdowns}'!$J:$J,MATCH($E$18&amp;"|"&amp;$I19,'{Dropdowns}'!$H:$H,0)),0)*IFERROR(INDEX('{Dropdowns}'!$K:$K,MATCH($E$18&amp;"|"&amp;$I19,'{Dropdowns}'!$H:$H,0)),0))</f>
        <v/>
      </c>
      <c r="L19" s="195">
        <f>IF(COUNT(S19:U19)=0,"",AVERAGE(S19:U19))</f>
        <v/>
      </c>
      <c r="M19" s="195">
        <f>IF(OR($I19="",L19=""),"",L19*IFERROR(INDEX('{Dropdowns}'!$J:$J,MATCH($E$18&amp;"|"&amp;$I19,'{Dropdowns}'!$H:$H,0)),0)*IFERROR(INDEX('{Dropdowns}'!$K:$K,MATCH($E$18&amp;"|"&amp;$I19,'{Dropdowns}'!$H:$H,0)),0))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IF(OR($I20="",J20=""),"",J20*IFERROR(INDEX('{Dropdowns}'!$J:$J,MATCH($E$18&amp;"|"&amp;$I20,'{Dropdowns}'!$H:$H,0)),0)*IFERROR(INDEX('{Dropdowns}'!$K:$K,MATCH($E$18&amp;"|"&amp;$I20,'{Dropdowns}'!$H:$H,0)),0))</f>
        <v/>
      </c>
      <c r="L20" s="195">
        <f>IF(COUNT(S20:U20)=0,"",AVERAGE(S20:U20))</f>
        <v/>
      </c>
      <c r="M20" s="195">
        <f>IF(OR($I20="",L20=""),"",L20*IFERROR(INDEX('{Dropdowns}'!$J:$J,MATCH($E$18&amp;"|"&amp;$I20,'{Dropdowns}'!$H:$H,0)),0)*IFERROR(INDEX('{Dropdowns}'!$K:$K,MATCH($E$18&amp;"|"&amp;$I20,'{Dropdowns}'!$H:$H,0)),0))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IF(OR($I21="",J21=""),"",J21*IFERROR(INDEX('{Dropdowns}'!$J:$J,MATCH($E$18&amp;"|"&amp;$I21,'{Dropdowns}'!$H:$H,0)),0)*IFERROR(INDEX('{Dropdowns}'!$K:$K,MATCH($E$18&amp;"|"&amp;$I21,'{Dropdowns}'!$H:$H,0)),0))</f>
        <v/>
      </c>
      <c r="L21" s="195">
        <f>IF(COUNT(S21:U21)=0,"",AVERAGE(S21:U21))</f>
        <v/>
      </c>
      <c r="M21" s="195">
        <f>IF(OR($I21="",L21=""),"",L21*IFERROR(INDEX('{Dropdowns}'!$J:$J,MATCH($E$18&amp;"|"&amp;$I21,'{Dropdowns}'!$H:$H,0)),0)*IFERROR(INDEX('{Dropdowns}'!$K:$K,MATCH($E$18&amp;"|"&amp;$I21,'{Dropdowns}'!$H:$H,0)),0))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IF(OR(B22="",B22=0),"",IF(F22="",IF(D22="","",D22/B22),F22/B22))</f>
        <v/>
      </c>
      <c r="I22" s="291" t="n"/>
      <c r="J22" s="195">
        <f>IF(COUNT(P22:R22)=0,"",AVERAGE(P22:R22))</f>
        <v/>
      </c>
      <c r="K22" s="195">
        <f>IF(OR($I22="",J22=""),"",J22*IFERROR(INDEX('{Dropdowns}'!$J:$J,MATCH($E$18&amp;"|"&amp;$I22,'{Dropdowns}'!$H:$H,0)),0)*IFERROR(INDEX('{Dropdowns}'!$K:$K,MATCH($E$18&amp;"|"&amp;$I22,'{Dropdowns}'!$H:$H,0)),0))</f>
        <v/>
      </c>
      <c r="L22" s="195">
        <f>IF(COUNT(S22:U22)=0,"",AVERAGE(S22:U22))</f>
        <v/>
      </c>
      <c r="M22" s="195">
        <f>IF(OR($I22="",L22=""),"",L22*IFERROR(INDEX('{Dropdowns}'!$J:$J,MATCH($E$18&amp;"|"&amp;$I22,'{Dropdowns}'!$H:$H,0)),0)*IFERROR(INDEX('{Dropdowns}'!$K:$K,MATCH($E$18&amp;"|"&amp;$I22,'{Dropdowns}'!$H:$H,0)),0))</f>
        <v/>
      </c>
      <c r="P22" s="455" t="n"/>
    </row>
    <row r="23" ht="13.35" customHeight="1" s="162">
      <c r="B23" s="195" t="inlineStr">
        <is>
          <t>CFM / ft</t>
        </is>
      </c>
      <c r="C23" s="173" t="n"/>
      <c r="D23" s="195">
        <f>IF(OR(D22="",E11="",E11=0),"",D22/E11)</f>
        <v/>
      </c>
      <c r="E23" s="173" t="n"/>
      <c r="F23" s="195">
        <f>IF(OR(F22="",E11="",E11=0),"",F22/E11)</f>
        <v/>
      </c>
      <c r="G23" s="173" t="n"/>
      <c r="I23" s="291" t="n"/>
      <c r="J23" s="195">
        <f>IF(COUNT(P23:R23)=0,"",AVERAGE(P23:R23))</f>
        <v/>
      </c>
      <c r="K23" s="195">
        <f>IF(OR($I23="",J23=""),"",J23*IFERROR(INDEX('{Dropdowns}'!$J:$J,MATCH($E$18&amp;"|"&amp;$I23,'{Dropdowns}'!$H:$H,0)),0)*IFERROR(INDEX('{Dropdowns}'!$K:$K,MATCH($E$18&amp;"|"&amp;$I23,'{Dropdowns}'!$H:$H,0)),0))</f>
        <v/>
      </c>
      <c r="L23" s="195">
        <f>IF(COUNT(S23:U23)=0,"",AVERAGE(S23:U23))</f>
        <v/>
      </c>
      <c r="M23" s="195">
        <f>IF(OR($I23="",L23=""),"",L23*IFERROR(INDEX('{Dropdowns}'!$J:$J,MATCH($E$18&amp;"|"&amp;$I23,'{Dropdowns}'!$H:$H,0)),0)*IFERROR(INDEX('{Dropdowns}'!$K:$K,MATCH($E$18&amp;"|"&amp;$I23,'{Dropdowns}'!$H:$H,0)),0))</f>
        <v/>
      </c>
    </row>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IF(OR($I31="",J31=""),"",J31*IFERROR(INDEX('{Dropdowns}'!$J:$J,MATCH($E$39&amp;"|"&amp;$I31,'{Dropdowns}'!$H:$H,0)),0)*IFERROR(INDEX('{Dropdowns}'!$K:$K,MATCH($E$39&amp;"|"&amp;$I31,'{Dropdowns}'!$H:$H,0)),0))</f>
        <v/>
      </c>
      <c r="L31" s="195">
        <f>IF(COUNT(S31:U31)=0,"",AVERAGE(S31:U31))</f>
        <v/>
      </c>
      <c r="M31" s="195">
        <f>IF(OR($I31="",L31=""),"",L31*IFERROR(INDEX('{Dropdowns}'!$J:$J,MATCH($E$39&amp;"|"&amp;$I31,'{Dropdowns}'!$H:$H,0)),0)*IFERROR(INDEX('{Dropdowns}'!$K:$K,MATCH($E$39&amp;"|"&amp;$I31,'{Dropdowns}'!$H:$H,0)),0))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IF(OR($I32="",J32=""),"",J32*IFERROR(INDEX('{Dropdowns}'!$J:$J,MATCH($E$39&amp;"|"&amp;$I32,'{Dropdowns}'!$H:$H,0)),0)*IFERROR(INDEX('{Dropdowns}'!$K:$K,MATCH($E$39&amp;"|"&amp;$I32,'{Dropdowns}'!$H:$H,0)),0))</f>
        <v/>
      </c>
      <c r="L32" s="195">
        <f>IF(COUNT(S32:U32)=0,"",AVERAGE(S32:U32))</f>
        <v/>
      </c>
      <c r="M32" s="195">
        <f>IF(OR($I32="",L32=""),"",L32*IFERROR(INDEX('{Dropdowns}'!$J:$J,MATCH($E$39&amp;"|"&amp;$I32,'{Dropdowns}'!$H:$H,0)),0)*IFERROR(INDEX('{Dropdowns}'!$K:$K,MATCH($E$39&amp;"|"&amp;$I32,'{Dropdowns}'!$H:$H,0)),0))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IF(OR($I33="",J33=""),"",J33*IFERROR(INDEX('{Dropdowns}'!$J:$J,MATCH($E$39&amp;"|"&amp;$I33,'{Dropdowns}'!$H:$H,0)),0)*IFERROR(INDEX('{Dropdowns}'!$K:$K,MATCH($E$39&amp;"|"&amp;$I33,'{Dropdowns}'!$H:$H,0)),0))</f>
        <v/>
      </c>
      <c r="L33" s="195">
        <f>IF(COUNT(S33:U33)=0,"",AVERAGE(S33:U33))</f>
        <v/>
      </c>
      <c r="M33" s="195">
        <f>IF(OR($I33="",L33=""),"",L33*IFERROR(INDEX('{Dropdowns}'!$J:$J,MATCH($E$39&amp;"|"&amp;$I33,'{Dropdowns}'!$H:$H,0)),0)*IFERROR(INDEX('{Dropdowns}'!$K:$K,MATCH($E$39&amp;"|"&amp;$I33,'{Dropdowns}'!$H:$H,0)),0))</f>
        <v/>
      </c>
      <c r="P33" s="451" t="n"/>
    </row>
    <row r="34" ht="13.35" customHeight="1" s="162">
      <c r="B34" s="289" t="inlineStr">
        <is>
          <t>Manufacturer</t>
        </is>
      </c>
      <c r="C34" s="174" t="n"/>
      <c r="D34" s="173" t="n"/>
      <c r="E34" s="287">
        <f>E29</f>
        <v/>
      </c>
      <c r="F34" s="174" t="n"/>
      <c r="G34" s="173" t="n"/>
      <c r="I34" s="291" t="n"/>
      <c r="J34" s="195">
        <f>IF(COUNT(P34:R34)=0,"",AVERAGE(P34:R34))</f>
        <v/>
      </c>
      <c r="K34" s="195">
        <f>IF(OR($I34="",J34=""),"",J34*IFERROR(INDEX('{Dropdowns}'!$J:$J,MATCH($E$39&amp;"|"&amp;$I34,'{Dropdowns}'!$H:$H,0)),0)*IFERROR(INDEX('{Dropdowns}'!$K:$K,MATCH($E$39&amp;"|"&amp;$I34,'{Dropdowns}'!$H:$H,0)),0))</f>
        <v/>
      </c>
      <c r="L34" s="195">
        <f>IF(COUNT(S34:U34)=0,"",AVERAGE(S34:U34))</f>
        <v/>
      </c>
      <c r="M34" s="195">
        <f>IF(OR($I34="",L34=""),"",L34*IFERROR(INDEX('{Dropdowns}'!$J:$J,MATCH($E$39&amp;"|"&amp;$I34,'{Dropdowns}'!$H:$H,0)),0)*IFERROR(INDEX('{Dropdowns}'!$K:$K,MATCH($E$39&amp;"|"&amp;$I34,'{Dropdowns}'!$H:$H,0)),0))</f>
        <v/>
      </c>
      <c r="P34" s="451"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IF(OR($I35="",J35=""),"",J35*IFERROR(INDEX('{Dropdowns}'!$J:$J,MATCH($E$39&amp;"|"&amp;$I35,'{Dropdowns}'!$H:$H,0)),0)*IFERROR(INDEX('{Dropdowns}'!$K:$K,MATCH($E$39&amp;"|"&amp;$I35,'{Dropdowns}'!$H:$H,0)),0))</f>
        <v/>
      </c>
      <c r="L35" s="195">
        <f>IF(COUNT(S35:U35)=0,"",AVERAGE(S35:U35))</f>
        <v/>
      </c>
      <c r="M35" s="195">
        <f>IF(OR($I35="",L35=""),"",L35*IFERROR(INDEX('{Dropdowns}'!$J:$J,MATCH($E$39&amp;"|"&amp;$I35,'{Dropdowns}'!$H:$H,0)),0)*IFERROR(INDEX('{Dropdowns}'!$K:$K,MATCH($E$39&amp;"|"&amp;$I35,'{Dropdowns}'!$H:$H,0)),0))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IF(OR($I36="",J36=""),"",J36*IFERROR(INDEX('{Dropdowns}'!$J:$J,MATCH($E$39&amp;"|"&amp;$I36,'{Dropdowns}'!$H:$H,0)),0)*IFERROR(INDEX('{Dropdowns}'!$K:$K,MATCH($E$39&amp;"|"&amp;$I36,'{Dropdowns}'!$H:$H,0)),0))</f>
        <v/>
      </c>
      <c r="L36" s="195">
        <f>IF(COUNT(S36:U36)=0,"",AVERAGE(S36:U36))</f>
        <v/>
      </c>
      <c r="M36" s="195">
        <f>IF(OR($I36="",L36=""),"",L36*IFERROR(INDEX('{Dropdowns}'!$J:$J,MATCH($E$39&amp;"|"&amp;$I36,'{Dropdowns}'!$H:$H,0)),0)*IFERROR(INDEX('{Dropdowns}'!$K:$K,MATCH($E$39&amp;"|"&amp;$I36,'{Dropdowns}'!$H:$H,0)),0))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IF(OR($I37="",J37=""),"",J37*IFERROR(INDEX('{Dropdowns}'!$J:$J,MATCH($E$39&amp;"|"&amp;$I37,'{Dropdowns}'!$H:$H,0)),0)*IFERROR(INDEX('{Dropdowns}'!$K:$K,MATCH($E$39&amp;"|"&amp;$I37,'{Dropdowns}'!$H:$H,0)),0))</f>
        <v/>
      </c>
      <c r="L37" s="195">
        <f>IF(COUNT(S37:U37)=0,"",AVERAGE(S37:U37))</f>
        <v/>
      </c>
      <c r="M37" s="195">
        <f>IF(OR($I37="",L37=""),"",L37*IFERROR(INDEX('{Dropdowns}'!$J:$J,MATCH($E$39&amp;"|"&amp;$I37,'{Dropdowns}'!$H:$H,0)),0)*IFERROR(INDEX('{Dropdowns}'!$K:$K,MATCH($E$39&amp;"|"&amp;$I37,'{Dropdowns}'!$H:$H,0)),0))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IF(OR($I38="",J38=""),"",J38*IFERROR(INDEX('{Dropdowns}'!$J:$J,MATCH($E$39&amp;"|"&amp;$I38,'{Dropdowns}'!$H:$H,0)),0)*IFERROR(INDEX('{Dropdowns}'!$K:$K,MATCH($E$39&amp;"|"&amp;$I38,'{Dropdowns}'!$H:$H,0)),0))</f>
        <v/>
      </c>
      <c r="L38" s="195">
        <f>IF(COUNT(S38:U38)=0,"",AVERAGE(S38:U38))</f>
        <v/>
      </c>
      <c r="M38" s="195">
        <f>IF(OR($I38="",L38=""),"",L38*IFERROR(INDEX('{Dropdowns}'!$J:$J,MATCH($E$39&amp;"|"&amp;$I38,'{Dropdowns}'!$H:$H,0)),0)*IFERROR(INDEX('{Dropdowns}'!$K:$K,MATCH($E$39&amp;"|"&amp;$I38,'{Dropdowns}'!$H:$H,0)),0))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IF(OR($I39="",J39=""),"",J39*IFERROR(INDEX('{Dropdowns}'!$J:$J,MATCH($E$39&amp;"|"&amp;$I39,'{Dropdowns}'!$H:$H,0)),0)*IFERROR(INDEX('{Dropdowns}'!$K:$K,MATCH($E$39&amp;"|"&amp;$I39,'{Dropdowns}'!$H:$H,0)),0))</f>
        <v/>
      </c>
      <c r="L39" s="195">
        <f>IF(COUNT(S39:U39)=0,"",AVERAGE(S39:U39))</f>
        <v/>
      </c>
      <c r="M39" s="195">
        <f>IF(OR($I39="",L39=""),"",L39*IFERROR(INDEX('{Dropdowns}'!$J:$J,MATCH($E$39&amp;"|"&amp;$I39,'{Dropdowns}'!$H:$H,0)),0)*IFERROR(INDEX('{Dropdowns}'!$K:$K,MATCH($E$39&amp;"|"&amp;$I39,'{Dropdowns}'!$H:$H,0)),0))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IF(OR($I40="",J40=""),"",J40*IFERROR(INDEX('{Dropdowns}'!$J:$J,MATCH($E$39&amp;"|"&amp;$I40,'{Dropdowns}'!$H:$H,0)),0)*IFERROR(INDEX('{Dropdowns}'!$K:$K,MATCH($E$39&amp;"|"&amp;$I40,'{Dropdowns}'!$H:$H,0)),0))</f>
        <v/>
      </c>
      <c r="L40" s="195">
        <f>IF(COUNT(S40:U40)=0,"",AVERAGE(S40:U40))</f>
        <v/>
      </c>
      <c r="M40" s="195">
        <f>IF(OR($I40="",L40=""),"",L40*IFERROR(INDEX('{Dropdowns}'!$J:$J,MATCH($E$39&amp;"|"&amp;$I40,'{Dropdowns}'!$H:$H,0)),0)*IFERROR(INDEX('{Dropdowns}'!$K:$K,MATCH($E$39&amp;"|"&amp;$I40,'{Dropdowns}'!$H:$H,0)),0))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IF(OR($I41="",J41=""),"",J41*IFERROR(INDEX('{Dropdowns}'!$J:$J,MATCH($E$39&amp;"|"&amp;$I41,'{Dropdowns}'!$H:$H,0)),0)*IFERROR(INDEX('{Dropdowns}'!$K:$K,MATCH($E$39&amp;"|"&amp;$I41,'{Dropdowns}'!$H:$H,0)),0))</f>
        <v/>
      </c>
      <c r="L41" s="195">
        <f>IF(COUNT(S41:U41)=0,"",AVERAGE(S41:U41))</f>
        <v/>
      </c>
      <c r="M41" s="195">
        <f>IF(OR($I41="",L41=""),"",L41*IFERROR(INDEX('{Dropdowns}'!$J:$J,MATCH($E$39&amp;"|"&amp;$I41,'{Dropdowns}'!$H:$H,0)),0)*IFERROR(INDEX('{Dropdowns}'!$K:$K,MATCH($E$39&amp;"|"&amp;$I41,'{Dropdowns}'!$H:$H,0)),0))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IF(OR($I42="",J42=""),"",J42*IFERROR(INDEX('{Dropdowns}'!$J:$J,MATCH($E$39&amp;"|"&amp;$I42,'{Dropdowns}'!$H:$H,0)),0)*IFERROR(INDEX('{Dropdowns}'!$K:$K,MATCH($E$39&amp;"|"&amp;$I42,'{Dropdowns}'!$H:$H,0)),0))</f>
        <v/>
      </c>
      <c r="L42" s="195">
        <f>IF(COUNT(S42:U42)=0,"",AVERAGE(S42:U42))</f>
        <v/>
      </c>
      <c r="M42" s="195">
        <f>IF(OR($I42="",L42=""),"",L42*IFERROR(INDEX('{Dropdowns}'!$J:$J,MATCH($E$39&amp;"|"&amp;$I42,'{Dropdowns}'!$H:$H,0)),0)*IFERROR(INDEX('{Dropdowns}'!$K:$K,MATCH($E$39&amp;"|"&amp;$I42,'{Dropdowns}'!$H:$H,0)),0))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IF(OR(B43="",B43=0),"",IF(F43="",IF(D43="","",D43/B43),F43/B43))</f>
        <v/>
      </c>
      <c r="I43" s="291" t="n"/>
      <c r="J43" s="195">
        <f>IF(COUNT(P43:R43)=0,"",AVERAGE(P43:R43))</f>
        <v/>
      </c>
      <c r="K43" s="195">
        <f>IF(OR($I43="",J43=""),"",J43*IFERROR(INDEX('{Dropdowns}'!$J:$J,MATCH($E$39&amp;"|"&amp;$I43,'{Dropdowns}'!$H:$H,0)),0)*IFERROR(INDEX('{Dropdowns}'!$K:$K,MATCH($E$39&amp;"|"&amp;$I43,'{Dropdowns}'!$H:$H,0)),0))</f>
        <v/>
      </c>
      <c r="L43" s="195">
        <f>IF(COUNT(S43:U43)=0,"",AVERAGE(S43:U43))</f>
        <v/>
      </c>
      <c r="M43" s="195">
        <f>IF(OR($I43="",L43=""),"",L43*IFERROR(INDEX('{Dropdowns}'!$J:$J,MATCH($E$39&amp;"|"&amp;$I43,'{Dropdowns}'!$H:$H,0)),0)*IFERROR(INDEX('{Dropdowns}'!$K:$K,MATCH($E$39&amp;"|"&amp;$I43,'{Dropdowns}'!$H:$H,0)),0))</f>
        <v/>
      </c>
      <c r="P43" s="455" t="n"/>
    </row>
    <row r="44" ht="13.35" customHeight="1" s="162">
      <c r="B44" s="195" t="inlineStr">
        <is>
          <t>CFM / ft</t>
        </is>
      </c>
      <c r="C44" s="173" t="n"/>
      <c r="D44" s="195">
        <f>IF(OR(D43="",E32="",E32=0),"",D43/E32)</f>
        <v/>
      </c>
      <c r="E44" s="173" t="n"/>
      <c r="F44" s="195">
        <f>IF(OR(F43="",E32="",E32=0),"",F43/E32)</f>
        <v/>
      </c>
      <c r="G44" s="173" t="n"/>
      <c r="I44" s="291" t="n"/>
      <c r="J44" s="195">
        <f>IF(COUNT(P44:R44)=0,"",AVERAGE(P44:R44))</f>
        <v/>
      </c>
      <c r="K44" s="195">
        <f>IF(OR($I44="",J44=""),"",J44*IFERROR(INDEX('{Dropdowns}'!$J:$J,MATCH($E$39&amp;"|"&amp;$I44,'{Dropdowns}'!$H:$H,0)),0)*IFERROR(INDEX('{Dropdowns}'!$K:$K,MATCH($E$39&amp;"|"&amp;$I44,'{Dropdowns}'!$H:$H,0)),0))</f>
        <v/>
      </c>
      <c r="L44" s="195">
        <f>IF(COUNT(S44:U44)=0,"",AVERAGE(S44:U44))</f>
        <v/>
      </c>
      <c r="M44" s="195">
        <f>IF(OR($I44="",L44=""),"",L44*IFERROR(INDEX('{Dropdowns}'!$J:$J,MATCH($E$39&amp;"|"&amp;$I44,'{Dropdowns}'!$H:$H,0)),0)*IFERROR(INDEX('{Dropdowns}'!$K:$K,MATCH($E$39&amp;"|"&amp;$I44,'{Dropdowns}'!$H:$H,0)),0))</f>
        <v/>
      </c>
    </row>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IF(OR($I59="",J59=""),"",J59*IFERROR(INDEX('{Dropdowns}'!$J:$J,MATCH($E$67&amp;"|"&amp;$I59,'{Dropdowns}'!$H:$H,0)),0)*IFERROR(INDEX('{Dropdowns}'!$K:$K,MATCH($E$67&amp;"|"&amp;$I59,'{Dropdowns}'!$H:$H,0)),0))</f>
        <v/>
      </c>
      <c r="L59" s="195">
        <f>IF(COUNT(S59:U59)=0,"",AVERAGE(S59:U59))</f>
        <v/>
      </c>
      <c r="M59" s="195">
        <f>IF(OR($I59="",L59=""),"",L59*IFERROR(INDEX('{Dropdowns}'!$J:$J,MATCH($E$67&amp;"|"&amp;$I59,'{Dropdowns}'!$H:$H,0)),0)*IFERROR(INDEX('{Dropdowns}'!$K:$K,MATCH($E$67&amp;"|"&amp;$I59,'{Dropdowns}'!$H:$H,0)),0))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IF(OR($I60="",J60=""),"",J60*IFERROR(INDEX('{Dropdowns}'!$J:$J,MATCH($E$67&amp;"|"&amp;$I60,'{Dropdowns}'!$H:$H,0)),0)*IFERROR(INDEX('{Dropdowns}'!$K:$K,MATCH($E$67&amp;"|"&amp;$I60,'{Dropdowns}'!$H:$H,0)),0))</f>
        <v/>
      </c>
      <c r="L60" s="195">
        <f>IF(COUNT(S60:U60)=0,"",AVERAGE(S60:U60))</f>
        <v/>
      </c>
      <c r="M60" s="195">
        <f>IF(OR($I60="",L60=""),"",L60*IFERROR(INDEX('{Dropdowns}'!$J:$J,MATCH($E$67&amp;"|"&amp;$I60,'{Dropdowns}'!$H:$H,0)),0)*IFERROR(INDEX('{Dropdowns}'!$K:$K,MATCH($E$67&amp;"|"&amp;$I60,'{Dropdowns}'!$H:$H,0)),0))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IF(OR($I61="",J61=""),"",J61*IFERROR(INDEX('{Dropdowns}'!$J:$J,MATCH($E$67&amp;"|"&amp;$I61,'{Dropdowns}'!$H:$H,0)),0)*IFERROR(INDEX('{Dropdowns}'!$K:$K,MATCH($E$67&amp;"|"&amp;$I61,'{Dropdowns}'!$H:$H,0)),0))</f>
        <v/>
      </c>
      <c r="L61" s="195">
        <f>IF(COUNT(S61:U61)=0,"",AVERAGE(S61:U61))</f>
        <v/>
      </c>
      <c r="M61" s="195">
        <f>IF(OR($I61="",L61=""),"",L61*IFERROR(INDEX('{Dropdowns}'!$J:$J,MATCH($E$67&amp;"|"&amp;$I61,'{Dropdowns}'!$H:$H,0)),0)*IFERROR(INDEX('{Dropdowns}'!$K:$K,MATCH($E$67&amp;"|"&amp;$I61,'{Dropdowns}'!$H:$H,0)),0))</f>
        <v/>
      </c>
      <c r="P61" s="451" t="n"/>
    </row>
    <row r="62" ht="13.35" customHeight="1" s="162">
      <c r="B62" s="289" t="inlineStr">
        <is>
          <t>Manufacturer</t>
        </is>
      </c>
      <c r="C62" s="174" t="n"/>
      <c r="D62" s="173" t="n"/>
      <c r="E62" s="287">
        <f>E57</f>
        <v/>
      </c>
      <c r="F62" s="174" t="n"/>
      <c r="G62" s="173" t="n"/>
      <c r="I62" s="291" t="n"/>
      <c r="J62" s="195">
        <f>IF(COUNT(P62:R62)=0,"",AVERAGE(P62:R62))</f>
        <v/>
      </c>
      <c r="K62" s="195">
        <f>IF(OR($I62="",J62=""),"",J62*IFERROR(INDEX('{Dropdowns}'!$J:$J,MATCH($E$67&amp;"|"&amp;$I62,'{Dropdowns}'!$H:$H,0)),0)*IFERROR(INDEX('{Dropdowns}'!$K:$K,MATCH($E$67&amp;"|"&amp;$I62,'{Dropdowns}'!$H:$H,0)),0))</f>
        <v/>
      </c>
      <c r="L62" s="195">
        <f>IF(COUNT(S62:U62)=0,"",AVERAGE(S62:U62))</f>
        <v/>
      </c>
      <c r="M62" s="195">
        <f>IF(OR($I62="",L62=""),"",L62*IFERROR(INDEX('{Dropdowns}'!$J:$J,MATCH($E$67&amp;"|"&amp;$I62,'{Dropdowns}'!$H:$H,0)),0)*IFERROR(INDEX('{Dropdowns}'!$K:$K,MATCH($E$67&amp;"|"&amp;$I62,'{Dropdowns}'!$H:$H,0)),0))</f>
        <v/>
      </c>
      <c r="P62" s="451"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IF(OR($I63="",J63=""),"",J63*IFERROR(INDEX('{Dropdowns}'!$J:$J,MATCH($E$67&amp;"|"&amp;$I63,'{Dropdowns}'!$H:$H,0)),0)*IFERROR(INDEX('{Dropdowns}'!$K:$K,MATCH($E$67&amp;"|"&amp;$I63,'{Dropdowns}'!$H:$H,0)),0))</f>
        <v/>
      </c>
      <c r="L63" s="195">
        <f>IF(COUNT(S63:U63)=0,"",AVERAGE(S63:U63))</f>
        <v/>
      </c>
      <c r="M63" s="195">
        <f>IF(OR($I63="",L63=""),"",L63*IFERROR(INDEX('{Dropdowns}'!$J:$J,MATCH($E$67&amp;"|"&amp;$I63,'{Dropdowns}'!$H:$H,0)),0)*IFERROR(INDEX('{Dropdowns}'!$K:$K,MATCH($E$67&amp;"|"&amp;$I63,'{Dropdowns}'!$H:$H,0)),0))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IF(OR($I64="",J64=""),"",J64*IFERROR(INDEX('{Dropdowns}'!$J:$J,MATCH($E$67&amp;"|"&amp;$I64,'{Dropdowns}'!$H:$H,0)),0)*IFERROR(INDEX('{Dropdowns}'!$K:$K,MATCH($E$67&amp;"|"&amp;$I64,'{Dropdowns}'!$H:$H,0)),0))</f>
        <v/>
      </c>
      <c r="L64" s="195">
        <f>IF(COUNT(S64:U64)=0,"",AVERAGE(S64:U64))</f>
        <v/>
      </c>
      <c r="M64" s="195">
        <f>IF(OR($I64="",L64=""),"",L64*IFERROR(INDEX('{Dropdowns}'!$J:$J,MATCH($E$67&amp;"|"&amp;$I64,'{Dropdowns}'!$H:$H,0)),0)*IFERROR(INDEX('{Dropdowns}'!$K:$K,MATCH($E$67&amp;"|"&amp;$I64,'{Dropdowns}'!$H:$H,0)),0))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IF(OR($I65="",J65=""),"",J65*IFERROR(INDEX('{Dropdowns}'!$J:$J,MATCH($E$67&amp;"|"&amp;$I65,'{Dropdowns}'!$H:$H,0)),0)*IFERROR(INDEX('{Dropdowns}'!$K:$K,MATCH($E$67&amp;"|"&amp;$I65,'{Dropdowns}'!$H:$H,0)),0))</f>
        <v/>
      </c>
      <c r="L65" s="195">
        <f>IF(COUNT(S65:U65)=0,"",AVERAGE(S65:U65))</f>
        <v/>
      </c>
      <c r="M65" s="195">
        <f>IF(OR($I65="",L65=""),"",L65*IFERROR(INDEX('{Dropdowns}'!$J:$J,MATCH($E$67&amp;"|"&amp;$I65,'{Dropdowns}'!$H:$H,0)),0)*IFERROR(INDEX('{Dropdowns}'!$K:$K,MATCH($E$67&amp;"|"&amp;$I65,'{Dropdowns}'!$H:$H,0)),0))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IF(OR($I66="",J66=""),"",J66*IFERROR(INDEX('{Dropdowns}'!$J:$J,MATCH($E$67&amp;"|"&amp;$I66,'{Dropdowns}'!$H:$H,0)),0)*IFERROR(INDEX('{Dropdowns}'!$K:$K,MATCH($E$67&amp;"|"&amp;$I66,'{Dropdowns}'!$H:$H,0)),0))</f>
        <v/>
      </c>
      <c r="L66" s="195">
        <f>IF(COUNT(S66:U66)=0,"",AVERAGE(S66:U66))</f>
        <v/>
      </c>
      <c r="M66" s="195">
        <f>IF(OR($I66="",L66=""),"",L66*IFERROR(INDEX('{Dropdowns}'!$J:$J,MATCH($E$67&amp;"|"&amp;$I66,'{Dropdowns}'!$H:$H,0)),0)*IFERROR(INDEX('{Dropdowns}'!$K:$K,MATCH($E$67&amp;"|"&amp;$I66,'{Dropdowns}'!$H:$H,0)),0))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IF(OR($I67="",J67=""),"",J67*IFERROR(INDEX('{Dropdowns}'!$J:$J,MATCH($E$67&amp;"|"&amp;$I67,'{Dropdowns}'!$H:$H,0)),0)*IFERROR(INDEX('{Dropdowns}'!$K:$K,MATCH($E$67&amp;"|"&amp;$I67,'{Dropdowns}'!$H:$H,0)),0))</f>
        <v/>
      </c>
      <c r="L67" s="195">
        <f>IF(COUNT(S67:U67)=0,"",AVERAGE(S67:U67))</f>
        <v/>
      </c>
      <c r="M67" s="195">
        <f>IF(OR($I67="",L67=""),"",L67*IFERROR(INDEX('{Dropdowns}'!$J:$J,MATCH($E$67&amp;"|"&amp;$I67,'{Dropdowns}'!$H:$H,0)),0)*IFERROR(INDEX('{Dropdowns}'!$K:$K,MATCH($E$67&amp;"|"&amp;$I67,'{Dropdowns}'!$H:$H,0)),0))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IF(OR($I68="",J68=""),"",J68*IFERROR(INDEX('{Dropdowns}'!$J:$J,MATCH($E$67&amp;"|"&amp;$I68,'{Dropdowns}'!$H:$H,0)),0)*IFERROR(INDEX('{Dropdowns}'!$K:$K,MATCH($E$67&amp;"|"&amp;$I68,'{Dropdowns}'!$H:$H,0)),0))</f>
        <v/>
      </c>
      <c r="L68" s="195">
        <f>IF(COUNT(S68:U68)=0,"",AVERAGE(S68:U68))</f>
        <v/>
      </c>
      <c r="M68" s="195">
        <f>IF(OR($I68="",L68=""),"",L68*IFERROR(INDEX('{Dropdowns}'!$J:$J,MATCH($E$67&amp;"|"&amp;$I68,'{Dropdowns}'!$H:$H,0)),0)*IFERROR(INDEX('{Dropdowns}'!$K:$K,MATCH($E$67&amp;"|"&amp;$I68,'{Dropdowns}'!$H:$H,0)),0))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IF(OR($I69="",J69=""),"",J69*IFERROR(INDEX('{Dropdowns}'!$J:$J,MATCH($E$67&amp;"|"&amp;$I69,'{Dropdowns}'!$H:$H,0)),0)*IFERROR(INDEX('{Dropdowns}'!$K:$K,MATCH($E$67&amp;"|"&amp;$I69,'{Dropdowns}'!$H:$H,0)),0))</f>
        <v/>
      </c>
      <c r="L69" s="195">
        <f>IF(COUNT(S69:U69)=0,"",AVERAGE(S69:U69))</f>
        <v/>
      </c>
      <c r="M69" s="195">
        <f>IF(OR($I69="",L69=""),"",L69*IFERROR(INDEX('{Dropdowns}'!$J:$J,MATCH($E$67&amp;"|"&amp;$I69,'{Dropdowns}'!$H:$H,0)),0)*IFERROR(INDEX('{Dropdowns}'!$K:$K,MATCH($E$67&amp;"|"&amp;$I69,'{Dropdowns}'!$H:$H,0)),0))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IF(OR($I70="",J70=""),"",J70*IFERROR(INDEX('{Dropdowns}'!$J:$J,MATCH($E$67&amp;"|"&amp;$I70,'{Dropdowns}'!$H:$H,0)),0)*IFERROR(INDEX('{Dropdowns}'!$K:$K,MATCH($E$67&amp;"|"&amp;$I70,'{Dropdowns}'!$H:$H,0)),0))</f>
        <v/>
      </c>
      <c r="L70" s="195">
        <f>IF(COUNT(S70:U70)=0,"",AVERAGE(S70:U70))</f>
        <v/>
      </c>
      <c r="M70" s="195">
        <f>IF(OR($I70="",L70=""),"",L70*IFERROR(INDEX('{Dropdowns}'!$J:$J,MATCH($E$67&amp;"|"&amp;$I70,'{Dropdowns}'!$H:$H,0)),0)*IFERROR(INDEX('{Dropdowns}'!$K:$K,MATCH($E$67&amp;"|"&amp;$I70,'{Dropdowns}'!$H:$H,0)),0))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IF(OR(B71="",B71=0),"",IF(F71="",IF(D71="","",D71/B71),F71/B71))</f>
        <v/>
      </c>
      <c r="I71" s="291" t="n"/>
      <c r="J71" s="195">
        <f>IF(COUNT(P71:R71)=0,"",AVERAGE(P71:R71))</f>
        <v/>
      </c>
      <c r="K71" s="195">
        <f>IF(OR($I71="",J71=""),"",J71*IFERROR(INDEX('{Dropdowns}'!$J:$J,MATCH($E$67&amp;"|"&amp;$I71,'{Dropdowns}'!$H:$H,0)),0)*IFERROR(INDEX('{Dropdowns}'!$K:$K,MATCH($E$67&amp;"|"&amp;$I71,'{Dropdowns}'!$H:$H,0)),0))</f>
        <v/>
      </c>
      <c r="L71" s="195">
        <f>IF(COUNT(S71:U71)=0,"",AVERAGE(S71:U71))</f>
        <v/>
      </c>
      <c r="M71" s="195">
        <f>IF(OR($I71="",L71=""),"",L71*IFERROR(INDEX('{Dropdowns}'!$J:$J,MATCH($E$67&amp;"|"&amp;$I71,'{Dropdowns}'!$H:$H,0)),0)*IFERROR(INDEX('{Dropdowns}'!$K:$K,MATCH($E$67&amp;"|"&amp;$I71,'{Dropdowns}'!$H:$H,0)),0))</f>
        <v/>
      </c>
      <c r="P71" s="455" t="n"/>
    </row>
    <row r="72" ht="13.35" customHeight="1" s="162">
      <c r="B72" s="195" t="inlineStr">
        <is>
          <t>CFM / ft</t>
        </is>
      </c>
      <c r="C72" s="173" t="n"/>
      <c r="D72" s="195">
        <f>IF(OR(D71="",E60="",E60=0),"",D71/E60)</f>
        <v/>
      </c>
      <c r="E72" s="173" t="n"/>
      <c r="F72" s="195">
        <f>IF(OR(F71="",E60="",E60=0),"",F71/E60)</f>
        <v/>
      </c>
      <c r="G72" s="173" t="n"/>
      <c r="I72" s="291" t="n"/>
      <c r="J72" s="195">
        <f>IF(COUNT(P72:R72)=0,"",AVERAGE(P72:R72))</f>
        <v/>
      </c>
      <c r="K72" s="195">
        <f>IF(OR($I72="",J72=""),"",J72*IFERROR(INDEX('{Dropdowns}'!$J:$J,MATCH($E$67&amp;"|"&amp;$I72,'{Dropdowns}'!$H:$H,0)),0)*IFERROR(INDEX('{Dropdowns}'!$K:$K,MATCH($E$67&amp;"|"&amp;$I72,'{Dropdowns}'!$H:$H,0)),0))</f>
        <v/>
      </c>
      <c r="L72" s="195">
        <f>IF(COUNT(S72:U72)=0,"",AVERAGE(S72:U72))</f>
        <v/>
      </c>
      <c r="M72" s="195">
        <f>IF(OR($I72="",L72=""),"",L72*IFERROR(INDEX('{Dropdowns}'!$J:$J,MATCH($E$67&amp;"|"&amp;$I72,'{Dropdowns}'!$H:$H,0)),0)*IFERROR(INDEX('{Dropdowns}'!$K:$K,MATCH($E$67&amp;"|"&amp;$I72,'{Dropdowns}'!$H:$H,0)),0))</f>
        <v/>
      </c>
    </row>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IF(OR($I80="",J80=""),"",J80*IFERROR(INDEX('{Dropdowns}'!$J:$J,MATCH($E$88&amp;"|"&amp;$I80,'{Dropdowns}'!$H:$H,0)),0)*IFERROR(INDEX('{Dropdowns}'!$K:$K,MATCH($E$88&amp;"|"&amp;$I80,'{Dropdowns}'!$H:$H,0)),0))</f>
        <v/>
      </c>
      <c r="L80" s="195">
        <f>IF(COUNT(S80:U80)=0,"",AVERAGE(S80:U80))</f>
        <v/>
      </c>
      <c r="M80" s="195">
        <f>IF(OR($I80="",L80=""),"",L80*IFERROR(INDEX('{Dropdowns}'!$J:$J,MATCH($E$88&amp;"|"&amp;$I80,'{Dropdowns}'!$H:$H,0)),0)*IFERROR(INDEX('{Dropdowns}'!$K:$K,MATCH($E$88&amp;"|"&amp;$I80,'{Dropdowns}'!$H:$H,0)),0))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IF(OR($I81="",J81=""),"",J81*IFERROR(INDEX('{Dropdowns}'!$J:$J,MATCH($E$88&amp;"|"&amp;$I81,'{Dropdowns}'!$H:$H,0)),0)*IFERROR(INDEX('{Dropdowns}'!$K:$K,MATCH($E$88&amp;"|"&amp;$I81,'{Dropdowns}'!$H:$H,0)),0))</f>
        <v/>
      </c>
      <c r="L81" s="195">
        <f>IF(COUNT(S81:U81)=0,"",AVERAGE(S81:U81))</f>
        <v/>
      </c>
      <c r="M81" s="195">
        <f>IF(OR($I81="",L81=""),"",L81*IFERROR(INDEX('{Dropdowns}'!$J:$J,MATCH($E$88&amp;"|"&amp;$I81,'{Dropdowns}'!$H:$H,0)),0)*IFERROR(INDEX('{Dropdowns}'!$K:$K,MATCH($E$88&amp;"|"&amp;$I81,'{Dropdowns}'!$H:$H,0)),0))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IF(OR($I82="",J82=""),"",J82*IFERROR(INDEX('{Dropdowns}'!$J:$J,MATCH($E$88&amp;"|"&amp;$I82,'{Dropdowns}'!$H:$H,0)),0)*IFERROR(INDEX('{Dropdowns}'!$K:$K,MATCH($E$88&amp;"|"&amp;$I82,'{Dropdowns}'!$H:$H,0)),0))</f>
        <v/>
      </c>
      <c r="L82" s="195">
        <f>IF(COUNT(S82:U82)=0,"",AVERAGE(S82:U82))</f>
        <v/>
      </c>
      <c r="M82" s="195">
        <f>IF(OR($I82="",L82=""),"",L82*IFERROR(INDEX('{Dropdowns}'!$J:$J,MATCH($E$88&amp;"|"&amp;$I82,'{Dropdowns}'!$H:$H,0)),0)*IFERROR(INDEX('{Dropdowns}'!$K:$K,MATCH($E$88&amp;"|"&amp;$I82,'{Dropdowns}'!$H:$H,0)),0))</f>
        <v/>
      </c>
      <c r="P82" s="451" t="n"/>
    </row>
    <row r="83" ht="13.35" customHeight="1" s="162">
      <c r="B83" s="289" t="inlineStr">
        <is>
          <t>Manufacturer</t>
        </is>
      </c>
      <c r="C83" s="174" t="n"/>
      <c r="D83" s="173" t="n"/>
      <c r="E83" s="287">
        <f>E78</f>
        <v/>
      </c>
      <c r="F83" s="174" t="n"/>
      <c r="G83" s="173" t="n"/>
      <c r="I83" s="291" t="n"/>
      <c r="J83" s="195">
        <f>IF(COUNT(P83:R83)=0,"",AVERAGE(P83:R83))</f>
        <v/>
      </c>
      <c r="K83" s="195">
        <f>IF(OR($I83="",J83=""),"",J83*IFERROR(INDEX('{Dropdowns}'!$J:$J,MATCH($E$88&amp;"|"&amp;$I83,'{Dropdowns}'!$H:$H,0)),0)*IFERROR(INDEX('{Dropdowns}'!$K:$K,MATCH($E$88&amp;"|"&amp;$I83,'{Dropdowns}'!$H:$H,0)),0))</f>
        <v/>
      </c>
      <c r="L83" s="195">
        <f>IF(COUNT(S83:U83)=0,"",AVERAGE(S83:U83))</f>
        <v/>
      </c>
      <c r="M83" s="195">
        <f>IF(OR($I83="",L83=""),"",L83*IFERROR(INDEX('{Dropdowns}'!$J:$J,MATCH($E$88&amp;"|"&amp;$I83,'{Dropdowns}'!$H:$H,0)),0)*IFERROR(INDEX('{Dropdowns}'!$K:$K,MATCH($E$88&amp;"|"&amp;$I83,'{Dropdowns}'!$H:$H,0)),0))</f>
        <v/>
      </c>
      <c r="P83" s="451"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IF(OR($I84="",J84=""),"",J84*IFERROR(INDEX('{Dropdowns}'!$J:$J,MATCH($E$88&amp;"|"&amp;$I84,'{Dropdowns}'!$H:$H,0)),0)*IFERROR(INDEX('{Dropdowns}'!$K:$K,MATCH($E$88&amp;"|"&amp;$I84,'{Dropdowns}'!$H:$H,0)),0))</f>
        <v/>
      </c>
      <c r="L84" s="195">
        <f>IF(COUNT(S84:U84)=0,"",AVERAGE(S84:U84))</f>
        <v/>
      </c>
      <c r="M84" s="195">
        <f>IF(OR($I84="",L84=""),"",L84*IFERROR(INDEX('{Dropdowns}'!$J:$J,MATCH($E$88&amp;"|"&amp;$I84,'{Dropdowns}'!$H:$H,0)),0)*IFERROR(INDEX('{Dropdowns}'!$K:$K,MATCH($E$88&amp;"|"&amp;$I84,'{Dropdowns}'!$H:$H,0)),0))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IF(OR($I85="",J85=""),"",J85*IFERROR(INDEX('{Dropdowns}'!$J:$J,MATCH($E$88&amp;"|"&amp;$I85,'{Dropdowns}'!$H:$H,0)),0)*IFERROR(INDEX('{Dropdowns}'!$K:$K,MATCH($E$88&amp;"|"&amp;$I85,'{Dropdowns}'!$H:$H,0)),0))</f>
        <v/>
      </c>
      <c r="L85" s="195">
        <f>IF(COUNT(S85:U85)=0,"",AVERAGE(S85:U85))</f>
        <v/>
      </c>
      <c r="M85" s="195">
        <f>IF(OR($I85="",L85=""),"",L85*IFERROR(INDEX('{Dropdowns}'!$J:$J,MATCH($E$88&amp;"|"&amp;$I85,'{Dropdowns}'!$H:$H,0)),0)*IFERROR(INDEX('{Dropdowns}'!$K:$K,MATCH($E$88&amp;"|"&amp;$I85,'{Dropdowns}'!$H:$H,0)),0))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IF(OR($I86="",J86=""),"",J86*IFERROR(INDEX('{Dropdowns}'!$J:$J,MATCH($E$88&amp;"|"&amp;$I86,'{Dropdowns}'!$H:$H,0)),0)*IFERROR(INDEX('{Dropdowns}'!$K:$K,MATCH($E$88&amp;"|"&amp;$I86,'{Dropdowns}'!$H:$H,0)),0))</f>
        <v/>
      </c>
      <c r="L86" s="195">
        <f>IF(COUNT(S86:U86)=0,"",AVERAGE(S86:U86))</f>
        <v/>
      </c>
      <c r="M86" s="195">
        <f>IF(OR($I86="",L86=""),"",L86*IFERROR(INDEX('{Dropdowns}'!$J:$J,MATCH($E$88&amp;"|"&amp;$I86,'{Dropdowns}'!$H:$H,0)),0)*IFERROR(INDEX('{Dropdowns}'!$K:$K,MATCH($E$88&amp;"|"&amp;$I86,'{Dropdowns}'!$H:$H,0)),0))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IF(OR($I87="",J87=""),"",J87*IFERROR(INDEX('{Dropdowns}'!$J:$J,MATCH($E$88&amp;"|"&amp;$I87,'{Dropdowns}'!$H:$H,0)),0)*IFERROR(INDEX('{Dropdowns}'!$K:$K,MATCH($E$88&amp;"|"&amp;$I87,'{Dropdowns}'!$H:$H,0)),0))</f>
        <v/>
      </c>
      <c r="L87" s="195">
        <f>IF(COUNT(S87:U87)=0,"",AVERAGE(S87:U87))</f>
        <v/>
      </c>
      <c r="M87" s="195">
        <f>IF(OR($I87="",L87=""),"",L87*IFERROR(INDEX('{Dropdowns}'!$J:$J,MATCH($E$88&amp;"|"&amp;$I87,'{Dropdowns}'!$H:$H,0)),0)*IFERROR(INDEX('{Dropdowns}'!$K:$K,MATCH($E$88&amp;"|"&amp;$I87,'{Dropdowns}'!$H:$H,0)),0))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IF(OR($I88="",J88=""),"",J88*IFERROR(INDEX('{Dropdowns}'!$J:$J,MATCH($E$88&amp;"|"&amp;$I88,'{Dropdowns}'!$H:$H,0)),0)*IFERROR(INDEX('{Dropdowns}'!$K:$K,MATCH($E$88&amp;"|"&amp;$I88,'{Dropdowns}'!$H:$H,0)),0))</f>
        <v/>
      </c>
      <c r="L88" s="195">
        <f>IF(COUNT(S88:U88)=0,"",AVERAGE(S88:U88))</f>
        <v/>
      </c>
      <c r="M88" s="195">
        <f>IF(OR($I88="",L88=""),"",L88*IFERROR(INDEX('{Dropdowns}'!$J:$J,MATCH($E$88&amp;"|"&amp;$I88,'{Dropdowns}'!$H:$H,0)),0)*IFERROR(INDEX('{Dropdowns}'!$K:$K,MATCH($E$88&amp;"|"&amp;$I88,'{Dropdowns}'!$H:$H,0)),0))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IF(OR($I89="",J89=""),"",J89*IFERROR(INDEX('{Dropdowns}'!$J:$J,MATCH($E$88&amp;"|"&amp;$I89,'{Dropdowns}'!$H:$H,0)),0)*IFERROR(INDEX('{Dropdowns}'!$K:$K,MATCH($E$88&amp;"|"&amp;$I89,'{Dropdowns}'!$H:$H,0)),0))</f>
        <v/>
      </c>
      <c r="L89" s="195">
        <f>IF(COUNT(S89:U89)=0,"",AVERAGE(S89:U89))</f>
        <v/>
      </c>
      <c r="M89" s="195">
        <f>IF(OR($I89="",L89=""),"",L89*IFERROR(INDEX('{Dropdowns}'!$J:$J,MATCH($E$88&amp;"|"&amp;$I89,'{Dropdowns}'!$H:$H,0)),0)*IFERROR(INDEX('{Dropdowns}'!$K:$K,MATCH($E$88&amp;"|"&amp;$I89,'{Dropdowns}'!$H:$H,0)),0))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IF(OR($I90="",J90=""),"",J90*IFERROR(INDEX('{Dropdowns}'!$J:$J,MATCH($E$88&amp;"|"&amp;$I90,'{Dropdowns}'!$H:$H,0)),0)*IFERROR(INDEX('{Dropdowns}'!$K:$K,MATCH($E$88&amp;"|"&amp;$I90,'{Dropdowns}'!$H:$H,0)),0))</f>
        <v/>
      </c>
      <c r="L90" s="195">
        <f>IF(COUNT(S90:U90)=0,"",AVERAGE(S90:U90))</f>
        <v/>
      </c>
      <c r="M90" s="195">
        <f>IF(OR($I90="",L90=""),"",L90*IFERROR(INDEX('{Dropdowns}'!$J:$J,MATCH($E$88&amp;"|"&amp;$I90,'{Dropdowns}'!$H:$H,0)),0)*IFERROR(INDEX('{Dropdowns}'!$K:$K,MATCH($E$88&amp;"|"&amp;$I90,'{Dropdowns}'!$H:$H,0)),0))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IF(OR($I91="",J91=""),"",J91*IFERROR(INDEX('{Dropdowns}'!$J:$J,MATCH($E$88&amp;"|"&amp;$I91,'{Dropdowns}'!$H:$H,0)),0)*IFERROR(INDEX('{Dropdowns}'!$K:$K,MATCH($E$88&amp;"|"&amp;$I91,'{Dropdowns}'!$H:$H,0)),0))</f>
        <v/>
      </c>
      <c r="L91" s="195">
        <f>IF(COUNT(S91:U91)=0,"",AVERAGE(S91:U91))</f>
        <v/>
      </c>
      <c r="M91" s="195">
        <f>IF(OR($I91="",L91=""),"",L91*IFERROR(INDEX('{Dropdowns}'!$J:$J,MATCH($E$88&amp;"|"&amp;$I91,'{Dropdowns}'!$H:$H,0)),0)*IFERROR(INDEX('{Dropdowns}'!$K:$K,MATCH($E$88&amp;"|"&amp;$I91,'{Dropdowns}'!$H:$H,0)),0))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IF(OR(B92="",B92=0),"",IF(F92="",IF(D92="","",D92/B92),F92/B92))</f>
        <v/>
      </c>
      <c r="I92" s="291" t="n"/>
      <c r="J92" s="195">
        <f>IF(COUNT(P92:R92)=0,"",AVERAGE(P92:R92))</f>
        <v/>
      </c>
      <c r="K92" s="195">
        <f>IF(OR($I92="",J92=""),"",J92*IFERROR(INDEX('{Dropdowns}'!$J:$J,MATCH($E$88&amp;"|"&amp;$I92,'{Dropdowns}'!$H:$H,0)),0)*IFERROR(INDEX('{Dropdowns}'!$K:$K,MATCH($E$88&amp;"|"&amp;$I92,'{Dropdowns}'!$H:$H,0)),0))</f>
        <v/>
      </c>
      <c r="L92" s="195">
        <f>IF(COUNT(S92:U92)=0,"",AVERAGE(S92:U92))</f>
        <v/>
      </c>
      <c r="M92" s="195">
        <f>IF(OR($I92="",L92=""),"",L92*IFERROR(INDEX('{Dropdowns}'!$J:$J,MATCH($E$88&amp;"|"&amp;$I92,'{Dropdowns}'!$H:$H,0)),0)*IFERROR(INDEX('{Dropdowns}'!$K:$K,MATCH($E$88&amp;"|"&amp;$I92,'{Dropdowns}'!$H:$H,0)),0))</f>
        <v/>
      </c>
      <c r="P92" s="455" t="n"/>
    </row>
    <row r="93" ht="13.35" customHeight="1" s="162">
      <c r="B93" s="195" t="inlineStr">
        <is>
          <t>CFM / ft</t>
        </is>
      </c>
      <c r="C93" s="173" t="n"/>
      <c r="D93" s="195">
        <f>IF(OR(D92="",E81="",E81=0),"",D92/E81)</f>
        <v/>
      </c>
      <c r="E93" s="173" t="n"/>
      <c r="F93" s="195">
        <f>IF(OR(F92="",E81="",E81=0),"",F92/E81)</f>
        <v/>
      </c>
      <c r="G93" s="173" t="n"/>
      <c r="I93" s="291" t="n"/>
      <c r="J93" s="195">
        <f>IF(COUNT(P93:R93)=0,"",AVERAGE(P93:R93))</f>
        <v/>
      </c>
      <c r="K93" s="195">
        <f>IF(OR($I93="",J93=""),"",J93*IFERROR(INDEX('{Dropdowns}'!$J:$J,MATCH($E$88&amp;"|"&amp;$I93,'{Dropdowns}'!$H:$H,0)),0)*IFERROR(INDEX('{Dropdowns}'!$K:$K,MATCH($E$88&amp;"|"&amp;$I93,'{Dropdowns}'!$H:$H,0)),0))</f>
        <v/>
      </c>
      <c r="L93" s="195">
        <f>IF(COUNT(S93:U93)=0,"",AVERAGE(S93:U93))</f>
        <v/>
      </c>
      <c r="M93" s="195">
        <f>IF(OR($I93="",L93=""),"",L93*IFERROR(INDEX('{Dropdowns}'!$J:$J,MATCH($E$88&amp;"|"&amp;$I93,'{Dropdowns}'!$H:$H,0)),0)*IFERROR(INDEX('{Dropdowns}'!$K:$K,MATCH($E$88&amp;"|"&amp;$I93,'{Dropdowns}'!$H:$H,0)),0))</f>
        <v/>
      </c>
    </row>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IF(OR($I108="",J108=""),"",J108*IFERROR(INDEX('{Dropdowns}'!$J:$J,MATCH($E$116&amp;"|"&amp;$I108,'{Dropdowns}'!$H:$H,0)),0)*IFERROR(INDEX('{Dropdowns}'!$K:$K,MATCH($E$116&amp;"|"&amp;$I108,'{Dropdowns}'!$H:$H,0)),0))</f>
        <v/>
      </c>
      <c r="L108" s="195">
        <f>IF(COUNT(S108:U108)=0,"",AVERAGE(S108:U108))</f>
        <v/>
      </c>
      <c r="M108" s="195">
        <f>IF(OR($I108="",L108=""),"",L108*IFERROR(INDEX('{Dropdowns}'!$J:$J,MATCH($E$116&amp;"|"&amp;$I108,'{Dropdowns}'!$H:$H,0)),0)*IFERROR(INDEX('{Dropdowns}'!$K:$K,MATCH($E$116&amp;"|"&amp;$I108,'{Dropdowns}'!$H:$H,0)),0))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IF(OR($I109="",J109=""),"",J109*IFERROR(INDEX('{Dropdowns}'!$J:$J,MATCH($E$116&amp;"|"&amp;$I109,'{Dropdowns}'!$H:$H,0)),0)*IFERROR(INDEX('{Dropdowns}'!$K:$K,MATCH($E$116&amp;"|"&amp;$I109,'{Dropdowns}'!$H:$H,0)),0))</f>
        <v/>
      </c>
      <c r="L109" s="195">
        <f>IF(COUNT(S109:U109)=0,"",AVERAGE(S109:U109))</f>
        <v/>
      </c>
      <c r="M109" s="195">
        <f>IF(OR($I109="",L109=""),"",L109*IFERROR(INDEX('{Dropdowns}'!$J:$J,MATCH($E$116&amp;"|"&amp;$I109,'{Dropdowns}'!$H:$H,0)),0)*IFERROR(INDEX('{Dropdowns}'!$K:$K,MATCH($E$116&amp;"|"&amp;$I109,'{Dropdowns}'!$H:$H,0)),0))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IF(OR($I110="",J110=""),"",J110*IFERROR(INDEX('{Dropdowns}'!$J:$J,MATCH($E$116&amp;"|"&amp;$I110,'{Dropdowns}'!$H:$H,0)),0)*IFERROR(INDEX('{Dropdowns}'!$K:$K,MATCH($E$116&amp;"|"&amp;$I110,'{Dropdowns}'!$H:$H,0)),0))</f>
        <v/>
      </c>
      <c r="L110" s="195">
        <f>IF(COUNT(S110:U110)=0,"",AVERAGE(S110:U110))</f>
        <v/>
      </c>
      <c r="M110" s="195">
        <f>IF(OR($I110="",L110=""),"",L110*IFERROR(INDEX('{Dropdowns}'!$J:$J,MATCH($E$116&amp;"|"&amp;$I110,'{Dropdowns}'!$H:$H,0)),0)*IFERROR(INDEX('{Dropdowns}'!$K:$K,MATCH($E$116&amp;"|"&amp;$I110,'{Dropdowns}'!$H:$H,0)),0))</f>
        <v/>
      </c>
      <c r="P110" s="451" t="n"/>
    </row>
    <row r="111" ht="13.35" customHeight="1" s="162">
      <c r="B111" s="289" t="inlineStr">
        <is>
          <t>Manufacturer</t>
        </is>
      </c>
      <c r="C111" s="174" t="n"/>
      <c r="D111" s="173" t="n"/>
      <c r="E111" s="287">
        <f>E106</f>
        <v/>
      </c>
      <c r="F111" s="174" t="n"/>
      <c r="G111" s="173" t="n"/>
      <c r="I111" s="291" t="n"/>
      <c r="J111" s="195">
        <f>IF(COUNT(P111:R111)=0,"",AVERAGE(P111:R111))</f>
        <v/>
      </c>
      <c r="K111" s="195">
        <f>IF(OR($I111="",J111=""),"",J111*IFERROR(INDEX('{Dropdowns}'!$J:$J,MATCH($E$116&amp;"|"&amp;$I111,'{Dropdowns}'!$H:$H,0)),0)*IFERROR(INDEX('{Dropdowns}'!$K:$K,MATCH($E$116&amp;"|"&amp;$I111,'{Dropdowns}'!$H:$H,0)),0))</f>
        <v/>
      </c>
      <c r="L111" s="195">
        <f>IF(COUNT(S111:U111)=0,"",AVERAGE(S111:U111))</f>
        <v/>
      </c>
      <c r="M111" s="195">
        <f>IF(OR($I111="",L111=""),"",L111*IFERROR(INDEX('{Dropdowns}'!$J:$J,MATCH($E$116&amp;"|"&amp;$I111,'{Dropdowns}'!$H:$H,0)),0)*IFERROR(INDEX('{Dropdowns}'!$K:$K,MATCH($E$116&amp;"|"&amp;$I111,'{Dropdowns}'!$H:$H,0)),0))</f>
        <v/>
      </c>
      <c r="P111" s="451"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IF(OR($I112="",J112=""),"",J112*IFERROR(INDEX('{Dropdowns}'!$J:$J,MATCH($E$116&amp;"|"&amp;$I112,'{Dropdowns}'!$H:$H,0)),0)*IFERROR(INDEX('{Dropdowns}'!$K:$K,MATCH($E$116&amp;"|"&amp;$I112,'{Dropdowns}'!$H:$H,0)),0))</f>
        <v/>
      </c>
      <c r="L112" s="195">
        <f>IF(COUNT(S112:U112)=0,"",AVERAGE(S112:U112))</f>
        <v/>
      </c>
      <c r="M112" s="195">
        <f>IF(OR($I112="",L112=""),"",L112*IFERROR(INDEX('{Dropdowns}'!$J:$J,MATCH($E$116&amp;"|"&amp;$I112,'{Dropdowns}'!$H:$H,0)),0)*IFERROR(INDEX('{Dropdowns}'!$K:$K,MATCH($E$116&amp;"|"&amp;$I112,'{Dropdowns}'!$H:$H,0)),0))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IF(OR($I113="",J113=""),"",J113*IFERROR(INDEX('{Dropdowns}'!$J:$J,MATCH($E$116&amp;"|"&amp;$I113,'{Dropdowns}'!$H:$H,0)),0)*IFERROR(INDEX('{Dropdowns}'!$K:$K,MATCH($E$116&amp;"|"&amp;$I113,'{Dropdowns}'!$H:$H,0)),0))</f>
        <v/>
      </c>
      <c r="L113" s="195">
        <f>IF(COUNT(S113:U113)=0,"",AVERAGE(S113:U113))</f>
        <v/>
      </c>
      <c r="M113" s="195">
        <f>IF(OR($I113="",L113=""),"",L113*IFERROR(INDEX('{Dropdowns}'!$J:$J,MATCH($E$116&amp;"|"&amp;$I113,'{Dropdowns}'!$H:$H,0)),0)*IFERROR(INDEX('{Dropdowns}'!$K:$K,MATCH($E$116&amp;"|"&amp;$I113,'{Dropdowns}'!$H:$H,0)),0))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IF(OR($I114="",J114=""),"",J114*IFERROR(INDEX('{Dropdowns}'!$J:$J,MATCH($E$116&amp;"|"&amp;$I114,'{Dropdowns}'!$H:$H,0)),0)*IFERROR(INDEX('{Dropdowns}'!$K:$K,MATCH($E$116&amp;"|"&amp;$I114,'{Dropdowns}'!$H:$H,0)),0))</f>
        <v/>
      </c>
      <c r="L114" s="195">
        <f>IF(COUNT(S114:U114)=0,"",AVERAGE(S114:U114))</f>
        <v/>
      </c>
      <c r="M114" s="195">
        <f>IF(OR($I114="",L114=""),"",L114*IFERROR(INDEX('{Dropdowns}'!$J:$J,MATCH($E$116&amp;"|"&amp;$I114,'{Dropdowns}'!$H:$H,0)),0)*IFERROR(INDEX('{Dropdowns}'!$K:$K,MATCH($E$116&amp;"|"&amp;$I114,'{Dropdowns}'!$H:$H,0)),0))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IF(OR($I115="",J115=""),"",J115*IFERROR(INDEX('{Dropdowns}'!$J:$J,MATCH($E$116&amp;"|"&amp;$I115,'{Dropdowns}'!$H:$H,0)),0)*IFERROR(INDEX('{Dropdowns}'!$K:$K,MATCH($E$116&amp;"|"&amp;$I115,'{Dropdowns}'!$H:$H,0)),0))</f>
        <v/>
      </c>
      <c r="L115" s="195">
        <f>IF(COUNT(S115:U115)=0,"",AVERAGE(S115:U115))</f>
        <v/>
      </c>
      <c r="M115" s="195">
        <f>IF(OR($I115="",L115=""),"",L115*IFERROR(INDEX('{Dropdowns}'!$J:$J,MATCH($E$116&amp;"|"&amp;$I115,'{Dropdowns}'!$H:$H,0)),0)*IFERROR(INDEX('{Dropdowns}'!$K:$K,MATCH($E$116&amp;"|"&amp;$I115,'{Dropdowns}'!$H:$H,0)),0))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IF(OR($I116="",J116=""),"",J116*IFERROR(INDEX('{Dropdowns}'!$J:$J,MATCH($E$116&amp;"|"&amp;$I116,'{Dropdowns}'!$H:$H,0)),0)*IFERROR(INDEX('{Dropdowns}'!$K:$K,MATCH($E$116&amp;"|"&amp;$I116,'{Dropdowns}'!$H:$H,0)),0))</f>
        <v/>
      </c>
      <c r="L116" s="195">
        <f>IF(COUNT(S116:U116)=0,"",AVERAGE(S116:U116))</f>
        <v/>
      </c>
      <c r="M116" s="195">
        <f>IF(OR($I116="",L116=""),"",L116*IFERROR(INDEX('{Dropdowns}'!$J:$J,MATCH($E$116&amp;"|"&amp;$I116,'{Dropdowns}'!$H:$H,0)),0)*IFERROR(INDEX('{Dropdowns}'!$K:$K,MATCH($E$116&amp;"|"&amp;$I116,'{Dropdowns}'!$H:$H,0)),0))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IF(OR($I117="",J117=""),"",J117*IFERROR(INDEX('{Dropdowns}'!$J:$J,MATCH($E$116&amp;"|"&amp;$I117,'{Dropdowns}'!$H:$H,0)),0)*IFERROR(INDEX('{Dropdowns}'!$K:$K,MATCH($E$116&amp;"|"&amp;$I117,'{Dropdowns}'!$H:$H,0)),0))</f>
        <v/>
      </c>
      <c r="L117" s="195">
        <f>IF(COUNT(S117:U117)=0,"",AVERAGE(S117:U117))</f>
        <v/>
      </c>
      <c r="M117" s="195">
        <f>IF(OR($I117="",L117=""),"",L117*IFERROR(INDEX('{Dropdowns}'!$J:$J,MATCH($E$116&amp;"|"&amp;$I117,'{Dropdowns}'!$H:$H,0)),0)*IFERROR(INDEX('{Dropdowns}'!$K:$K,MATCH($E$116&amp;"|"&amp;$I117,'{Dropdowns}'!$H:$H,0)),0))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IF(OR($I118="",J118=""),"",J118*IFERROR(INDEX('{Dropdowns}'!$J:$J,MATCH($E$116&amp;"|"&amp;$I118,'{Dropdowns}'!$H:$H,0)),0)*IFERROR(INDEX('{Dropdowns}'!$K:$K,MATCH($E$116&amp;"|"&amp;$I118,'{Dropdowns}'!$H:$H,0)),0))</f>
        <v/>
      </c>
      <c r="L118" s="195">
        <f>IF(COUNT(S118:U118)=0,"",AVERAGE(S118:U118))</f>
        <v/>
      </c>
      <c r="M118" s="195">
        <f>IF(OR($I118="",L118=""),"",L118*IFERROR(INDEX('{Dropdowns}'!$J:$J,MATCH($E$116&amp;"|"&amp;$I118,'{Dropdowns}'!$H:$H,0)),0)*IFERROR(INDEX('{Dropdowns}'!$K:$K,MATCH($E$116&amp;"|"&amp;$I118,'{Dropdowns}'!$H:$H,0)),0))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IF(OR($I119="",J119=""),"",J119*IFERROR(INDEX('{Dropdowns}'!$J:$J,MATCH($E$116&amp;"|"&amp;$I119,'{Dropdowns}'!$H:$H,0)),0)*IFERROR(INDEX('{Dropdowns}'!$K:$K,MATCH($E$116&amp;"|"&amp;$I119,'{Dropdowns}'!$H:$H,0)),0))</f>
        <v/>
      </c>
      <c r="L119" s="195">
        <f>IF(COUNT(S119:U119)=0,"",AVERAGE(S119:U119))</f>
        <v/>
      </c>
      <c r="M119" s="195">
        <f>IF(OR($I119="",L119=""),"",L119*IFERROR(INDEX('{Dropdowns}'!$J:$J,MATCH($E$116&amp;"|"&amp;$I119,'{Dropdowns}'!$H:$H,0)),0)*IFERROR(INDEX('{Dropdowns}'!$K:$K,MATCH($E$116&amp;"|"&amp;$I119,'{Dropdowns}'!$H:$H,0)),0))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IF(OR(B120="",B120=0),"",IF(F120="",IF(D120="","",D120/B120),F120/B120))</f>
        <v/>
      </c>
      <c r="I120" s="291" t="n"/>
      <c r="J120" s="195">
        <f>IF(COUNT(P120:R120)=0,"",AVERAGE(P120:R120))</f>
        <v/>
      </c>
      <c r="K120" s="195">
        <f>IF(OR($I120="",J120=""),"",J120*IFERROR(INDEX('{Dropdowns}'!$J:$J,MATCH($E$116&amp;"|"&amp;$I120,'{Dropdowns}'!$H:$H,0)),0)*IFERROR(INDEX('{Dropdowns}'!$K:$K,MATCH($E$116&amp;"|"&amp;$I120,'{Dropdowns}'!$H:$H,0)),0))</f>
        <v/>
      </c>
      <c r="L120" s="195">
        <f>IF(COUNT(S120:U120)=0,"",AVERAGE(S120:U120))</f>
        <v/>
      </c>
      <c r="M120" s="195">
        <f>IF(OR($I120="",L120=""),"",L120*IFERROR(INDEX('{Dropdowns}'!$J:$J,MATCH($E$116&amp;"|"&amp;$I120,'{Dropdowns}'!$H:$H,0)),0)*IFERROR(INDEX('{Dropdowns}'!$K:$K,MATCH($E$116&amp;"|"&amp;$I120,'{Dropdowns}'!$H:$H,0)),0))</f>
        <v/>
      </c>
      <c r="P120" s="455" t="n"/>
    </row>
    <row r="121" ht="13.35" customHeight="1" s="162">
      <c r="B121" s="195" t="inlineStr">
        <is>
          <t>CFM / ft</t>
        </is>
      </c>
      <c r="C121" s="173" t="n"/>
      <c r="D121" s="195">
        <f>IF(OR(D120="",E109="",E109=0),"",D120/E109)</f>
        <v/>
      </c>
      <c r="E121" s="173" t="n"/>
      <c r="F121" s="195">
        <f>IF(OR(F120="",E109="",E109=0),"",F120/E109)</f>
        <v/>
      </c>
      <c r="G121" s="173" t="n"/>
      <c r="I121" s="291" t="n"/>
      <c r="J121" s="195">
        <f>IF(COUNT(P121:R121)=0,"",AVERAGE(P121:R121))</f>
        <v/>
      </c>
      <c r="K121" s="195">
        <f>IF(OR($I121="",J121=""),"",J121*IFERROR(INDEX('{Dropdowns}'!$J:$J,MATCH($E$116&amp;"|"&amp;$I121,'{Dropdowns}'!$H:$H,0)),0)*IFERROR(INDEX('{Dropdowns}'!$K:$K,MATCH($E$116&amp;"|"&amp;$I121,'{Dropdowns}'!$H:$H,0)),0))</f>
        <v/>
      </c>
      <c r="L121" s="195">
        <f>IF(COUNT(S121:U121)=0,"",AVERAGE(S121:U121))</f>
        <v/>
      </c>
      <c r="M121" s="195">
        <f>IF(OR($I121="",L121=""),"",L121*IFERROR(INDEX('{Dropdowns}'!$J:$J,MATCH($E$116&amp;"|"&amp;$I121,'{Dropdowns}'!$H:$H,0)),0)*IFERROR(INDEX('{Dropdowns}'!$K:$K,MATCH($E$116&amp;"|"&amp;$I121,'{Dropdowns}'!$H:$H,0)),0))</f>
        <v/>
      </c>
    </row>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IF(OR($I129="",J129=""),"",J129*IFERROR(INDEX('{Dropdowns}'!$J:$J,MATCH($E$137&amp;"|"&amp;$I129,'{Dropdowns}'!$H:$H,0)),0)*IFERROR(INDEX('{Dropdowns}'!$K:$K,MATCH($E$137&amp;"|"&amp;$I129,'{Dropdowns}'!$H:$H,0)),0))</f>
        <v/>
      </c>
      <c r="L129" s="195">
        <f>IF(COUNT(S129:U129)=0,"",AVERAGE(S129:U129))</f>
        <v/>
      </c>
      <c r="M129" s="195">
        <f>IF(OR($I129="",L129=""),"",L129*IFERROR(INDEX('{Dropdowns}'!$J:$J,MATCH($E$137&amp;"|"&amp;$I129,'{Dropdowns}'!$H:$H,0)),0)*IFERROR(INDEX('{Dropdowns}'!$K:$K,MATCH($E$137&amp;"|"&amp;$I129,'{Dropdowns}'!$H:$H,0)),0))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IF(OR($I130="",J130=""),"",J130*IFERROR(INDEX('{Dropdowns}'!$J:$J,MATCH($E$137&amp;"|"&amp;$I130,'{Dropdowns}'!$H:$H,0)),0)*IFERROR(INDEX('{Dropdowns}'!$K:$K,MATCH($E$137&amp;"|"&amp;$I130,'{Dropdowns}'!$H:$H,0)),0))</f>
        <v/>
      </c>
      <c r="L130" s="195">
        <f>IF(COUNT(S130:U130)=0,"",AVERAGE(S130:U130))</f>
        <v/>
      </c>
      <c r="M130" s="195">
        <f>IF(OR($I130="",L130=""),"",L130*IFERROR(INDEX('{Dropdowns}'!$J:$J,MATCH($E$137&amp;"|"&amp;$I130,'{Dropdowns}'!$H:$H,0)),0)*IFERROR(INDEX('{Dropdowns}'!$K:$K,MATCH($E$137&amp;"|"&amp;$I130,'{Dropdowns}'!$H:$H,0)),0))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IF(OR($I131="",J131=""),"",J131*IFERROR(INDEX('{Dropdowns}'!$J:$J,MATCH($E$137&amp;"|"&amp;$I131,'{Dropdowns}'!$H:$H,0)),0)*IFERROR(INDEX('{Dropdowns}'!$K:$K,MATCH($E$137&amp;"|"&amp;$I131,'{Dropdowns}'!$H:$H,0)),0))</f>
        <v/>
      </c>
      <c r="L131" s="195">
        <f>IF(COUNT(S131:U131)=0,"",AVERAGE(S131:U131))</f>
        <v/>
      </c>
      <c r="M131" s="195">
        <f>IF(OR($I131="",L131=""),"",L131*IFERROR(INDEX('{Dropdowns}'!$J:$J,MATCH($E$137&amp;"|"&amp;$I131,'{Dropdowns}'!$H:$H,0)),0)*IFERROR(INDEX('{Dropdowns}'!$K:$K,MATCH($E$137&amp;"|"&amp;$I131,'{Dropdowns}'!$H:$H,0)),0))</f>
        <v/>
      </c>
      <c r="P131" s="451" t="n"/>
    </row>
    <row r="132" ht="13.35" customHeight="1" s="162">
      <c r="B132" s="289" t="inlineStr">
        <is>
          <t>Manufacturer</t>
        </is>
      </c>
      <c r="C132" s="174" t="n"/>
      <c r="D132" s="173" t="n"/>
      <c r="E132" s="287">
        <f>E127</f>
        <v/>
      </c>
      <c r="F132" s="174" t="n"/>
      <c r="G132" s="173" t="n"/>
      <c r="I132" s="291" t="n"/>
      <c r="J132" s="195">
        <f>IF(COUNT(P132:R132)=0,"",AVERAGE(P132:R132))</f>
        <v/>
      </c>
      <c r="K132" s="195">
        <f>IF(OR($I132="",J132=""),"",J132*IFERROR(INDEX('{Dropdowns}'!$J:$J,MATCH($E$137&amp;"|"&amp;$I132,'{Dropdowns}'!$H:$H,0)),0)*IFERROR(INDEX('{Dropdowns}'!$K:$K,MATCH($E$137&amp;"|"&amp;$I132,'{Dropdowns}'!$H:$H,0)),0))</f>
        <v/>
      </c>
      <c r="L132" s="195">
        <f>IF(COUNT(S132:U132)=0,"",AVERAGE(S132:U132))</f>
        <v/>
      </c>
      <c r="M132" s="195">
        <f>IF(OR($I132="",L132=""),"",L132*IFERROR(INDEX('{Dropdowns}'!$J:$J,MATCH($E$137&amp;"|"&amp;$I132,'{Dropdowns}'!$H:$H,0)),0)*IFERROR(INDEX('{Dropdowns}'!$K:$K,MATCH($E$137&amp;"|"&amp;$I132,'{Dropdowns}'!$H:$H,0)),0))</f>
        <v/>
      </c>
      <c r="P132" s="451"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IF(OR($I133="",J133=""),"",J133*IFERROR(INDEX('{Dropdowns}'!$J:$J,MATCH($E$137&amp;"|"&amp;$I133,'{Dropdowns}'!$H:$H,0)),0)*IFERROR(INDEX('{Dropdowns}'!$K:$K,MATCH($E$137&amp;"|"&amp;$I133,'{Dropdowns}'!$H:$H,0)),0))</f>
        <v/>
      </c>
      <c r="L133" s="195">
        <f>IF(COUNT(S133:U133)=0,"",AVERAGE(S133:U133))</f>
        <v/>
      </c>
      <c r="M133" s="195">
        <f>IF(OR($I133="",L133=""),"",L133*IFERROR(INDEX('{Dropdowns}'!$J:$J,MATCH($E$137&amp;"|"&amp;$I133,'{Dropdowns}'!$H:$H,0)),0)*IFERROR(INDEX('{Dropdowns}'!$K:$K,MATCH($E$137&amp;"|"&amp;$I133,'{Dropdowns}'!$H:$H,0)),0))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IF(OR($I134="",J134=""),"",J134*IFERROR(INDEX('{Dropdowns}'!$J:$J,MATCH($E$137&amp;"|"&amp;$I134,'{Dropdowns}'!$H:$H,0)),0)*IFERROR(INDEX('{Dropdowns}'!$K:$K,MATCH($E$137&amp;"|"&amp;$I134,'{Dropdowns}'!$H:$H,0)),0))</f>
        <v/>
      </c>
      <c r="L134" s="195">
        <f>IF(COUNT(S134:U134)=0,"",AVERAGE(S134:U134))</f>
        <v/>
      </c>
      <c r="M134" s="195">
        <f>IF(OR($I134="",L134=""),"",L134*IFERROR(INDEX('{Dropdowns}'!$J:$J,MATCH($E$137&amp;"|"&amp;$I134,'{Dropdowns}'!$H:$H,0)),0)*IFERROR(INDEX('{Dropdowns}'!$K:$K,MATCH($E$137&amp;"|"&amp;$I134,'{Dropdowns}'!$H:$H,0)),0))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IF(OR($I135="",J135=""),"",J135*IFERROR(INDEX('{Dropdowns}'!$J:$J,MATCH($E$137&amp;"|"&amp;$I135,'{Dropdowns}'!$H:$H,0)),0)*IFERROR(INDEX('{Dropdowns}'!$K:$K,MATCH($E$137&amp;"|"&amp;$I135,'{Dropdowns}'!$H:$H,0)),0))</f>
        <v/>
      </c>
      <c r="L135" s="195">
        <f>IF(COUNT(S135:U135)=0,"",AVERAGE(S135:U135))</f>
        <v/>
      </c>
      <c r="M135" s="195">
        <f>IF(OR($I135="",L135=""),"",L135*IFERROR(INDEX('{Dropdowns}'!$J:$J,MATCH($E$137&amp;"|"&amp;$I135,'{Dropdowns}'!$H:$H,0)),0)*IFERROR(INDEX('{Dropdowns}'!$K:$K,MATCH($E$137&amp;"|"&amp;$I135,'{Dropdowns}'!$H:$H,0)),0))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IF(OR($I136="",J136=""),"",J136*IFERROR(INDEX('{Dropdowns}'!$J:$J,MATCH($E$137&amp;"|"&amp;$I136,'{Dropdowns}'!$H:$H,0)),0)*IFERROR(INDEX('{Dropdowns}'!$K:$K,MATCH($E$137&amp;"|"&amp;$I136,'{Dropdowns}'!$H:$H,0)),0))</f>
        <v/>
      </c>
      <c r="L136" s="195">
        <f>IF(COUNT(S136:U136)=0,"",AVERAGE(S136:U136))</f>
        <v/>
      </c>
      <c r="M136" s="195">
        <f>IF(OR($I136="",L136=""),"",L136*IFERROR(INDEX('{Dropdowns}'!$J:$J,MATCH($E$137&amp;"|"&amp;$I136,'{Dropdowns}'!$H:$H,0)),0)*IFERROR(INDEX('{Dropdowns}'!$K:$K,MATCH($E$137&amp;"|"&amp;$I136,'{Dropdowns}'!$H:$H,0)),0))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IF(OR($I137="",J137=""),"",J137*IFERROR(INDEX('{Dropdowns}'!$J:$J,MATCH($E$137&amp;"|"&amp;$I137,'{Dropdowns}'!$H:$H,0)),0)*IFERROR(INDEX('{Dropdowns}'!$K:$K,MATCH($E$137&amp;"|"&amp;$I137,'{Dropdowns}'!$H:$H,0)),0))</f>
        <v/>
      </c>
      <c r="L137" s="195">
        <f>IF(COUNT(S137:U137)=0,"",AVERAGE(S137:U137))</f>
        <v/>
      </c>
      <c r="M137" s="195">
        <f>IF(OR($I137="",L137=""),"",L137*IFERROR(INDEX('{Dropdowns}'!$J:$J,MATCH($E$137&amp;"|"&amp;$I137,'{Dropdowns}'!$H:$H,0)),0)*IFERROR(INDEX('{Dropdowns}'!$K:$K,MATCH($E$137&amp;"|"&amp;$I137,'{Dropdowns}'!$H:$H,0)),0))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IF(OR($I138="",J138=""),"",J138*IFERROR(INDEX('{Dropdowns}'!$J:$J,MATCH($E$137&amp;"|"&amp;$I138,'{Dropdowns}'!$H:$H,0)),0)*IFERROR(INDEX('{Dropdowns}'!$K:$K,MATCH($E$137&amp;"|"&amp;$I138,'{Dropdowns}'!$H:$H,0)),0))</f>
        <v/>
      </c>
      <c r="L138" s="195">
        <f>IF(COUNT(S138:U138)=0,"",AVERAGE(S138:U138))</f>
        <v/>
      </c>
      <c r="M138" s="195">
        <f>IF(OR($I138="",L138=""),"",L138*IFERROR(INDEX('{Dropdowns}'!$J:$J,MATCH($E$137&amp;"|"&amp;$I138,'{Dropdowns}'!$H:$H,0)),0)*IFERROR(INDEX('{Dropdowns}'!$K:$K,MATCH($E$137&amp;"|"&amp;$I138,'{Dropdowns}'!$H:$H,0)),0))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IF(OR($I139="",J139=""),"",J139*IFERROR(INDEX('{Dropdowns}'!$J:$J,MATCH($E$137&amp;"|"&amp;$I139,'{Dropdowns}'!$H:$H,0)),0)*IFERROR(INDEX('{Dropdowns}'!$K:$K,MATCH($E$137&amp;"|"&amp;$I139,'{Dropdowns}'!$H:$H,0)),0))</f>
        <v/>
      </c>
      <c r="L139" s="195">
        <f>IF(COUNT(S139:U139)=0,"",AVERAGE(S139:U139))</f>
        <v/>
      </c>
      <c r="M139" s="195">
        <f>IF(OR($I139="",L139=""),"",L139*IFERROR(INDEX('{Dropdowns}'!$J:$J,MATCH($E$137&amp;"|"&amp;$I139,'{Dropdowns}'!$H:$H,0)),0)*IFERROR(INDEX('{Dropdowns}'!$K:$K,MATCH($E$137&amp;"|"&amp;$I139,'{Dropdowns}'!$H:$H,0)),0))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IF(OR($I140="",J140=""),"",J140*IFERROR(INDEX('{Dropdowns}'!$J:$J,MATCH($E$137&amp;"|"&amp;$I140,'{Dropdowns}'!$H:$H,0)),0)*IFERROR(INDEX('{Dropdowns}'!$K:$K,MATCH($E$137&amp;"|"&amp;$I140,'{Dropdowns}'!$H:$H,0)),0))</f>
        <v/>
      </c>
      <c r="L140" s="195">
        <f>IF(COUNT(S140:U140)=0,"",AVERAGE(S140:U140))</f>
        <v/>
      </c>
      <c r="M140" s="195">
        <f>IF(OR($I140="",L140=""),"",L140*IFERROR(INDEX('{Dropdowns}'!$J:$J,MATCH($E$137&amp;"|"&amp;$I140,'{Dropdowns}'!$H:$H,0)),0)*IFERROR(INDEX('{Dropdowns}'!$K:$K,MATCH($E$137&amp;"|"&amp;$I140,'{Dropdowns}'!$H:$H,0)),0))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IF(OR(B141="",B141=0),"",IF(F141="",IF(D141="","",D141/B141),F141/B141))</f>
        <v/>
      </c>
      <c r="I141" s="291" t="n"/>
      <c r="J141" s="195">
        <f>IF(COUNT(P141:R141)=0,"",AVERAGE(P141:R141))</f>
        <v/>
      </c>
      <c r="K141" s="195">
        <f>IF(OR($I141="",J141=""),"",J141*IFERROR(INDEX('{Dropdowns}'!$J:$J,MATCH($E$137&amp;"|"&amp;$I141,'{Dropdowns}'!$H:$H,0)),0)*IFERROR(INDEX('{Dropdowns}'!$K:$K,MATCH($E$137&amp;"|"&amp;$I141,'{Dropdowns}'!$H:$H,0)),0))</f>
        <v/>
      </c>
      <c r="L141" s="195">
        <f>IF(COUNT(S141:U141)=0,"",AVERAGE(S141:U141))</f>
        <v/>
      </c>
      <c r="M141" s="195">
        <f>IF(OR($I141="",L141=""),"",L141*IFERROR(INDEX('{Dropdowns}'!$J:$J,MATCH($E$137&amp;"|"&amp;$I141,'{Dropdowns}'!$H:$H,0)),0)*IFERROR(INDEX('{Dropdowns}'!$K:$K,MATCH($E$137&amp;"|"&amp;$I141,'{Dropdowns}'!$H:$H,0)),0))</f>
        <v/>
      </c>
      <c r="P141" s="455" t="n"/>
    </row>
    <row r="142" ht="13.35" customHeight="1" s="162">
      <c r="B142" s="195" t="inlineStr">
        <is>
          <t>CFM / ft</t>
        </is>
      </c>
      <c r="C142" s="173" t="n"/>
      <c r="D142" s="195">
        <f>IF(OR(D141="",E130="",E130=0),"",D141/E130)</f>
        <v/>
      </c>
      <c r="E142" s="173" t="n"/>
      <c r="F142" s="195">
        <f>IF(OR(F141="",E130="",E130=0),"",F141/E130)</f>
        <v/>
      </c>
      <c r="G142" s="173" t="n"/>
      <c r="I142" s="291" t="n"/>
      <c r="J142" s="195">
        <f>IF(COUNT(P142:R142)=0,"",AVERAGE(P142:R142))</f>
        <v/>
      </c>
      <c r="K142" s="195">
        <f>IF(OR($I142="",J142=""),"",J142*IFERROR(INDEX('{Dropdowns}'!$J:$J,MATCH($E$137&amp;"|"&amp;$I142,'{Dropdowns}'!$H:$H,0)),0)*IFERROR(INDEX('{Dropdowns}'!$K:$K,MATCH($E$137&amp;"|"&amp;$I142,'{Dropdowns}'!$H:$H,0)),0))</f>
        <v/>
      </c>
      <c r="L142" s="195">
        <f>IF(COUNT(S142:U142)=0,"",AVERAGE(S142:U142))</f>
        <v/>
      </c>
      <c r="M142" s="195">
        <f>IF(OR($I142="",L142=""),"",L142*IFERROR(INDEX('{Dropdowns}'!$J:$J,MATCH($E$137&amp;"|"&amp;$I142,'{Dropdowns}'!$H:$H,0)),0)*IFERROR(INDEX('{Dropdowns}'!$K:$K,MATCH($E$137&amp;"|"&amp;$I142,'{Dropdowns}'!$H:$H,0)),0))</f>
        <v/>
      </c>
    </row>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IF(OR($I157="",J157=""),"",J157*IFERROR(INDEX('{Dropdowns}'!$J:$J,MATCH($E$165&amp;"|"&amp;$I157,'{Dropdowns}'!$H:$H,0)),0)*IFERROR(INDEX('{Dropdowns}'!$K:$K,MATCH($E$165&amp;"|"&amp;$I157,'{Dropdowns}'!$H:$H,0)),0))</f>
        <v/>
      </c>
      <c r="L157" s="195">
        <f>IF(COUNT(S157:U157)=0,"",AVERAGE(S157:U157))</f>
        <v/>
      </c>
      <c r="M157" s="195">
        <f>IF(OR($I157="",L157=""),"",L157*IFERROR(INDEX('{Dropdowns}'!$J:$J,MATCH($E$165&amp;"|"&amp;$I157,'{Dropdowns}'!$H:$H,0)),0)*IFERROR(INDEX('{Dropdowns}'!$K:$K,MATCH($E$165&amp;"|"&amp;$I157,'{Dropdowns}'!$H:$H,0)),0))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IF(OR($I158="",J158=""),"",J158*IFERROR(INDEX('{Dropdowns}'!$J:$J,MATCH($E$165&amp;"|"&amp;$I158,'{Dropdowns}'!$H:$H,0)),0)*IFERROR(INDEX('{Dropdowns}'!$K:$K,MATCH($E$165&amp;"|"&amp;$I158,'{Dropdowns}'!$H:$H,0)),0))</f>
        <v/>
      </c>
      <c r="L158" s="195">
        <f>IF(COUNT(S158:U158)=0,"",AVERAGE(S158:U158))</f>
        <v/>
      </c>
      <c r="M158" s="195">
        <f>IF(OR($I158="",L158=""),"",L158*IFERROR(INDEX('{Dropdowns}'!$J:$J,MATCH($E$165&amp;"|"&amp;$I158,'{Dropdowns}'!$H:$H,0)),0)*IFERROR(INDEX('{Dropdowns}'!$K:$K,MATCH($E$165&amp;"|"&amp;$I158,'{Dropdowns}'!$H:$H,0)),0))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IF(OR($I159="",J159=""),"",J159*IFERROR(INDEX('{Dropdowns}'!$J:$J,MATCH($E$165&amp;"|"&amp;$I159,'{Dropdowns}'!$H:$H,0)),0)*IFERROR(INDEX('{Dropdowns}'!$K:$K,MATCH($E$165&amp;"|"&amp;$I159,'{Dropdowns}'!$H:$H,0)),0))</f>
        <v/>
      </c>
      <c r="L159" s="195">
        <f>IF(COUNT(S159:U159)=0,"",AVERAGE(S159:U159))</f>
        <v/>
      </c>
      <c r="M159" s="195">
        <f>IF(OR($I159="",L159=""),"",L159*IFERROR(INDEX('{Dropdowns}'!$J:$J,MATCH($E$165&amp;"|"&amp;$I159,'{Dropdowns}'!$H:$H,0)),0)*IFERROR(INDEX('{Dropdowns}'!$K:$K,MATCH($E$165&amp;"|"&amp;$I159,'{Dropdowns}'!$H:$H,0)),0))</f>
        <v/>
      </c>
      <c r="P159" s="451" t="n"/>
    </row>
    <row r="160" ht="13.35" customHeight="1" s="162">
      <c r="B160" s="289" t="inlineStr">
        <is>
          <t>Manufacturer</t>
        </is>
      </c>
      <c r="C160" s="174" t="n"/>
      <c r="D160" s="173" t="n"/>
      <c r="E160" s="287">
        <f>E155</f>
        <v/>
      </c>
      <c r="F160" s="174" t="n"/>
      <c r="G160" s="173" t="n"/>
      <c r="I160" s="291" t="n"/>
      <c r="J160" s="195">
        <f>IF(COUNT(P160:R160)=0,"",AVERAGE(P160:R160))</f>
        <v/>
      </c>
      <c r="K160" s="195">
        <f>IF(OR($I160="",J160=""),"",J160*IFERROR(INDEX('{Dropdowns}'!$J:$J,MATCH($E$165&amp;"|"&amp;$I160,'{Dropdowns}'!$H:$H,0)),0)*IFERROR(INDEX('{Dropdowns}'!$K:$K,MATCH($E$165&amp;"|"&amp;$I160,'{Dropdowns}'!$H:$H,0)),0))</f>
        <v/>
      </c>
      <c r="L160" s="195">
        <f>IF(COUNT(S160:U160)=0,"",AVERAGE(S160:U160))</f>
        <v/>
      </c>
      <c r="M160" s="195">
        <f>IF(OR($I160="",L160=""),"",L160*IFERROR(INDEX('{Dropdowns}'!$J:$J,MATCH($E$165&amp;"|"&amp;$I160,'{Dropdowns}'!$H:$H,0)),0)*IFERROR(INDEX('{Dropdowns}'!$K:$K,MATCH($E$165&amp;"|"&amp;$I160,'{Dropdowns}'!$H:$H,0)),0))</f>
        <v/>
      </c>
      <c r="P160" s="451"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IF(OR($I161="",J161=""),"",J161*IFERROR(INDEX('{Dropdowns}'!$J:$J,MATCH($E$165&amp;"|"&amp;$I161,'{Dropdowns}'!$H:$H,0)),0)*IFERROR(INDEX('{Dropdowns}'!$K:$K,MATCH($E$165&amp;"|"&amp;$I161,'{Dropdowns}'!$H:$H,0)),0))</f>
        <v/>
      </c>
      <c r="L161" s="195">
        <f>IF(COUNT(S161:U161)=0,"",AVERAGE(S161:U161))</f>
        <v/>
      </c>
      <c r="M161" s="195">
        <f>IF(OR($I161="",L161=""),"",L161*IFERROR(INDEX('{Dropdowns}'!$J:$J,MATCH($E$165&amp;"|"&amp;$I161,'{Dropdowns}'!$H:$H,0)),0)*IFERROR(INDEX('{Dropdowns}'!$K:$K,MATCH($E$165&amp;"|"&amp;$I161,'{Dropdowns}'!$H:$H,0)),0))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IF(OR($I162="",J162=""),"",J162*IFERROR(INDEX('{Dropdowns}'!$J:$J,MATCH($E$165&amp;"|"&amp;$I162,'{Dropdowns}'!$H:$H,0)),0)*IFERROR(INDEX('{Dropdowns}'!$K:$K,MATCH($E$165&amp;"|"&amp;$I162,'{Dropdowns}'!$H:$H,0)),0))</f>
        <v/>
      </c>
      <c r="L162" s="195">
        <f>IF(COUNT(S162:U162)=0,"",AVERAGE(S162:U162))</f>
        <v/>
      </c>
      <c r="M162" s="195">
        <f>IF(OR($I162="",L162=""),"",L162*IFERROR(INDEX('{Dropdowns}'!$J:$J,MATCH($E$165&amp;"|"&amp;$I162,'{Dropdowns}'!$H:$H,0)),0)*IFERROR(INDEX('{Dropdowns}'!$K:$K,MATCH($E$165&amp;"|"&amp;$I162,'{Dropdowns}'!$H:$H,0)),0))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IF(OR($I163="",J163=""),"",J163*IFERROR(INDEX('{Dropdowns}'!$J:$J,MATCH($E$165&amp;"|"&amp;$I163,'{Dropdowns}'!$H:$H,0)),0)*IFERROR(INDEX('{Dropdowns}'!$K:$K,MATCH($E$165&amp;"|"&amp;$I163,'{Dropdowns}'!$H:$H,0)),0))</f>
        <v/>
      </c>
      <c r="L163" s="195">
        <f>IF(COUNT(S163:U163)=0,"",AVERAGE(S163:U163))</f>
        <v/>
      </c>
      <c r="M163" s="195">
        <f>IF(OR($I163="",L163=""),"",L163*IFERROR(INDEX('{Dropdowns}'!$J:$J,MATCH($E$165&amp;"|"&amp;$I163,'{Dropdowns}'!$H:$H,0)),0)*IFERROR(INDEX('{Dropdowns}'!$K:$K,MATCH($E$165&amp;"|"&amp;$I163,'{Dropdowns}'!$H:$H,0)),0))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IF(OR($I164="",J164=""),"",J164*IFERROR(INDEX('{Dropdowns}'!$J:$J,MATCH($E$165&amp;"|"&amp;$I164,'{Dropdowns}'!$H:$H,0)),0)*IFERROR(INDEX('{Dropdowns}'!$K:$K,MATCH($E$165&amp;"|"&amp;$I164,'{Dropdowns}'!$H:$H,0)),0))</f>
        <v/>
      </c>
      <c r="L164" s="195">
        <f>IF(COUNT(S164:U164)=0,"",AVERAGE(S164:U164))</f>
        <v/>
      </c>
      <c r="M164" s="195">
        <f>IF(OR($I164="",L164=""),"",L164*IFERROR(INDEX('{Dropdowns}'!$J:$J,MATCH($E$165&amp;"|"&amp;$I164,'{Dropdowns}'!$H:$H,0)),0)*IFERROR(INDEX('{Dropdowns}'!$K:$K,MATCH($E$165&amp;"|"&amp;$I164,'{Dropdowns}'!$H:$H,0)),0))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IF(OR($I165="",J165=""),"",J165*IFERROR(INDEX('{Dropdowns}'!$J:$J,MATCH($E$165&amp;"|"&amp;$I165,'{Dropdowns}'!$H:$H,0)),0)*IFERROR(INDEX('{Dropdowns}'!$K:$K,MATCH($E$165&amp;"|"&amp;$I165,'{Dropdowns}'!$H:$H,0)),0))</f>
        <v/>
      </c>
      <c r="L165" s="195">
        <f>IF(COUNT(S165:U165)=0,"",AVERAGE(S165:U165))</f>
        <v/>
      </c>
      <c r="M165" s="195">
        <f>IF(OR($I165="",L165=""),"",L165*IFERROR(INDEX('{Dropdowns}'!$J:$J,MATCH($E$165&amp;"|"&amp;$I165,'{Dropdowns}'!$H:$H,0)),0)*IFERROR(INDEX('{Dropdowns}'!$K:$K,MATCH($E$165&amp;"|"&amp;$I165,'{Dropdowns}'!$H:$H,0)),0))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IF(OR($I166="",J166=""),"",J166*IFERROR(INDEX('{Dropdowns}'!$J:$J,MATCH($E$165&amp;"|"&amp;$I166,'{Dropdowns}'!$H:$H,0)),0)*IFERROR(INDEX('{Dropdowns}'!$K:$K,MATCH($E$165&amp;"|"&amp;$I166,'{Dropdowns}'!$H:$H,0)),0))</f>
        <v/>
      </c>
      <c r="L166" s="195">
        <f>IF(COUNT(S166:U166)=0,"",AVERAGE(S166:U166))</f>
        <v/>
      </c>
      <c r="M166" s="195">
        <f>IF(OR($I166="",L166=""),"",L166*IFERROR(INDEX('{Dropdowns}'!$J:$J,MATCH($E$165&amp;"|"&amp;$I166,'{Dropdowns}'!$H:$H,0)),0)*IFERROR(INDEX('{Dropdowns}'!$K:$K,MATCH($E$165&amp;"|"&amp;$I166,'{Dropdowns}'!$H:$H,0)),0))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IF(OR($I167="",J167=""),"",J167*IFERROR(INDEX('{Dropdowns}'!$J:$J,MATCH($E$165&amp;"|"&amp;$I167,'{Dropdowns}'!$H:$H,0)),0)*IFERROR(INDEX('{Dropdowns}'!$K:$K,MATCH($E$165&amp;"|"&amp;$I167,'{Dropdowns}'!$H:$H,0)),0))</f>
        <v/>
      </c>
      <c r="L167" s="195">
        <f>IF(COUNT(S167:U167)=0,"",AVERAGE(S167:U167))</f>
        <v/>
      </c>
      <c r="M167" s="195">
        <f>IF(OR($I167="",L167=""),"",L167*IFERROR(INDEX('{Dropdowns}'!$J:$J,MATCH($E$165&amp;"|"&amp;$I167,'{Dropdowns}'!$H:$H,0)),0)*IFERROR(INDEX('{Dropdowns}'!$K:$K,MATCH($E$165&amp;"|"&amp;$I167,'{Dropdowns}'!$H:$H,0)),0))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IF(OR($I168="",J168=""),"",J168*IFERROR(INDEX('{Dropdowns}'!$J:$J,MATCH($E$165&amp;"|"&amp;$I168,'{Dropdowns}'!$H:$H,0)),0)*IFERROR(INDEX('{Dropdowns}'!$K:$K,MATCH($E$165&amp;"|"&amp;$I168,'{Dropdowns}'!$H:$H,0)),0))</f>
        <v/>
      </c>
      <c r="L168" s="195">
        <f>IF(COUNT(S168:U168)=0,"",AVERAGE(S168:U168))</f>
        <v/>
      </c>
      <c r="M168" s="195">
        <f>IF(OR($I168="",L168=""),"",L168*IFERROR(INDEX('{Dropdowns}'!$J:$J,MATCH($E$165&amp;"|"&amp;$I168,'{Dropdowns}'!$H:$H,0)),0)*IFERROR(INDEX('{Dropdowns}'!$K:$K,MATCH($E$165&amp;"|"&amp;$I168,'{Dropdowns}'!$H:$H,0)),0))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IF(OR(B169="",B169=0),"",IF(F169="",IF(D169="","",D169/B169),F169/B169))</f>
        <v/>
      </c>
      <c r="I169" s="291" t="n"/>
      <c r="J169" s="195">
        <f>IF(COUNT(P169:R169)=0,"",AVERAGE(P169:R169))</f>
        <v/>
      </c>
      <c r="K169" s="195">
        <f>IF(OR($I169="",J169=""),"",J169*IFERROR(INDEX('{Dropdowns}'!$J:$J,MATCH($E$165&amp;"|"&amp;$I169,'{Dropdowns}'!$H:$H,0)),0)*IFERROR(INDEX('{Dropdowns}'!$K:$K,MATCH($E$165&amp;"|"&amp;$I169,'{Dropdowns}'!$H:$H,0)),0))</f>
        <v/>
      </c>
      <c r="L169" s="195">
        <f>IF(COUNT(S169:U169)=0,"",AVERAGE(S169:U169))</f>
        <v/>
      </c>
      <c r="M169" s="195">
        <f>IF(OR($I169="",L169=""),"",L169*IFERROR(INDEX('{Dropdowns}'!$J:$J,MATCH($E$165&amp;"|"&amp;$I169,'{Dropdowns}'!$H:$H,0)),0)*IFERROR(INDEX('{Dropdowns}'!$K:$K,MATCH($E$165&amp;"|"&amp;$I169,'{Dropdowns}'!$H:$H,0)),0))</f>
        <v/>
      </c>
      <c r="P169" s="455" t="n"/>
    </row>
    <row r="170" ht="13.35" customHeight="1" s="162">
      <c r="B170" s="195" t="inlineStr">
        <is>
          <t>CFM / ft</t>
        </is>
      </c>
      <c r="C170" s="173" t="n"/>
      <c r="D170" s="195">
        <f>IF(OR(D169="",E158="",E158=0),"",D169/E158)</f>
        <v/>
      </c>
      <c r="E170" s="173" t="n"/>
      <c r="F170" s="195">
        <f>IF(OR(F169="",E158="",E158=0),"",F169/E158)</f>
        <v/>
      </c>
      <c r="G170" s="173" t="n"/>
      <c r="I170" s="291" t="n"/>
      <c r="J170" s="195">
        <f>IF(COUNT(P170:R170)=0,"",AVERAGE(P170:R170))</f>
        <v/>
      </c>
      <c r="K170" s="195">
        <f>IF(OR($I170="",J170=""),"",J170*IFERROR(INDEX('{Dropdowns}'!$J:$J,MATCH($E$165&amp;"|"&amp;$I170,'{Dropdowns}'!$H:$H,0)),0)*IFERROR(INDEX('{Dropdowns}'!$K:$K,MATCH($E$165&amp;"|"&amp;$I170,'{Dropdowns}'!$H:$H,0)),0))</f>
        <v/>
      </c>
      <c r="L170" s="195">
        <f>IF(COUNT(S170:U170)=0,"",AVERAGE(S170:U170))</f>
        <v/>
      </c>
      <c r="M170" s="195">
        <f>IF(OR($I170="",L170=""),"",L170*IFERROR(INDEX('{Dropdowns}'!$J:$J,MATCH($E$165&amp;"|"&amp;$I170,'{Dropdowns}'!$H:$H,0)),0)*IFERROR(INDEX('{Dropdowns}'!$K:$K,MATCH($E$165&amp;"|"&amp;$I170,'{Dropdowns}'!$H:$H,0)),0))</f>
        <v/>
      </c>
    </row>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IF(OR($I178="",J178=""),"",J178*IFERROR(INDEX('{Dropdowns}'!$J:$J,MATCH($E$186&amp;"|"&amp;$I178,'{Dropdowns}'!$H:$H,0)),0)*IFERROR(INDEX('{Dropdowns}'!$K:$K,MATCH($E$186&amp;"|"&amp;$I178,'{Dropdowns}'!$H:$H,0)),0))</f>
        <v/>
      </c>
      <c r="L178" s="195">
        <f>IF(COUNT(S178:U178)=0,"",AVERAGE(S178:U178))</f>
        <v/>
      </c>
      <c r="M178" s="195">
        <f>IF(OR($I178="",L178=""),"",L178*IFERROR(INDEX('{Dropdowns}'!$J:$J,MATCH($E$186&amp;"|"&amp;$I178,'{Dropdowns}'!$H:$H,0)),0)*IFERROR(INDEX('{Dropdowns}'!$K:$K,MATCH($E$186&amp;"|"&amp;$I178,'{Dropdowns}'!$H:$H,0)),0))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IF(OR($I179="",J179=""),"",J179*IFERROR(INDEX('{Dropdowns}'!$J:$J,MATCH($E$186&amp;"|"&amp;$I179,'{Dropdowns}'!$H:$H,0)),0)*IFERROR(INDEX('{Dropdowns}'!$K:$K,MATCH($E$186&amp;"|"&amp;$I179,'{Dropdowns}'!$H:$H,0)),0))</f>
        <v/>
      </c>
      <c r="L179" s="195">
        <f>IF(COUNT(S179:U179)=0,"",AVERAGE(S179:U179))</f>
        <v/>
      </c>
      <c r="M179" s="195">
        <f>IF(OR($I179="",L179=""),"",L179*IFERROR(INDEX('{Dropdowns}'!$J:$J,MATCH($E$186&amp;"|"&amp;$I179,'{Dropdowns}'!$H:$H,0)),0)*IFERROR(INDEX('{Dropdowns}'!$K:$K,MATCH($E$186&amp;"|"&amp;$I179,'{Dropdowns}'!$H:$H,0)),0))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IF(OR($I180="",J180=""),"",J180*IFERROR(INDEX('{Dropdowns}'!$J:$J,MATCH($E$186&amp;"|"&amp;$I180,'{Dropdowns}'!$H:$H,0)),0)*IFERROR(INDEX('{Dropdowns}'!$K:$K,MATCH($E$186&amp;"|"&amp;$I180,'{Dropdowns}'!$H:$H,0)),0))</f>
        <v/>
      </c>
      <c r="L180" s="195">
        <f>IF(COUNT(S180:U180)=0,"",AVERAGE(S180:U180))</f>
        <v/>
      </c>
      <c r="M180" s="195">
        <f>IF(OR($I180="",L180=""),"",L180*IFERROR(INDEX('{Dropdowns}'!$J:$J,MATCH($E$186&amp;"|"&amp;$I180,'{Dropdowns}'!$H:$H,0)),0)*IFERROR(INDEX('{Dropdowns}'!$K:$K,MATCH($E$186&amp;"|"&amp;$I180,'{Dropdowns}'!$H:$H,0)),0))</f>
        <v/>
      </c>
      <c r="P180" s="451" t="n"/>
    </row>
    <row r="181" ht="13.35" customHeight="1" s="162">
      <c r="B181" s="289" t="inlineStr">
        <is>
          <t>Manufacturer</t>
        </is>
      </c>
      <c r="C181" s="174" t="n"/>
      <c r="D181" s="173" t="n"/>
      <c r="E181" s="287">
        <f>E176</f>
        <v/>
      </c>
      <c r="F181" s="174" t="n"/>
      <c r="G181" s="173" t="n"/>
      <c r="I181" s="291" t="n"/>
      <c r="J181" s="195">
        <f>IF(COUNT(P181:R181)=0,"",AVERAGE(P181:R181))</f>
        <v/>
      </c>
      <c r="K181" s="195">
        <f>IF(OR($I181="",J181=""),"",J181*IFERROR(INDEX('{Dropdowns}'!$J:$J,MATCH($E$186&amp;"|"&amp;$I181,'{Dropdowns}'!$H:$H,0)),0)*IFERROR(INDEX('{Dropdowns}'!$K:$K,MATCH($E$186&amp;"|"&amp;$I181,'{Dropdowns}'!$H:$H,0)),0))</f>
        <v/>
      </c>
      <c r="L181" s="195">
        <f>IF(COUNT(S181:U181)=0,"",AVERAGE(S181:U181))</f>
        <v/>
      </c>
      <c r="M181" s="195">
        <f>IF(OR($I181="",L181=""),"",L181*IFERROR(INDEX('{Dropdowns}'!$J:$J,MATCH($E$186&amp;"|"&amp;$I181,'{Dropdowns}'!$H:$H,0)),0)*IFERROR(INDEX('{Dropdowns}'!$K:$K,MATCH($E$186&amp;"|"&amp;$I181,'{Dropdowns}'!$H:$H,0)),0))</f>
        <v/>
      </c>
      <c r="P181" s="451"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IF(OR($I182="",J182=""),"",J182*IFERROR(INDEX('{Dropdowns}'!$J:$J,MATCH($E$186&amp;"|"&amp;$I182,'{Dropdowns}'!$H:$H,0)),0)*IFERROR(INDEX('{Dropdowns}'!$K:$K,MATCH($E$186&amp;"|"&amp;$I182,'{Dropdowns}'!$H:$H,0)),0))</f>
        <v/>
      </c>
      <c r="L182" s="195">
        <f>IF(COUNT(S182:U182)=0,"",AVERAGE(S182:U182))</f>
        <v/>
      </c>
      <c r="M182" s="195">
        <f>IF(OR($I182="",L182=""),"",L182*IFERROR(INDEX('{Dropdowns}'!$J:$J,MATCH($E$186&amp;"|"&amp;$I182,'{Dropdowns}'!$H:$H,0)),0)*IFERROR(INDEX('{Dropdowns}'!$K:$K,MATCH($E$186&amp;"|"&amp;$I182,'{Dropdowns}'!$H:$H,0)),0))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IF(OR($I183="",J183=""),"",J183*IFERROR(INDEX('{Dropdowns}'!$J:$J,MATCH($E$186&amp;"|"&amp;$I183,'{Dropdowns}'!$H:$H,0)),0)*IFERROR(INDEX('{Dropdowns}'!$K:$K,MATCH($E$186&amp;"|"&amp;$I183,'{Dropdowns}'!$H:$H,0)),0))</f>
        <v/>
      </c>
      <c r="L183" s="195">
        <f>IF(COUNT(S183:U183)=0,"",AVERAGE(S183:U183))</f>
        <v/>
      </c>
      <c r="M183" s="195">
        <f>IF(OR($I183="",L183=""),"",L183*IFERROR(INDEX('{Dropdowns}'!$J:$J,MATCH($E$186&amp;"|"&amp;$I183,'{Dropdowns}'!$H:$H,0)),0)*IFERROR(INDEX('{Dropdowns}'!$K:$K,MATCH($E$186&amp;"|"&amp;$I183,'{Dropdowns}'!$H:$H,0)),0))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IF(OR($I184="",J184=""),"",J184*IFERROR(INDEX('{Dropdowns}'!$J:$J,MATCH($E$186&amp;"|"&amp;$I184,'{Dropdowns}'!$H:$H,0)),0)*IFERROR(INDEX('{Dropdowns}'!$K:$K,MATCH($E$186&amp;"|"&amp;$I184,'{Dropdowns}'!$H:$H,0)),0))</f>
        <v/>
      </c>
      <c r="L184" s="195">
        <f>IF(COUNT(S184:U184)=0,"",AVERAGE(S184:U184))</f>
        <v/>
      </c>
      <c r="M184" s="195">
        <f>IF(OR($I184="",L184=""),"",L184*IFERROR(INDEX('{Dropdowns}'!$J:$J,MATCH($E$186&amp;"|"&amp;$I184,'{Dropdowns}'!$H:$H,0)),0)*IFERROR(INDEX('{Dropdowns}'!$K:$K,MATCH($E$186&amp;"|"&amp;$I184,'{Dropdowns}'!$H:$H,0)),0))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IF(OR($I185="",J185=""),"",J185*IFERROR(INDEX('{Dropdowns}'!$J:$J,MATCH($E$186&amp;"|"&amp;$I185,'{Dropdowns}'!$H:$H,0)),0)*IFERROR(INDEX('{Dropdowns}'!$K:$K,MATCH($E$186&amp;"|"&amp;$I185,'{Dropdowns}'!$H:$H,0)),0))</f>
        <v/>
      </c>
      <c r="L185" s="195">
        <f>IF(COUNT(S185:U185)=0,"",AVERAGE(S185:U185))</f>
        <v/>
      </c>
      <c r="M185" s="195">
        <f>IF(OR($I185="",L185=""),"",L185*IFERROR(INDEX('{Dropdowns}'!$J:$J,MATCH($E$186&amp;"|"&amp;$I185,'{Dropdowns}'!$H:$H,0)),0)*IFERROR(INDEX('{Dropdowns}'!$K:$K,MATCH($E$186&amp;"|"&amp;$I185,'{Dropdowns}'!$H:$H,0)),0))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IF(OR($I186="",J186=""),"",J186*IFERROR(INDEX('{Dropdowns}'!$J:$J,MATCH($E$186&amp;"|"&amp;$I186,'{Dropdowns}'!$H:$H,0)),0)*IFERROR(INDEX('{Dropdowns}'!$K:$K,MATCH($E$186&amp;"|"&amp;$I186,'{Dropdowns}'!$H:$H,0)),0))</f>
        <v/>
      </c>
      <c r="L186" s="195">
        <f>IF(COUNT(S186:U186)=0,"",AVERAGE(S186:U186))</f>
        <v/>
      </c>
      <c r="M186" s="195">
        <f>IF(OR($I186="",L186=""),"",L186*IFERROR(INDEX('{Dropdowns}'!$J:$J,MATCH($E$186&amp;"|"&amp;$I186,'{Dropdowns}'!$H:$H,0)),0)*IFERROR(INDEX('{Dropdowns}'!$K:$K,MATCH($E$186&amp;"|"&amp;$I186,'{Dropdowns}'!$H:$H,0)),0))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IF(OR($I187="",J187=""),"",J187*IFERROR(INDEX('{Dropdowns}'!$J:$J,MATCH($E$186&amp;"|"&amp;$I187,'{Dropdowns}'!$H:$H,0)),0)*IFERROR(INDEX('{Dropdowns}'!$K:$K,MATCH($E$186&amp;"|"&amp;$I187,'{Dropdowns}'!$H:$H,0)),0))</f>
        <v/>
      </c>
      <c r="L187" s="195">
        <f>IF(COUNT(S187:U187)=0,"",AVERAGE(S187:U187))</f>
        <v/>
      </c>
      <c r="M187" s="195">
        <f>IF(OR($I187="",L187=""),"",L187*IFERROR(INDEX('{Dropdowns}'!$J:$J,MATCH($E$186&amp;"|"&amp;$I187,'{Dropdowns}'!$H:$H,0)),0)*IFERROR(INDEX('{Dropdowns}'!$K:$K,MATCH($E$186&amp;"|"&amp;$I187,'{Dropdowns}'!$H:$H,0)),0))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IF(OR($I188="",J188=""),"",J188*IFERROR(INDEX('{Dropdowns}'!$J:$J,MATCH($E$186&amp;"|"&amp;$I188,'{Dropdowns}'!$H:$H,0)),0)*IFERROR(INDEX('{Dropdowns}'!$K:$K,MATCH($E$186&amp;"|"&amp;$I188,'{Dropdowns}'!$H:$H,0)),0))</f>
        <v/>
      </c>
      <c r="L188" s="195">
        <f>IF(COUNT(S188:U188)=0,"",AVERAGE(S188:U188))</f>
        <v/>
      </c>
      <c r="M188" s="195">
        <f>IF(OR($I188="",L188=""),"",L188*IFERROR(INDEX('{Dropdowns}'!$J:$J,MATCH($E$186&amp;"|"&amp;$I188,'{Dropdowns}'!$H:$H,0)),0)*IFERROR(INDEX('{Dropdowns}'!$K:$K,MATCH($E$186&amp;"|"&amp;$I188,'{Dropdowns}'!$H:$H,0)),0))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IF(OR($I189="",J189=""),"",J189*IFERROR(INDEX('{Dropdowns}'!$J:$J,MATCH($E$186&amp;"|"&amp;$I189,'{Dropdowns}'!$H:$H,0)),0)*IFERROR(INDEX('{Dropdowns}'!$K:$K,MATCH($E$186&amp;"|"&amp;$I189,'{Dropdowns}'!$H:$H,0)),0))</f>
        <v/>
      </c>
      <c r="L189" s="195">
        <f>IF(COUNT(S189:U189)=0,"",AVERAGE(S189:U189))</f>
        <v/>
      </c>
      <c r="M189" s="195">
        <f>IF(OR($I189="",L189=""),"",L189*IFERROR(INDEX('{Dropdowns}'!$J:$J,MATCH($E$186&amp;"|"&amp;$I189,'{Dropdowns}'!$H:$H,0)),0)*IFERROR(INDEX('{Dropdowns}'!$K:$K,MATCH($E$186&amp;"|"&amp;$I189,'{Dropdowns}'!$H:$H,0)),0))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IF(OR(B190="",B190=0),"",IF(F190="",IF(D190="","",D190/B190),F190/B190))</f>
        <v/>
      </c>
      <c r="I190" s="291" t="n"/>
      <c r="J190" s="195">
        <f>IF(COUNT(P190:R190)=0,"",AVERAGE(P190:R190))</f>
        <v/>
      </c>
      <c r="K190" s="195">
        <f>IF(OR($I190="",J190=""),"",J190*IFERROR(INDEX('{Dropdowns}'!$J:$J,MATCH($E$186&amp;"|"&amp;$I190,'{Dropdowns}'!$H:$H,0)),0)*IFERROR(INDEX('{Dropdowns}'!$K:$K,MATCH($E$186&amp;"|"&amp;$I190,'{Dropdowns}'!$H:$H,0)),0))</f>
        <v/>
      </c>
      <c r="L190" s="195">
        <f>IF(COUNT(S190:U190)=0,"",AVERAGE(S190:U190))</f>
        <v/>
      </c>
      <c r="M190" s="195">
        <f>IF(OR($I190="",L190=""),"",L190*IFERROR(INDEX('{Dropdowns}'!$J:$J,MATCH($E$186&amp;"|"&amp;$I190,'{Dropdowns}'!$H:$H,0)),0)*IFERROR(INDEX('{Dropdowns}'!$K:$K,MATCH($E$186&amp;"|"&amp;$I190,'{Dropdowns}'!$H:$H,0)),0))</f>
        <v/>
      </c>
      <c r="P190" s="455" t="n"/>
    </row>
    <row r="191" ht="13.35" customHeight="1" s="162">
      <c r="B191" s="195" t="inlineStr">
        <is>
          <t>CFM / ft</t>
        </is>
      </c>
      <c r="C191" s="173" t="n"/>
      <c r="D191" s="195">
        <f>IF(OR(D190="",E179="",E179=0),"",D190/E179)</f>
        <v/>
      </c>
      <c r="E191" s="173" t="n"/>
      <c r="F191" s="195">
        <f>IF(OR(F190="",E179="",E179=0),"",F190/E179)</f>
        <v/>
      </c>
      <c r="G191" s="173" t="n"/>
      <c r="I191" s="291" t="n"/>
      <c r="J191" s="195">
        <f>IF(COUNT(P191:R191)=0,"",AVERAGE(P191:R191))</f>
        <v/>
      </c>
      <c r="K191" s="195">
        <f>IF(OR($I191="",J191=""),"",J191*IFERROR(INDEX('{Dropdowns}'!$J:$J,MATCH($E$186&amp;"|"&amp;$I191,'{Dropdowns}'!$H:$H,0)),0)*IFERROR(INDEX('{Dropdowns}'!$K:$K,MATCH($E$186&amp;"|"&amp;$I191,'{Dropdowns}'!$H:$H,0)),0))</f>
        <v/>
      </c>
      <c r="L191" s="195">
        <f>IF(COUNT(S191:U191)=0,"",AVERAGE(S191:U191))</f>
        <v/>
      </c>
      <c r="M191" s="195">
        <f>IF(OR($I191="",L191=""),"",L191*IFERROR(INDEX('{Dropdowns}'!$J:$J,MATCH($E$186&amp;"|"&amp;$I191,'{Dropdowns}'!$H:$H,0)),0)*IFERROR(INDEX('{Dropdowns}'!$K:$K,MATCH($E$186&amp;"|"&amp;$I191,'{Dropdowns}'!$H:$H,0)),0))</f>
        <v/>
      </c>
    </row>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IF(OR($I206="",J206=""),"",J206*IFERROR(INDEX('{Dropdowns}'!$J:$J,MATCH($E$214&amp;"|"&amp;$I206,'{Dropdowns}'!$H:$H,0)),0)*IFERROR(INDEX('{Dropdowns}'!$K:$K,MATCH($E$214&amp;"|"&amp;$I206,'{Dropdowns}'!$H:$H,0)),0))</f>
        <v/>
      </c>
      <c r="L206" s="195">
        <f>IF(COUNT(S206:U206)=0,"",AVERAGE(S206:U206))</f>
        <v/>
      </c>
      <c r="M206" s="195">
        <f>IF(OR($I206="",L206=""),"",L206*IFERROR(INDEX('{Dropdowns}'!$J:$J,MATCH($E$214&amp;"|"&amp;$I206,'{Dropdowns}'!$H:$H,0)),0)*IFERROR(INDEX('{Dropdowns}'!$K:$K,MATCH($E$214&amp;"|"&amp;$I206,'{Dropdowns}'!$H:$H,0)),0))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IF(OR($I207="",J207=""),"",J207*IFERROR(INDEX('{Dropdowns}'!$J:$J,MATCH($E$214&amp;"|"&amp;$I207,'{Dropdowns}'!$H:$H,0)),0)*IFERROR(INDEX('{Dropdowns}'!$K:$K,MATCH($E$214&amp;"|"&amp;$I207,'{Dropdowns}'!$H:$H,0)),0))</f>
        <v/>
      </c>
      <c r="L207" s="195">
        <f>IF(COUNT(S207:U207)=0,"",AVERAGE(S207:U207))</f>
        <v/>
      </c>
      <c r="M207" s="195">
        <f>IF(OR($I207="",L207=""),"",L207*IFERROR(INDEX('{Dropdowns}'!$J:$J,MATCH($E$214&amp;"|"&amp;$I207,'{Dropdowns}'!$H:$H,0)),0)*IFERROR(INDEX('{Dropdowns}'!$K:$K,MATCH($E$214&amp;"|"&amp;$I207,'{Dropdowns}'!$H:$H,0)),0))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IF(OR($I208="",J208=""),"",J208*IFERROR(INDEX('{Dropdowns}'!$J:$J,MATCH($E$214&amp;"|"&amp;$I208,'{Dropdowns}'!$H:$H,0)),0)*IFERROR(INDEX('{Dropdowns}'!$K:$K,MATCH($E$214&amp;"|"&amp;$I208,'{Dropdowns}'!$H:$H,0)),0))</f>
        <v/>
      </c>
      <c r="L208" s="195">
        <f>IF(COUNT(S208:U208)=0,"",AVERAGE(S208:U208))</f>
        <v/>
      </c>
      <c r="M208" s="195">
        <f>IF(OR($I208="",L208=""),"",L208*IFERROR(INDEX('{Dropdowns}'!$J:$J,MATCH($E$214&amp;"|"&amp;$I208,'{Dropdowns}'!$H:$H,0)),0)*IFERROR(INDEX('{Dropdowns}'!$K:$K,MATCH($E$214&amp;"|"&amp;$I208,'{Dropdowns}'!$H:$H,0)),0))</f>
        <v/>
      </c>
      <c r="P208" s="451" t="n"/>
    </row>
    <row r="209" ht="13.35" customHeight="1" s="162">
      <c r="B209" s="289" t="inlineStr">
        <is>
          <t>Manufacturer</t>
        </is>
      </c>
      <c r="C209" s="174" t="n"/>
      <c r="D209" s="173" t="n"/>
      <c r="E209" s="287">
        <f>E204</f>
        <v/>
      </c>
      <c r="F209" s="174" t="n"/>
      <c r="G209" s="173" t="n"/>
      <c r="I209" s="291" t="n"/>
      <c r="J209" s="195">
        <f>IF(COUNT(P209:R209)=0,"",AVERAGE(P209:R209))</f>
        <v/>
      </c>
      <c r="K209" s="195">
        <f>IF(OR($I209="",J209=""),"",J209*IFERROR(INDEX('{Dropdowns}'!$J:$J,MATCH($E$214&amp;"|"&amp;$I209,'{Dropdowns}'!$H:$H,0)),0)*IFERROR(INDEX('{Dropdowns}'!$K:$K,MATCH($E$214&amp;"|"&amp;$I209,'{Dropdowns}'!$H:$H,0)),0))</f>
        <v/>
      </c>
      <c r="L209" s="195">
        <f>IF(COUNT(S209:U209)=0,"",AVERAGE(S209:U209))</f>
        <v/>
      </c>
      <c r="M209" s="195">
        <f>IF(OR($I209="",L209=""),"",L209*IFERROR(INDEX('{Dropdowns}'!$J:$J,MATCH($E$214&amp;"|"&amp;$I209,'{Dropdowns}'!$H:$H,0)),0)*IFERROR(INDEX('{Dropdowns}'!$K:$K,MATCH($E$214&amp;"|"&amp;$I209,'{Dropdowns}'!$H:$H,0)),0))</f>
        <v/>
      </c>
      <c r="P209" s="451"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IF(OR($I210="",J210=""),"",J210*IFERROR(INDEX('{Dropdowns}'!$J:$J,MATCH($E$214&amp;"|"&amp;$I210,'{Dropdowns}'!$H:$H,0)),0)*IFERROR(INDEX('{Dropdowns}'!$K:$K,MATCH($E$214&amp;"|"&amp;$I210,'{Dropdowns}'!$H:$H,0)),0))</f>
        <v/>
      </c>
      <c r="L210" s="195">
        <f>IF(COUNT(S210:U210)=0,"",AVERAGE(S210:U210))</f>
        <v/>
      </c>
      <c r="M210" s="195">
        <f>IF(OR($I210="",L210=""),"",L210*IFERROR(INDEX('{Dropdowns}'!$J:$J,MATCH($E$214&amp;"|"&amp;$I210,'{Dropdowns}'!$H:$H,0)),0)*IFERROR(INDEX('{Dropdowns}'!$K:$K,MATCH($E$214&amp;"|"&amp;$I210,'{Dropdowns}'!$H:$H,0)),0))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IF(OR($I211="",J211=""),"",J211*IFERROR(INDEX('{Dropdowns}'!$J:$J,MATCH($E$214&amp;"|"&amp;$I211,'{Dropdowns}'!$H:$H,0)),0)*IFERROR(INDEX('{Dropdowns}'!$K:$K,MATCH($E$214&amp;"|"&amp;$I211,'{Dropdowns}'!$H:$H,0)),0))</f>
        <v/>
      </c>
      <c r="L211" s="195">
        <f>IF(COUNT(S211:U211)=0,"",AVERAGE(S211:U211))</f>
        <v/>
      </c>
      <c r="M211" s="195">
        <f>IF(OR($I211="",L211=""),"",L211*IFERROR(INDEX('{Dropdowns}'!$J:$J,MATCH($E$214&amp;"|"&amp;$I211,'{Dropdowns}'!$H:$H,0)),0)*IFERROR(INDEX('{Dropdowns}'!$K:$K,MATCH($E$214&amp;"|"&amp;$I211,'{Dropdowns}'!$H:$H,0)),0))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IF(OR($I212="",J212=""),"",J212*IFERROR(INDEX('{Dropdowns}'!$J:$J,MATCH($E$214&amp;"|"&amp;$I212,'{Dropdowns}'!$H:$H,0)),0)*IFERROR(INDEX('{Dropdowns}'!$K:$K,MATCH($E$214&amp;"|"&amp;$I212,'{Dropdowns}'!$H:$H,0)),0))</f>
        <v/>
      </c>
      <c r="L212" s="195">
        <f>IF(COUNT(S212:U212)=0,"",AVERAGE(S212:U212))</f>
        <v/>
      </c>
      <c r="M212" s="195">
        <f>IF(OR($I212="",L212=""),"",L212*IFERROR(INDEX('{Dropdowns}'!$J:$J,MATCH($E$214&amp;"|"&amp;$I212,'{Dropdowns}'!$H:$H,0)),0)*IFERROR(INDEX('{Dropdowns}'!$K:$K,MATCH($E$214&amp;"|"&amp;$I212,'{Dropdowns}'!$H:$H,0)),0))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IF(OR($I213="",J213=""),"",J213*IFERROR(INDEX('{Dropdowns}'!$J:$J,MATCH($E$214&amp;"|"&amp;$I213,'{Dropdowns}'!$H:$H,0)),0)*IFERROR(INDEX('{Dropdowns}'!$K:$K,MATCH($E$214&amp;"|"&amp;$I213,'{Dropdowns}'!$H:$H,0)),0))</f>
        <v/>
      </c>
      <c r="L213" s="195">
        <f>IF(COUNT(S213:U213)=0,"",AVERAGE(S213:U213))</f>
        <v/>
      </c>
      <c r="M213" s="195">
        <f>IF(OR($I213="",L213=""),"",L213*IFERROR(INDEX('{Dropdowns}'!$J:$J,MATCH($E$214&amp;"|"&amp;$I213,'{Dropdowns}'!$H:$H,0)),0)*IFERROR(INDEX('{Dropdowns}'!$K:$K,MATCH($E$214&amp;"|"&amp;$I213,'{Dropdowns}'!$H:$H,0)),0))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IF(OR($I214="",J214=""),"",J214*IFERROR(INDEX('{Dropdowns}'!$J:$J,MATCH($E$214&amp;"|"&amp;$I214,'{Dropdowns}'!$H:$H,0)),0)*IFERROR(INDEX('{Dropdowns}'!$K:$K,MATCH($E$214&amp;"|"&amp;$I214,'{Dropdowns}'!$H:$H,0)),0))</f>
        <v/>
      </c>
      <c r="L214" s="195">
        <f>IF(COUNT(S214:U214)=0,"",AVERAGE(S214:U214))</f>
        <v/>
      </c>
      <c r="M214" s="195">
        <f>IF(OR($I214="",L214=""),"",L214*IFERROR(INDEX('{Dropdowns}'!$J:$J,MATCH($E$214&amp;"|"&amp;$I214,'{Dropdowns}'!$H:$H,0)),0)*IFERROR(INDEX('{Dropdowns}'!$K:$K,MATCH($E$214&amp;"|"&amp;$I214,'{Dropdowns}'!$H:$H,0)),0))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IF(OR($I215="",J215=""),"",J215*IFERROR(INDEX('{Dropdowns}'!$J:$J,MATCH($E$214&amp;"|"&amp;$I215,'{Dropdowns}'!$H:$H,0)),0)*IFERROR(INDEX('{Dropdowns}'!$K:$K,MATCH($E$214&amp;"|"&amp;$I215,'{Dropdowns}'!$H:$H,0)),0))</f>
        <v/>
      </c>
      <c r="L215" s="195">
        <f>IF(COUNT(S215:U215)=0,"",AVERAGE(S215:U215))</f>
        <v/>
      </c>
      <c r="M215" s="195">
        <f>IF(OR($I215="",L215=""),"",L215*IFERROR(INDEX('{Dropdowns}'!$J:$J,MATCH($E$214&amp;"|"&amp;$I215,'{Dropdowns}'!$H:$H,0)),0)*IFERROR(INDEX('{Dropdowns}'!$K:$K,MATCH($E$214&amp;"|"&amp;$I215,'{Dropdowns}'!$H:$H,0)),0))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IF(OR($I216="",J216=""),"",J216*IFERROR(INDEX('{Dropdowns}'!$J:$J,MATCH($E$214&amp;"|"&amp;$I216,'{Dropdowns}'!$H:$H,0)),0)*IFERROR(INDEX('{Dropdowns}'!$K:$K,MATCH($E$214&amp;"|"&amp;$I216,'{Dropdowns}'!$H:$H,0)),0))</f>
        <v/>
      </c>
      <c r="L216" s="195">
        <f>IF(COUNT(S216:U216)=0,"",AVERAGE(S216:U216))</f>
        <v/>
      </c>
      <c r="M216" s="195">
        <f>IF(OR($I216="",L216=""),"",L216*IFERROR(INDEX('{Dropdowns}'!$J:$J,MATCH($E$214&amp;"|"&amp;$I216,'{Dropdowns}'!$H:$H,0)),0)*IFERROR(INDEX('{Dropdowns}'!$K:$K,MATCH($E$214&amp;"|"&amp;$I216,'{Dropdowns}'!$H:$H,0)),0))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IF(OR($I217="",J217=""),"",J217*IFERROR(INDEX('{Dropdowns}'!$J:$J,MATCH($E$214&amp;"|"&amp;$I217,'{Dropdowns}'!$H:$H,0)),0)*IFERROR(INDEX('{Dropdowns}'!$K:$K,MATCH($E$214&amp;"|"&amp;$I217,'{Dropdowns}'!$H:$H,0)),0))</f>
        <v/>
      </c>
      <c r="L217" s="195">
        <f>IF(COUNT(S217:U217)=0,"",AVERAGE(S217:U217))</f>
        <v/>
      </c>
      <c r="M217" s="195">
        <f>IF(OR($I217="",L217=""),"",L217*IFERROR(INDEX('{Dropdowns}'!$J:$J,MATCH($E$214&amp;"|"&amp;$I217,'{Dropdowns}'!$H:$H,0)),0)*IFERROR(INDEX('{Dropdowns}'!$K:$K,MATCH($E$214&amp;"|"&amp;$I217,'{Dropdowns}'!$H:$H,0)),0))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IF(OR(B218="",B218=0),"",IF(F218="",IF(D218="","",D218/B218),F218/B218))</f>
        <v/>
      </c>
      <c r="I218" s="291" t="n"/>
      <c r="J218" s="195">
        <f>IF(COUNT(P218:R218)=0,"",AVERAGE(P218:R218))</f>
        <v/>
      </c>
      <c r="K218" s="195">
        <f>IF(OR($I218="",J218=""),"",J218*IFERROR(INDEX('{Dropdowns}'!$J:$J,MATCH($E$214&amp;"|"&amp;$I218,'{Dropdowns}'!$H:$H,0)),0)*IFERROR(INDEX('{Dropdowns}'!$K:$K,MATCH($E$214&amp;"|"&amp;$I218,'{Dropdowns}'!$H:$H,0)),0))</f>
        <v/>
      </c>
      <c r="L218" s="195">
        <f>IF(COUNT(S218:U218)=0,"",AVERAGE(S218:U218))</f>
        <v/>
      </c>
      <c r="M218" s="195">
        <f>IF(OR($I218="",L218=""),"",L218*IFERROR(INDEX('{Dropdowns}'!$J:$J,MATCH($E$214&amp;"|"&amp;$I218,'{Dropdowns}'!$H:$H,0)),0)*IFERROR(INDEX('{Dropdowns}'!$K:$K,MATCH($E$214&amp;"|"&amp;$I218,'{Dropdowns}'!$H:$H,0)),0))</f>
        <v/>
      </c>
      <c r="P218" s="455" t="n"/>
    </row>
    <row r="219" ht="13.35" customHeight="1" s="162">
      <c r="B219" s="195" t="inlineStr">
        <is>
          <t>CFM / ft</t>
        </is>
      </c>
      <c r="C219" s="173" t="n"/>
      <c r="D219" s="195">
        <f>IF(OR(D218="",E207="",E207=0),"",D218/E207)</f>
        <v/>
      </c>
      <c r="E219" s="173" t="n"/>
      <c r="F219" s="195">
        <f>IF(OR(F218="",E207="",E207=0),"",F218/E207)</f>
        <v/>
      </c>
      <c r="G219" s="173" t="n"/>
      <c r="I219" s="291" t="n"/>
      <c r="J219" s="195">
        <f>IF(COUNT(P219:R219)=0,"",AVERAGE(P219:R219))</f>
        <v/>
      </c>
      <c r="K219" s="195">
        <f>IF(OR($I219="",J219=""),"",J219*IFERROR(INDEX('{Dropdowns}'!$J:$J,MATCH($E$214&amp;"|"&amp;$I219,'{Dropdowns}'!$H:$H,0)),0)*IFERROR(INDEX('{Dropdowns}'!$K:$K,MATCH($E$214&amp;"|"&amp;$I219,'{Dropdowns}'!$H:$H,0)),0))</f>
        <v/>
      </c>
      <c r="L219" s="195">
        <f>IF(COUNT(S219:U219)=0,"",AVERAGE(S219:U219))</f>
        <v/>
      </c>
      <c r="M219" s="195">
        <f>IF(OR($I219="",L219=""),"",L219*IFERROR(INDEX('{Dropdowns}'!$J:$J,MATCH($E$214&amp;"|"&amp;$I219,'{Dropdowns}'!$H:$H,0)),0)*IFERROR(INDEX('{Dropdowns}'!$K:$K,MATCH($E$214&amp;"|"&amp;$I219,'{Dropdowns}'!$H:$H,0)),0))</f>
        <v/>
      </c>
    </row>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IF(OR($I227="",J227=""),"",J227*IFERROR(INDEX('{Dropdowns}'!$J:$J,MATCH($E$235&amp;"|"&amp;$I227,'{Dropdowns}'!$H:$H,0)),0)*IFERROR(INDEX('{Dropdowns}'!$K:$K,MATCH($E$235&amp;"|"&amp;$I227,'{Dropdowns}'!$H:$H,0)),0))</f>
        <v/>
      </c>
      <c r="L227" s="195">
        <f>IF(COUNT(S227:U227)=0,"",AVERAGE(S227:U227))</f>
        <v/>
      </c>
      <c r="M227" s="195">
        <f>IF(OR($I227="",L227=""),"",L227*IFERROR(INDEX('{Dropdowns}'!$J:$J,MATCH($E$235&amp;"|"&amp;$I227,'{Dropdowns}'!$H:$H,0)),0)*IFERROR(INDEX('{Dropdowns}'!$K:$K,MATCH($E$235&amp;"|"&amp;$I227,'{Dropdowns}'!$H:$H,0)),0))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IF(OR($I228="",J228=""),"",J228*IFERROR(INDEX('{Dropdowns}'!$J:$J,MATCH($E$235&amp;"|"&amp;$I228,'{Dropdowns}'!$H:$H,0)),0)*IFERROR(INDEX('{Dropdowns}'!$K:$K,MATCH($E$235&amp;"|"&amp;$I228,'{Dropdowns}'!$H:$H,0)),0))</f>
        <v/>
      </c>
      <c r="L228" s="195">
        <f>IF(COUNT(S228:U228)=0,"",AVERAGE(S228:U228))</f>
        <v/>
      </c>
      <c r="M228" s="195">
        <f>IF(OR($I228="",L228=""),"",L228*IFERROR(INDEX('{Dropdowns}'!$J:$J,MATCH($E$235&amp;"|"&amp;$I228,'{Dropdowns}'!$H:$H,0)),0)*IFERROR(INDEX('{Dropdowns}'!$K:$K,MATCH($E$235&amp;"|"&amp;$I228,'{Dropdowns}'!$H:$H,0)),0))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IF(OR($I229="",J229=""),"",J229*IFERROR(INDEX('{Dropdowns}'!$J:$J,MATCH($E$235&amp;"|"&amp;$I229,'{Dropdowns}'!$H:$H,0)),0)*IFERROR(INDEX('{Dropdowns}'!$K:$K,MATCH($E$235&amp;"|"&amp;$I229,'{Dropdowns}'!$H:$H,0)),0))</f>
        <v/>
      </c>
      <c r="L229" s="195">
        <f>IF(COUNT(S229:U229)=0,"",AVERAGE(S229:U229))</f>
        <v/>
      </c>
      <c r="M229" s="195">
        <f>IF(OR($I229="",L229=""),"",L229*IFERROR(INDEX('{Dropdowns}'!$J:$J,MATCH($E$235&amp;"|"&amp;$I229,'{Dropdowns}'!$H:$H,0)),0)*IFERROR(INDEX('{Dropdowns}'!$K:$K,MATCH($E$235&amp;"|"&amp;$I229,'{Dropdowns}'!$H:$H,0)),0))</f>
        <v/>
      </c>
      <c r="P229" s="451" t="n"/>
    </row>
    <row r="230" ht="13.35" customHeight="1" s="162">
      <c r="B230" s="289" t="inlineStr">
        <is>
          <t>Manufacturer</t>
        </is>
      </c>
      <c r="C230" s="174" t="n"/>
      <c r="D230" s="173" t="n"/>
      <c r="E230" s="287">
        <f>E225</f>
        <v/>
      </c>
      <c r="F230" s="174" t="n"/>
      <c r="G230" s="173" t="n"/>
      <c r="I230" s="291" t="n"/>
      <c r="J230" s="195">
        <f>IF(COUNT(P230:R230)=0,"",AVERAGE(P230:R230))</f>
        <v/>
      </c>
      <c r="K230" s="195">
        <f>IF(OR($I230="",J230=""),"",J230*IFERROR(INDEX('{Dropdowns}'!$J:$J,MATCH($E$235&amp;"|"&amp;$I230,'{Dropdowns}'!$H:$H,0)),0)*IFERROR(INDEX('{Dropdowns}'!$K:$K,MATCH($E$235&amp;"|"&amp;$I230,'{Dropdowns}'!$H:$H,0)),0))</f>
        <v/>
      </c>
      <c r="L230" s="195">
        <f>IF(COUNT(S230:U230)=0,"",AVERAGE(S230:U230))</f>
        <v/>
      </c>
      <c r="M230" s="195">
        <f>IF(OR($I230="",L230=""),"",L230*IFERROR(INDEX('{Dropdowns}'!$J:$J,MATCH($E$235&amp;"|"&amp;$I230,'{Dropdowns}'!$H:$H,0)),0)*IFERROR(INDEX('{Dropdowns}'!$K:$K,MATCH($E$235&amp;"|"&amp;$I230,'{Dropdowns}'!$H:$H,0)),0))</f>
        <v/>
      </c>
      <c r="P230" s="451"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IF(OR($I231="",J231=""),"",J231*IFERROR(INDEX('{Dropdowns}'!$J:$J,MATCH($E$235&amp;"|"&amp;$I231,'{Dropdowns}'!$H:$H,0)),0)*IFERROR(INDEX('{Dropdowns}'!$K:$K,MATCH($E$235&amp;"|"&amp;$I231,'{Dropdowns}'!$H:$H,0)),0))</f>
        <v/>
      </c>
      <c r="L231" s="195">
        <f>IF(COUNT(S231:U231)=0,"",AVERAGE(S231:U231))</f>
        <v/>
      </c>
      <c r="M231" s="195">
        <f>IF(OR($I231="",L231=""),"",L231*IFERROR(INDEX('{Dropdowns}'!$J:$J,MATCH($E$235&amp;"|"&amp;$I231,'{Dropdowns}'!$H:$H,0)),0)*IFERROR(INDEX('{Dropdowns}'!$K:$K,MATCH($E$235&amp;"|"&amp;$I231,'{Dropdowns}'!$H:$H,0)),0))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IF(OR($I232="",J232=""),"",J232*IFERROR(INDEX('{Dropdowns}'!$J:$J,MATCH($E$235&amp;"|"&amp;$I232,'{Dropdowns}'!$H:$H,0)),0)*IFERROR(INDEX('{Dropdowns}'!$K:$K,MATCH($E$235&amp;"|"&amp;$I232,'{Dropdowns}'!$H:$H,0)),0))</f>
        <v/>
      </c>
      <c r="L232" s="195">
        <f>IF(COUNT(S232:U232)=0,"",AVERAGE(S232:U232))</f>
        <v/>
      </c>
      <c r="M232" s="195">
        <f>IF(OR($I232="",L232=""),"",L232*IFERROR(INDEX('{Dropdowns}'!$J:$J,MATCH($E$235&amp;"|"&amp;$I232,'{Dropdowns}'!$H:$H,0)),0)*IFERROR(INDEX('{Dropdowns}'!$K:$K,MATCH($E$235&amp;"|"&amp;$I232,'{Dropdowns}'!$H:$H,0)),0))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IF(OR($I233="",J233=""),"",J233*IFERROR(INDEX('{Dropdowns}'!$J:$J,MATCH($E$235&amp;"|"&amp;$I233,'{Dropdowns}'!$H:$H,0)),0)*IFERROR(INDEX('{Dropdowns}'!$K:$K,MATCH($E$235&amp;"|"&amp;$I233,'{Dropdowns}'!$H:$H,0)),0))</f>
        <v/>
      </c>
      <c r="L233" s="195">
        <f>IF(COUNT(S233:U233)=0,"",AVERAGE(S233:U233))</f>
        <v/>
      </c>
      <c r="M233" s="195">
        <f>IF(OR($I233="",L233=""),"",L233*IFERROR(INDEX('{Dropdowns}'!$J:$J,MATCH($E$235&amp;"|"&amp;$I233,'{Dropdowns}'!$H:$H,0)),0)*IFERROR(INDEX('{Dropdowns}'!$K:$K,MATCH($E$235&amp;"|"&amp;$I233,'{Dropdowns}'!$H:$H,0)),0))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IF(OR($I234="",J234=""),"",J234*IFERROR(INDEX('{Dropdowns}'!$J:$J,MATCH($E$235&amp;"|"&amp;$I234,'{Dropdowns}'!$H:$H,0)),0)*IFERROR(INDEX('{Dropdowns}'!$K:$K,MATCH($E$235&amp;"|"&amp;$I234,'{Dropdowns}'!$H:$H,0)),0))</f>
        <v/>
      </c>
      <c r="L234" s="195">
        <f>IF(COUNT(S234:U234)=0,"",AVERAGE(S234:U234))</f>
        <v/>
      </c>
      <c r="M234" s="195">
        <f>IF(OR($I234="",L234=""),"",L234*IFERROR(INDEX('{Dropdowns}'!$J:$J,MATCH($E$235&amp;"|"&amp;$I234,'{Dropdowns}'!$H:$H,0)),0)*IFERROR(INDEX('{Dropdowns}'!$K:$K,MATCH($E$235&amp;"|"&amp;$I234,'{Dropdowns}'!$H:$H,0)),0))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IF(OR($I235="",J235=""),"",J235*IFERROR(INDEX('{Dropdowns}'!$J:$J,MATCH($E$235&amp;"|"&amp;$I235,'{Dropdowns}'!$H:$H,0)),0)*IFERROR(INDEX('{Dropdowns}'!$K:$K,MATCH($E$235&amp;"|"&amp;$I235,'{Dropdowns}'!$H:$H,0)),0))</f>
        <v/>
      </c>
      <c r="L235" s="195">
        <f>IF(COUNT(S235:U235)=0,"",AVERAGE(S235:U235))</f>
        <v/>
      </c>
      <c r="M235" s="195">
        <f>IF(OR($I235="",L235=""),"",L235*IFERROR(INDEX('{Dropdowns}'!$J:$J,MATCH($E$235&amp;"|"&amp;$I235,'{Dropdowns}'!$H:$H,0)),0)*IFERROR(INDEX('{Dropdowns}'!$K:$K,MATCH($E$235&amp;"|"&amp;$I235,'{Dropdowns}'!$H:$H,0)),0))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IF(OR($I236="",J236=""),"",J236*IFERROR(INDEX('{Dropdowns}'!$J:$J,MATCH($E$235&amp;"|"&amp;$I236,'{Dropdowns}'!$H:$H,0)),0)*IFERROR(INDEX('{Dropdowns}'!$K:$K,MATCH($E$235&amp;"|"&amp;$I236,'{Dropdowns}'!$H:$H,0)),0))</f>
        <v/>
      </c>
      <c r="L236" s="195">
        <f>IF(COUNT(S236:U236)=0,"",AVERAGE(S236:U236))</f>
        <v/>
      </c>
      <c r="M236" s="195">
        <f>IF(OR($I236="",L236=""),"",L236*IFERROR(INDEX('{Dropdowns}'!$J:$J,MATCH($E$235&amp;"|"&amp;$I236,'{Dropdowns}'!$H:$H,0)),0)*IFERROR(INDEX('{Dropdowns}'!$K:$K,MATCH($E$235&amp;"|"&amp;$I236,'{Dropdowns}'!$H:$H,0)),0))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IF(OR($I237="",J237=""),"",J237*IFERROR(INDEX('{Dropdowns}'!$J:$J,MATCH($E$235&amp;"|"&amp;$I237,'{Dropdowns}'!$H:$H,0)),0)*IFERROR(INDEX('{Dropdowns}'!$K:$K,MATCH($E$235&amp;"|"&amp;$I237,'{Dropdowns}'!$H:$H,0)),0))</f>
        <v/>
      </c>
      <c r="L237" s="195">
        <f>IF(COUNT(S237:U237)=0,"",AVERAGE(S237:U237))</f>
        <v/>
      </c>
      <c r="M237" s="195">
        <f>IF(OR($I237="",L237=""),"",L237*IFERROR(INDEX('{Dropdowns}'!$J:$J,MATCH($E$235&amp;"|"&amp;$I237,'{Dropdowns}'!$H:$H,0)),0)*IFERROR(INDEX('{Dropdowns}'!$K:$K,MATCH($E$235&amp;"|"&amp;$I237,'{Dropdowns}'!$H:$H,0)),0))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IF(OR($I238="",J238=""),"",J238*IFERROR(INDEX('{Dropdowns}'!$J:$J,MATCH($E$235&amp;"|"&amp;$I238,'{Dropdowns}'!$H:$H,0)),0)*IFERROR(INDEX('{Dropdowns}'!$K:$K,MATCH($E$235&amp;"|"&amp;$I238,'{Dropdowns}'!$H:$H,0)),0))</f>
        <v/>
      </c>
      <c r="L238" s="195">
        <f>IF(COUNT(S238:U238)=0,"",AVERAGE(S238:U238))</f>
        <v/>
      </c>
      <c r="M238" s="195">
        <f>IF(OR($I238="",L238=""),"",L238*IFERROR(INDEX('{Dropdowns}'!$J:$J,MATCH($E$235&amp;"|"&amp;$I238,'{Dropdowns}'!$H:$H,0)),0)*IFERROR(INDEX('{Dropdowns}'!$K:$K,MATCH($E$235&amp;"|"&amp;$I238,'{Dropdowns}'!$H:$H,0)),0))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IF(OR(B239="",B239=0),"",IF(F239="",IF(D239="","",D239/B239),F239/B239))</f>
        <v/>
      </c>
      <c r="I239" s="291" t="n"/>
      <c r="J239" s="195">
        <f>IF(COUNT(P239:R239)=0,"",AVERAGE(P239:R239))</f>
        <v/>
      </c>
      <c r="K239" s="195">
        <f>IF(OR($I239="",J239=""),"",J239*IFERROR(INDEX('{Dropdowns}'!$J:$J,MATCH($E$235&amp;"|"&amp;$I239,'{Dropdowns}'!$H:$H,0)),0)*IFERROR(INDEX('{Dropdowns}'!$K:$K,MATCH($E$235&amp;"|"&amp;$I239,'{Dropdowns}'!$H:$H,0)),0))</f>
        <v/>
      </c>
      <c r="L239" s="195">
        <f>IF(COUNT(S239:U239)=0,"",AVERAGE(S239:U239))</f>
        <v/>
      </c>
      <c r="M239" s="195">
        <f>IF(OR($I239="",L239=""),"",L239*IFERROR(INDEX('{Dropdowns}'!$J:$J,MATCH($E$235&amp;"|"&amp;$I239,'{Dropdowns}'!$H:$H,0)),0)*IFERROR(INDEX('{Dropdowns}'!$K:$K,MATCH($E$235&amp;"|"&amp;$I239,'{Dropdowns}'!$H:$H,0)),0))</f>
        <v/>
      </c>
      <c r="P239" s="455" t="n"/>
    </row>
    <row r="240" ht="13.35" customHeight="1" s="162">
      <c r="B240" s="195" t="inlineStr">
        <is>
          <t>CFM / ft</t>
        </is>
      </c>
      <c r="C240" s="173" t="n"/>
      <c r="D240" s="195">
        <f>IF(OR(D239="",E228="",E228=0),"",D239/E228)</f>
        <v/>
      </c>
      <c r="E240" s="173" t="n"/>
      <c r="F240" s="195">
        <f>IF(OR(F239="",E228="",E228=0),"",F239/E228)</f>
        <v/>
      </c>
      <c r="G240" s="173" t="n"/>
      <c r="I240" s="291" t="n"/>
      <c r="J240" s="195">
        <f>IF(COUNT(P240:R240)=0,"",AVERAGE(P240:R240))</f>
        <v/>
      </c>
      <c r="K240" s="195">
        <f>IF(OR($I240="",J240=""),"",J240*IFERROR(INDEX('{Dropdowns}'!$J:$J,MATCH($E$235&amp;"|"&amp;$I240,'{Dropdowns}'!$H:$H,0)),0)*IFERROR(INDEX('{Dropdowns}'!$K:$K,MATCH($E$235&amp;"|"&amp;$I240,'{Dropdowns}'!$H:$H,0)),0))</f>
        <v/>
      </c>
      <c r="L240" s="195">
        <f>IF(COUNT(S240:U240)=0,"",AVERAGE(S240:U240))</f>
        <v/>
      </c>
      <c r="M240" s="195">
        <f>IF(OR($I240="",L240=""),"",L240*IFERROR(INDEX('{Dropdowns}'!$J:$J,MATCH($E$235&amp;"|"&amp;$I240,'{Dropdowns}'!$H:$H,0)),0)*IFERROR(INDEX('{Dropdowns}'!$K:$K,MATCH($E$235&amp;"|"&amp;$I240,'{Dropdowns}'!$H:$H,0)),0))</f>
        <v/>
      </c>
    </row>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IF(OR($I255="",J255=""),"",J255*IFERROR(INDEX('{Dropdowns}'!$J:$J,MATCH($E$263&amp;"|"&amp;$I255,'{Dropdowns}'!$H:$H,0)),0)*IFERROR(INDEX('{Dropdowns}'!$K:$K,MATCH($E$263&amp;"|"&amp;$I255,'{Dropdowns}'!$H:$H,0)),0))</f>
        <v/>
      </c>
      <c r="L255" s="195">
        <f>IF(COUNT(S255:U255)=0,"",AVERAGE(S255:U255))</f>
        <v/>
      </c>
      <c r="M255" s="195">
        <f>IF(OR($I255="",L255=""),"",L255*IFERROR(INDEX('{Dropdowns}'!$J:$J,MATCH($E$263&amp;"|"&amp;$I255,'{Dropdowns}'!$H:$H,0)),0)*IFERROR(INDEX('{Dropdowns}'!$K:$K,MATCH($E$263&amp;"|"&amp;$I255,'{Dropdowns}'!$H:$H,0)),0))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IF(OR($I256="",J256=""),"",J256*IFERROR(INDEX('{Dropdowns}'!$J:$J,MATCH($E$263&amp;"|"&amp;$I256,'{Dropdowns}'!$H:$H,0)),0)*IFERROR(INDEX('{Dropdowns}'!$K:$K,MATCH($E$263&amp;"|"&amp;$I256,'{Dropdowns}'!$H:$H,0)),0))</f>
        <v/>
      </c>
      <c r="L256" s="195">
        <f>IF(COUNT(S256:U256)=0,"",AVERAGE(S256:U256))</f>
        <v/>
      </c>
      <c r="M256" s="195">
        <f>IF(OR($I256="",L256=""),"",L256*IFERROR(INDEX('{Dropdowns}'!$J:$J,MATCH($E$263&amp;"|"&amp;$I256,'{Dropdowns}'!$H:$H,0)),0)*IFERROR(INDEX('{Dropdowns}'!$K:$K,MATCH($E$263&amp;"|"&amp;$I256,'{Dropdowns}'!$H:$H,0)),0))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IF(OR($I257="",J257=""),"",J257*IFERROR(INDEX('{Dropdowns}'!$J:$J,MATCH($E$263&amp;"|"&amp;$I257,'{Dropdowns}'!$H:$H,0)),0)*IFERROR(INDEX('{Dropdowns}'!$K:$K,MATCH($E$263&amp;"|"&amp;$I257,'{Dropdowns}'!$H:$H,0)),0))</f>
        <v/>
      </c>
      <c r="L257" s="195">
        <f>IF(COUNT(S257:U257)=0,"",AVERAGE(S257:U257))</f>
        <v/>
      </c>
      <c r="M257" s="195">
        <f>IF(OR($I257="",L257=""),"",L257*IFERROR(INDEX('{Dropdowns}'!$J:$J,MATCH($E$263&amp;"|"&amp;$I257,'{Dropdowns}'!$H:$H,0)),0)*IFERROR(INDEX('{Dropdowns}'!$K:$K,MATCH($E$263&amp;"|"&amp;$I257,'{Dropdowns}'!$H:$H,0)),0))</f>
        <v/>
      </c>
      <c r="P257" s="451" t="n"/>
    </row>
    <row r="258" ht="13.35" customHeight="1" s="162">
      <c r="B258" s="289" t="inlineStr">
        <is>
          <t>Manufacturer</t>
        </is>
      </c>
      <c r="C258" s="174" t="n"/>
      <c r="D258" s="173" t="n"/>
      <c r="E258" s="287">
        <f>E253</f>
        <v/>
      </c>
      <c r="F258" s="174" t="n"/>
      <c r="G258" s="173" t="n"/>
      <c r="I258" s="291" t="n"/>
      <c r="J258" s="195">
        <f>IF(COUNT(P258:R258)=0,"",AVERAGE(P258:R258))</f>
        <v/>
      </c>
      <c r="K258" s="195">
        <f>IF(OR($I258="",J258=""),"",J258*IFERROR(INDEX('{Dropdowns}'!$J:$J,MATCH($E$263&amp;"|"&amp;$I258,'{Dropdowns}'!$H:$H,0)),0)*IFERROR(INDEX('{Dropdowns}'!$K:$K,MATCH($E$263&amp;"|"&amp;$I258,'{Dropdowns}'!$H:$H,0)),0))</f>
        <v/>
      </c>
      <c r="L258" s="195">
        <f>IF(COUNT(S258:U258)=0,"",AVERAGE(S258:U258))</f>
        <v/>
      </c>
      <c r="M258" s="195">
        <f>IF(OR($I258="",L258=""),"",L258*IFERROR(INDEX('{Dropdowns}'!$J:$J,MATCH($E$263&amp;"|"&amp;$I258,'{Dropdowns}'!$H:$H,0)),0)*IFERROR(INDEX('{Dropdowns}'!$K:$K,MATCH($E$263&amp;"|"&amp;$I258,'{Dropdowns}'!$H:$H,0)),0))</f>
        <v/>
      </c>
      <c r="P258" s="451"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IF(OR($I259="",J259=""),"",J259*IFERROR(INDEX('{Dropdowns}'!$J:$J,MATCH($E$263&amp;"|"&amp;$I259,'{Dropdowns}'!$H:$H,0)),0)*IFERROR(INDEX('{Dropdowns}'!$K:$K,MATCH($E$263&amp;"|"&amp;$I259,'{Dropdowns}'!$H:$H,0)),0))</f>
        <v/>
      </c>
      <c r="L259" s="195">
        <f>IF(COUNT(S259:U259)=0,"",AVERAGE(S259:U259))</f>
        <v/>
      </c>
      <c r="M259" s="195">
        <f>IF(OR($I259="",L259=""),"",L259*IFERROR(INDEX('{Dropdowns}'!$J:$J,MATCH($E$263&amp;"|"&amp;$I259,'{Dropdowns}'!$H:$H,0)),0)*IFERROR(INDEX('{Dropdowns}'!$K:$K,MATCH($E$263&amp;"|"&amp;$I259,'{Dropdowns}'!$H:$H,0)),0))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IF(OR($I260="",J260=""),"",J260*IFERROR(INDEX('{Dropdowns}'!$J:$J,MATCH($E$263&amp;"|"&amp;$I260,'{Dropdowns}'!$H:$H,0)),0)*IFERROR(INDEX('{Dropdowns}'!$K:$K,MATCH($E$263&amp;"|"&amp;$I260,'{Dropdowns}'!$H:$H,0)),0))</f>
        <v/>
      </c>
      <c r="L260" s="195">
        <f>IF(COUNT(S260:U260)=0,"",AVERAGE(S260:U260))</f>
        <v/>
      </c>
      <c r="M260" s="195">
        <f>IF(OR($I260="",L260=""),"",L260*IFERROR(INDEX('{Dropdowns}'!$J:$J,MATCH($E$263&amp;"|"&amp;$I260,'{Dropdowns}'!$H:$H,0)),0)*IFERROR(INDEX('{Dropdowns}'!$K:$K,MATCH($E$263&amp;"|"&amp;$I260,'{Dropdowns}'!$H:$H,0)),0))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IF(OR($I261="",J261=""),"",J261*IFERROR(INDEX('{Dropdowns}'!$J:$J,MATCH($E$263&amp;"|"&amp;$I261,'{Dropdowns}'!$H:$H,0)),0)*IFERROR(INDEX('{Dropdowns}'!$K:$K,MATCH($E$263&amp;"|"&amp;$I261,'{Dropdowns}'!$H:$H,0)),0))</f>
        <v/>
      </c>
      <c r="L261" s="195">
        <f>IF(COUNT(S261:U261)=0,"",AVERAGE(S261:U261))</f>
        <v/>
      </c>
      <c r="M261" s="195">
        <f>IF(OR($I261="",L261=""),"",L261*IFERROR(INDEX('{Dropdowns}'!$J:$J,MATCH($E$263&amp;"|"&amp;$I261,'{Dropdowns}'!$H:$H,0)),0)*IFERROR(INDEX('{Dropdowns}'!$K:$K,MATCH($E$263&amp;"|"&amp;$I261,'{Dropdowns}'!$H:$H,0)),0))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IF(OR($I262="",J262=""),"",J262*IFERROR(INDEX('{Dropdowns}'!$J:$J,MATCH($E$263&amp;"|"&amp;$I262,'{Dropdowns}'!$H:$H,0)),0)*IFERROR(INDEX('{Dropdowns}'!$K:$K,MATCH($E$263&amp;"|"&amp;$I262,'{Dropdowns}'!$H:$H,0)),0))</f>
        <v/>
      </c>
      <c r="L262" s="195">
        <f>IF(COUNT(S262:U262)=0,"",AVERAGE(S262:U262))</f>
        <v/>
      </c>
      <c r="M262" s="195">
        <f>IF(OR($I262="",L262=""),"",L262*IFERROR(INDEX('{Dropdowns}'!$J:$J,MATCH($E$263&amp;"|"&amp;$I262,'{Dropdowns}'!$H:$H,0)),0)*IFERROR(INDEX('{Dropdowns}'!$K:$K,MATCH($E$263&amp;"|"&amp;$I262,'{Dropdowns}'!$H:$H,0)),0))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IF(OR($I263="",J263=""),"",J263*IFERROR(INDEX('{Dropdowns}'!$J:$J,MATCH($E$263&amp;"|"&amp;$I263,'{Dropdowns}'!$H:$H,0)),0)*IFERROR(INDEX('{Dropdowns}'!$K:$K,MATCH($E$263&amp;"|"&amp;$I263,'{Dropdowns}'!$H:$H,0)),0))</f>
        <v/>
      </c>
      <c r="L263" s="195">
        <f>IF(COUNT(S263:U263)=0,"",AVERAGE(S263:U263))</f>
        <v/>
      </c>
      <c r="M263" s="195">
        <f>IF(OR($I263="",L263=""),"",L263*IFERROR(INDEX('{Dropdowns}'!$J:$J,MATCH($E$263&amp;"|"&amp;$I263,'{Dropdowns}'!$H:$H,0)),0)*IFERROR(INDEX('{Dropdowns}'!$K:$K,MATCH($E$263&amp;"|"&amp;$I263,'{Dropdowns}'!$H:$H,0)),0))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IF(OR($I264="",J264=""),"",J264*IFERROR(INDEX('{Dropdowns}'!$J:$J,MATCH($E$263&amp;"|"&amp;$I264,'{Dropdowns}'!$H:$H,0)),0)*IFERROR(INDEX('{Dropdowns}'!$K:$K,MATCH($E$263&amp;"|"&amp;$I264,'{Dropdowns}'!$H:$H,0)),0))</f>
        <v/>
      </c>
      <c r="L264" s="195">
        <f>IF(COUNT(S264:U264)=0,"",AVERAGE(S264:U264))</f>
        <v/>
      </c>
      <c r="M264" s="195">
        <f>IF(OR($I264="",L264=""),"",L264*IFERROR(INDEX('{Dropdowns}'!$J:$J,MATCH($E$263&amp;"|"&amp;$I264,'{Dropdowns}'!$H:$H,0)),0)*IFERROR(INDEX('{Dropdowns}'!$K:$K,MATCH($E$263&amp;"|"&amp;$I264,'{Dropdowns}'!$H:$H,0)),0))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IF(OR($I265="",J265=""),"",J265*IFERROR(INDEX('{Dropdowns}'!$J:$J,MATCH($E$263&amp;"|"&amp;$I265,'{Dropdowns}'!$H:$H,0)),0)*IFERROR(INDEX('{Dropdowns}'!$K:$K,MATCH($E$263&amp;"|"&amp;$I265,'{Dropdowns}'!$H:$H,0)),0))</f>
        <v/>
      </c>
      <c r="L265" s="195">
        <f>IF(COUNT(S265:U265)=0,"",AVERAGE(S265:U265))</f>
        <v/>
      </c>
      <c r="M265" s="195">
        <f>IF(OR($I265="",L265=""),"",L265*IFERROR(INDEX('{Dropdowns}'!$J:$J,MATCH($E$263&amp;"|"&amp;$I265,'{Dropdowns}'!$H:$H,0)),0)*IFERROR(INDEX('{Dropdowns}'!$K:$K,MATCH($E$263&amp;"|"&amp;$I265,'{Dropdowns}'!$H:$H,0)),0))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IF(OR($I266="",J266=""),"",J266*IFERROR(INDEX('{Dropdowns}'!$J:$J,MATCH($E$263&amp;"|"&amp;$I266,'{Dropdowns}'!$H:$H,0)),0)*IFERROR(INDEX('{Dropdowns}'!$K:$K,MATCH($E$263&amp;"|"&amp;$I266,'{Dropdowns}'!$H:$H,0)),0))</f>
        <v/>
      </c>
      <c r="L266" s="195">
        <f>IF(COUNT(S266:U266)=0,"",AVERAGE(S266:U266))</f>
        <v/>
      </c>
      <c r="M266" s="195">
        <f>IF(OR($I266="",L266=""),"",L266*IFERROR(INDEX('{Dropdowns}'!$J:$J,MATCH($E$263&amp;"|"&amp;$I266,'{Dropdowns}'!$H:$H,0)),0)*IFERROR(INDEX('{Dropdowns}'!$K:$K,MATCH($E$263&amp;"|"&amp;$I266,'{Dropdowns}'!$H:$H,0)),0))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IF(OR(B267="",B267=0),"",IF(F267="",IF(D267="","",D267/B267),F267/B267))</f>
        <v/>
      </c>
      <c r="I267" s="291" t="n"/>
      <c r="J267" s="195">
        <f>IF(COUNT(P267:R267)=0,"",AVERAGE(P267:R267))</f>
        <v/>
      </c>
      <c r="K267" s="195">
        <f>IF(OR($I267="",J267=""),"",J267*IFERROR(INDEX('{Dropdowns}'!$J:$J,MATCH($E$263&amp;"|"&amp;$I267,'{Dropdowns}'!$H:$H,0)),0)*IFERROR(INDEX('{Dropdowns}'!$K:$K,MATCH($E$263&amp;"|"&amp;$I267,'{Dropdowns}'!$H:$H,0)),0))</f>
        <v/>
      </c>
      <c r="L267" s="195">
        <f>IF(COUNT(S267:U267)=0,"",AVERAGE(S267:U267))</f>
        <v/>
      </c>
      <c r="M267" s="195">
        <f>IF(OR($I267="",L267=""),"",L267*IFERROR(INDEX('{Dropdowns}'!$J:$J,MATCH($E$263&amp;"|"&amp;$I267,'{Dropdowns}'!$H:$H,0)),0)*IFERROR(INDEX('{Dropdowns}'!$K:$K,MATCH($E$263&amp;"|"&amp;$I267,'{Dropdowns}'!$H:$H,0)),0))</f>
        <v/>
      </c>
      <c r="P267" s="455" t="n"/>
    </row>
    <row r="268" ht="13.35" customHeight="1" s="162">
      <c r="B268" s="195" t="inlineStr">
        <is>
          <t>CFM / ft</t>
        </is>
      </c>
      <c r="C268" s="173" t="n"/>
      <c r="D268" s="195">
        <f>IF(OR(D267="",E256="",E256=0),"",D267/E256)</f>
        <v/>
      </c>
      <c r="E268" s="173" t="n"/>
      <c r="F268" s="195">
        <f>IF(OR(F267="",E256="",E256=0),"",F267/E256)</f>
        <v/>
      </c>
      <c r="G268" s="173" t="n"/>
      <c r="I268" s="291" t="n"/>
      <c r="J268" s="195">
        <f>IF(COUNT(P268:R268)=0,"",AVERAGE(P268:R268))</f>
        <v/>
      </c>
      <c r="K268" s="195">
        <f>IF(OR($I268="",J268=""),"",J268*IFERROR(INDEX('{Dropdowns}'!$J:$J,MATCH($E$263&amp;"|"&amp;$I268,'{Dropdowns}'!$H:$H,0)),0)*IFERROR(INDEX('{Dropdowns}'!$K:$K,MATCH($E$263&amp;"|"&amp;$I268,'{Dropdowns}'!$H:$H,0)),0))</f>
        <v/>
      </c>
      <c r="L268" s="195">
        <f>IF(COUNT(S268:U268)=0,"",AVERAGE(S268:U268))</f>
        <v/>
      </c>
      <c r="M268" s="195">
        <f>IF(OR($I268="",L268=""),"",L268*IFERROR(INDEX('{Dropdowns}'!$J:$J,MATCH($E$263&amp;"|"&amp;$I268,'{Dropdowns}'!$H:$H,0)),0)*IFERROR(INDEX('{Dropdowns}'!$K:$K,MATCH($E$263&amp;"|"&amp;$I268,'{Dropdowns}'!$H:$H,0)),0))</f>
        <v/>
      </c>
    </row>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IF(OR($I276="",J276=""),"",J276*IFERROR(INDEX('{Dropdowns}'!$J:$J,MATCH($E$284&amp;"|"&amp;$I276,'{Dropdowns}'!$H:$H,0)),0)*IFERROR(INDEX('{Dropdowns}'!$K:$K,MATCH($E$284&amp;"|"&amp;$I276,'{Dropdowns}'!$H:$H,0)),0))</f>
        <v/>
      </c>
      <c r="L276" s="195">
        <f>IF(COUNT(S276:U276)=0,"",AVERAGE(S276:U276))</f>
        <v/>
      </c>
      <c r="M276" s="195">
        <f>IF(OR($I276="",L276=""),"",L276*IFERROR(INDEX('{Dropdowns}'!$J:$J,MATCH($E$284&amp;"|"&amp;$I276,'{Dropdowns}'!$H:$H,0)),0)*IFERROR(INDEX('{Dropdowns}'!$K:$K,MATCH($E$284&amp;"|"&amp;$I276,'{Dropdowns}'!$H:$H,0)),0))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IF(OR($I277="",J277=""),"",J277*IFERROR(INDEX('{Dropdowns}'!$J:$J,MATCH($E$284&amp;"|"&amp;$I277,'{Dropdowns}'!$H:$H,0)),0)*IFERROR(INDEX('{Dropdowns}'!$K:$K,MATCH($E$284&amp;"|"&amp;$I277,'{Dropdowns}'!$H:$H,0)),0))</f>
        <v/>
      </c>
      <c r="L277" s="195">
        <f>IF(COUNT(S277:U277)=0,"",AVERAGE(S277:U277))</f>
        <v/>
      </c>
      <c r="M277" s="195">
        <f>IF(OR($I277="",L277=""),"",L277*IFERROR(INDEX('{Dropdowns}'!$J:$J,MATCH($E$284&amp;"|"&amp;$I277,'{Dropdowns}'!$H:$H,0)),0)*IFERROR(INDEX('{Dropdowns}'!$K:$K,MATCH($E$284&amp;"|"&amp;$I277,'{Dropdowns}'!$H:$H,0)),0))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IF(OR($I278="",J278=""),"",J278*IFERROR(INDEX('{Dropdowns}'!$J:$J,MATCH($E$284&amp;"|"&amp;$I278,'{Dropdowns}'!$H:$H,0)),0)*IFERROR(INDEX('{Dropdowns}'!$K:$K,MATCH($E$284&amp;"|"&amp;$I278,'{Dropdowns}'!$H:$H,0)),0))</f>
        <v/>
      </c>
      <c r="L278" s="195">
        <f>IF(COUNT(S278:U278)=0,"",AVERAGE(S278:U278))</f>
        <v/>
      </c>
      <c r="M278" s="195">
        <f>IF(OR($I278="",L278=""),"",L278*IFERROR(INDEX('{Dropdowns}'!$J:$J,MATCH($E$284&amp;"|"&amp;$I278,'{Dropdowns}'!$H:$H,0)),0)*IFERROR(INDEX('{Dropdowns}'!$K:$K,MATCH($E$284&amp;"|"&amp;$I278,'{Dropdowns}'!$H:$H,0)),0))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IF(OR($I279="",J279=""),"",J279*IFERROR(INDEX('{Dropdowns}'!$J:$J,MATCH($E$284&amp;"|"&amp;$I279,'{Dropdowns}'!$H:$H,0)),0)*IFERROR(INDEX('{Dropdowns}'!$K:$K,MATCH($E$284&amp;"|"&amp;$I279,'{Dropdowns}'!$H:$H,0)),0))</f>
        <v/>
      </c>
      <c r="L279" s="195">
        <f>IF(COUNT(S279:U279)=0,"",AVERAGE(S279:U279))</f>
        <v/>
      </c>
      <c r="M279" s="195">
        <f>IF(OR($I279="",L279=""),"",L279*IFERROR(INDEX('{Dropdowns}'!$J:$J,MATCH($E$284&amp;"|"&amp;$I279,'{Dropdowns}'!$H:$H,0)),0)*IFERROR(INDEX('{Dropdowns}'!$K:$K,MATCH($E$284&amp;"|"&amp;$I279,'{Dropdowns}'!$H:$H,0)),0))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IF(OR($I280="",J280=""),"",J280*IFERROR(INDEX('{Dropdowns}'!$J:$J,MATCH($E$284&amp;"|"&amp;$I280,'{Dropdowns}'!$H:$H,0)),0)*IFERROR(INDEX('{Dropdowns}'!$K:$K,MATCH($E$284&amp;"|"&amp;$I280,'{Dropdowns}'!$H:$H,0)),0))</f>
        <v/>
      </c>
      <c r="L280" s="195">
        <f>IF(COUNT(S280:U280)=0,"",AVERAGE(S280:U280))</f>
        <v/>
      </c>
      <c r="M280" s="195">
        <f>IF(OR($I280="",L280=""),"",L280*IFERROR(INDEX('{Dropdowns}'!$J:$J,MATCH($E$284&amp;"|"&amp;$I280,'{Dropdowns}'!$H:$H,0)),0)*IFERROR(INDEX('{Dropdowns}'!$K:$K,MATCH($E$284&amp;"|"&amp;$I280,'{Dropdowns}'!$H:$H,0)),0))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IF(OR($I281="",J281=""),"",J281*IFERROR(INDEX('{Dropdowns}'!$J:$J,MATCH($E$284&amp;"|"&amp;$I281,'{Dropdowns}'!$H:$H,0)),0)*IFERROR(INDEX('{Dropdowns}'!$K:$K,MATCH($E$284&amp;"|"&amp;$I281,'{Dropdowns}'!$H:$H,0)),0))</f>
        <v/>
      </c>
      <c r="L281" s="195">
        <f>IF(COUNT(S281:U281)=0,"",AVERAGE(S281:U281))</f>
        <v/>
      </c>
      <c r="M281" s="195">
        <f>IF(OR($I281="",L281=""),"",L281*IFERROR(INDEX('{Dropdowns}'!$J:$J,MATCH($E$284&amp;"|"&amp;$I281,'{Dropdowns}'!$H:$H,0)),0)*IFERROR(INDEX('{Dropdowns}'!$K:$K,MATCH($E$284&amp;"|"&amp;$I281,'{Dropdowns}'!$H:$H,0)),0))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IF(OR($I282="",J282=""),"",J282*IFERROR(INDEX('{Dropdowns}'!$J:$J,MATCH($E$284&amp;"|"&amp;$I282,'{Dropdowns}'!$H:$H,0)),0)*IFERROR(INDEX('{Dropdowns}'!$K:$K,MATCH($E$284&amp;"|"&amp;$I282,'{Dropdowns}'!$H:$H,0)),0))</f>
        <v/>
      </c>
      <c r="L282" s="195">
        <f>IF(COUNT(S282:U282)=0,"",AVERAGE(S282:U282))</f>
        <v/>
      </c>
      <c r="M282" s="195">
        <f>IF(OR($I282="",L282=""),"",L282*IFERROR(INDEX('{Dropdowns}'!$J:$J,MATCH($E$284&amp;"|"&amp;$I282,'{Dropdowns}'!$H:$H,0)),0)*IFERROR(INDEX('{Dropdowns}'!$K:$K,MATCH($E$284&amp;"|"&amp;$I282,'{Dropdowns}'!$H:$H,0)),0))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IF(OR($I283="",J283=""),"",J283*IFERROR(INDEX('{Dropdowns}'!$J:$J,MATCH($E$284&amp;"|"&amp;$I283,'{Dropdowns}'!$H:$H,0)),0)*IFERROR(INDEX('{Dropdowns}'!$K:$K,MATCH($E$284&amp;"|"&amp;$I283,'{Dropdowns}'!$H:$H,0)),0))</f>
        <v/>
      </c>
      <c r="L283" s="195">
        <f>IF(COUNT(S283:U283)=0,"",AVERAGE(S283:U283))</f>
        <v/>
      </c>
      <c r="M283" s="195">
        <f>IF(OR($I283="",L283=""),"",L283*IFERROR(INDEX('{Dropdowns}'!$J:$J,MATCH($E$284&amp;"|"&amp;$I283,'{Dropdowns}'!$H:$H,0)),0)*IFERROR(INDEX('{Dropdowns}'!$K:$K,MATCH($E$284&amp;"|"&amp;$I283,'{Dropdowns}'!$H:$H,0)),0))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IF(OR($I284="",J284=""),"",J284*IFERROR(INDEX('{Dropdowns}'!$J:$J,MATCH($E$284&amp;"|"&amp;$I284,'{Dropdowns}'!$H:$H,0)),0)*IFERROR(INDEX('{Dropdowns}'!$K:$K,MATCH($E$284&amp;"|"&amp;$I284,'{Dropdowns}'!$H:$H,0)),0))</f>
        <v/>
      </c>
      <c r="L284" s="195">
        <f>IF(COUNT(S284:U284)=0,"",AVERAGE(S284:U284))</f>
        <v/>
      </c>
      <c r="M284" s="195">
        <f>IF(OR($I284="",L284=""),"",L284*IFERROR(INDEX('{Dropdowns}'!$J:$J,MATCH($E$284&amp;"|"&amp;$I284,'{Dropdowns}'!$H:$H,0)),0)*IFERROR(INDEX('{Dropdowns}'!$K:$K,MATCH($E$284&amp;"|"&amp;$I284,'{Dropdowns}'!$H:$H,0)),0))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IF(OR($I285="",J285=""),"",J285*IFERROR(INDEX('{Dropdowns}'!$J:$J,MATCH($E$284&amp;"|"&amp;$I285,'{Dropdowns}'!$H:$H,0)),0)*IFERROR(INDEX('{Dropdowns}'!$K:$K,MATCH($E$284&amp;"|"&amp;$I285,'{Dropdowns}'!$H:$H,0)),0))</f>
        <v/>
      </c>
      <c r="L285" s="195">
        <f>IF(COUNT(S285:U285)=0,"",AVERAGE(S285:U285))</f>
        <v/>
      </c>
      <c r="M285" s="195">
        <f>IF(OR($I285="",L285=""),"",L285*IFERROR(INDEX('{Dropdowns}'!$J:$J,MATCH($E$284&amp;"|"&amp;$I285,'{Dropdowns}'!$H:$H,0)),0)*IFERROR(INDEX('{Dropdowns}'!$K:$K,MATCH($E$284&amp;"|"&amp;$I285,'{Dropdowns}'!$H:$H,0)),0))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IF(OR($I286="",J286=""),"",J286*IFERROR(INDEX('{Dropdowns}'!$J:$J,MATCH($E$284&amp;"|"&amp;$I286,'{Dropdowns}'!$H:$H,0)),0)*IFERROR(INDEX('{Dropdowns}'!$K:$K,MATCH($E$284&amp;"|"&amp;$I286,'{Dropdowns}'!$H:$H,0)),0))</f>
        <v/>
      </c>
      <c r="L286" s="195">
        <f>IF(COUNT(S286:U286)=0,"",AVERAGE(S286:U286))</f>
        <v/>
      </c>
      <c r="M286" s="195">
        <f>IF(OR($I286="",L286=""),"",L286*IFERROR(INDEX('{Dropdowns}'!$J:$J,MATCH($E$284&amp;"|"&amp;$I286,'{Dropdowns}'!$H:$H,0)),0)*IFERROR(INDEX('{Dropdowns}'!$K:$K,MATCH($E$284&amp;"|"&amp;$I286,'{Dropdowns}'!$H:$H,0)),0))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IF(OR($I287="",J287=""),"",J287*IFERROR(INDEX('{Dropdowns}'!$J:$J,MATCH($E$284&amp;"|"&amp;$I287,'{Dropdowns}'!$H:$H,0)),0)*IFERROR(INDEX('{Dropdowns}'!$K:$K,MATCH($E$284&amp;"|"&amp;$I287,'{Dropdowns}'!$H:$H,0)),0))</f>
        <v/>
      </c>
      <c r="L287" s="195">
        <f>IF(COUNT(S287:U287)=0,"",AVERAGE(S287:U287))</f>
        <v/>
      </c>
      <c r="M287" s="195">
        <f>IF(OR($I287="",L287=""),"",L287*IFERROR(INDEX('{Dropdowns}'!$J:$J,MATCH($E$284&amp;"|"&amp;$I287,'{Dropdowns}'!$H:$H,0)),0)*IFERROR(INDEX('{Dropdowns}'!$K:$K,MATCH($E$284&amp;"|"&amp;$I287,'{Dropdowns}'!$H:$H,0)),0))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IF(OR(B288="",B288=0),"",IF(F288="",IF(D288="","",D288/B288),F288/B288))</f>
        <v/>
      </c>
      <c r="I288" s="291" t="n"/>
      <c r="J288" s="195">
        <f>IF(COUNT(P288:R288)=0,"",AVERAGE(P288:R288))</f>
        <v/>
      </c>
      <c r="K288" s="195">
        <f>IF(OR($I288="",J288=""),"",J288*IFERROR(INDEX('{Dropdowns}'!$J:$J,MATCH($E$284&amp;"|"&amp;$I288,'{Dropdowns}'!$H:$H,0)),0)*IFERROR(INDEX('{Dropdowns}'!$K:$K,MATCH($E$284&amp;"|"&amp;$I288,'{Dropdowns}'!$H:$H,0)),0))</f>
        <v/>
      </c>
      <c r="L288" s="195">
        <f>IF(COUNT(S288:U288)=0,"",AVERAGE(S288:U288))</f>
        <v/>
      </c>
      <c r="M288" s="195">
        <f>IF(OR($I288="",L288=""),"",L288*IFERROR(INDEX('{Dropdowns}'!$J:$J,MATCH($E$284&amp;"|"&amp;$I288,'{Dropdowns}'!$H:$H,0)),0)*IFERROR(INDEX('{Dropdowns}'!$K:$K,MATCH($E$284&amp;"|"&amp;$I288,'{Dropdowns}'!$H:$H,0)),0))</f>
        <v/>
      </c>
      <c r="P288" s="455" t="n"/>
    </row>
    <row r="289" ht="13.35" customHeight="1" s="162">
      <c r="B289" s="195" t="inlineStr">
        <is>
          <t>CFM / ft</t>
        </is>
      </c>
      <c r="C289" s="173" t="n"/>
      <c r="D289" s="195">
        <f>IF(OR(D288="",E277="",E277=0),"",D288/E277)</f>
        <v/>
      </c>
      <c r="E289" s="173" t="n"/>
      <c r="F289" s="195">
        <f>IF(OR(F288="",E277="",E277=0),"",F288/E277)</f>
        <v/>
      </c>
      <c r="G289" s="173" t="n"/>
      <c r="I289" s="291" t="n"/>
      <c r="J289" s="195">
        <f>IF(COUNT(P289:R289)=0,"",AVERAGE(P289:R289))</f>
        <v/>
      </c>
      <c r="K289" s="195">
        <f>IF(OR($I289="",J289=""),"",J289*IFERROR(INDEX('{Dropdowns}'!$J:$J,MATCH($E$284&amp;"|"&amp;$I289,'{Dropdowns}'!$H:$H,0)),0)*IFERROR(INDEX('{Dropdowns}'!$K:$K,MATCH($E$284&amp;"|"&amp;$I289,'{Dropdowns}'!$H:$H,0)),0))</f>
        <v/>
      </c>
      <c r="L289" s="195">
        <f>IF(COUNT(S289:U289)=0,"",AVERAGE(S289:U289))</f>
        <v/>
      </c>
      <c r="M289" s="195">
        <f>IF(OR($I289="",L289=""),"",L289*IFERROR(INDEX('{Dropdowns}'!$J:$J,MATCH($E$284&amp;"|"&amp;$I289,'{Dropdowns}'!$H:$H,0)),0)*IFERROR(INDEX('{Dropdowns}'!$K:$K,MATCH($E$284&amp;"|"&amp;$I289,'{Dropdowns}'!$H:$H,0)),0))</f>
        <v/>
      </c>
    </row>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IF(OR($I304="",J304=""),"",J304*IFERROR(INDEX('{Dropdowns}'!$J:$J,MATCH($E$312&amp;"|"&amp;$I304,'{Dropdowns}'!$H:$H,0)),0)*IFERROR(INDEX('{Dropdowns}'!$K:$K,MATCH($E$312&amp;"|"&amp;$I304,'{Dropdowns}'!$H:$H,0)),0))</f>
        <v/>
      </c>
      <c r="L304" s="195">
        <f>IF(COUNT(S304:U304)=0,"",AVERAGE(S304:U304))</f>
        <v/>
      </c>
      <c r="M304" s="195">
        <f>IF(OR($I304="",L304=""),"",L304*IFERROR(INDEX('{Dropdowns}'!$J:$J,MATCH($E$312&amp;"|"&amp;$I304,'{Dropdowns}'!$H:$H,0)),0)*IFERROR(INDEX('{Dropdowns}'!$K:$K,MATCH($E$312&amp;"|"&amp;$I304,'{Dropdowns}'!$H:$H,0)),0))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IF(OR($I305="",J305=""),"",J305*IFERROR(INDEX('{Dropdowns}'!$J:$J,MATCH($E$312&amp;"|"&amp;$I305,'{Dropdowns}'!$H:$H,0)),0)*IFERROR(INDEX('{Dropdowns}'!$K:$K,MATCH($E$312&amp;"|"&amp;$I305,'{Dropdowns}'!$H:$H,0)),0))</f>
        <v/>
      </c>
      <c r="L305" s="195">
        <f>IF(COUNT(S305:U305)=0,"",AVERAGE(S305:U305))</f>
        <v/>
      </c>
      <c r="M305" s="195">
        <f>IF(OR($I305="",L305=""),"",L305*IFERROR(INDEX('{Dropdowns}'!$J:$J,MATCH($E$312&amp;"|"&amp;$I305,'{Dropdowns}'!$H:$H,0)),0)*IFERROR(INDEX('{Dropdowns}'!$K:$K,MATCH($E$312&amp;"|"&amp;$I305,'{Dropdowns}'!$H:$H,0)),0))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IF(OR($I306="",J306=""),"",J306*IFERROR(INDEX('{Dropdowns}'!$J:$J,MATCH($E$312&amp;"|"&amp;$I306,'{Dropdowns}'!$H:$H,0)),0)*IFERROR(INDEX('{Dropdowns}'!$K:$K,MATCH($E$312&amp;"|"&amp;$I306,'{Dropdowns}'!$H:$H,0)),0))</f>
        <v/>
      </c>
      <c r="L306" s="195">
        <f>IF(COUNT(S306:U306)=0,"",AVERAGE(S306:U306))</f>
        <v/>
      </c>
      <c r="M306" s="195">
        <f>IF(OR($I306="",L306=""),"",L306*IFERROR(INDEX('{Dropdowns}'!$J:$J,MATCH($E$312&amp;"|"&amp;$I306,'{Dropdowns}'!$H:$H,0)),0)*IFERROR(INDEX('{Dropdowns}'!$K:$K,MATCH($E$312&amp;"|"&amp;$I306,'{Dropdowns}'!$H:$H,0)),0))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IF(OR($I307="",J307=""),"",J307*IFERROR(INDEX('{Dropdowns}'!$J:$J,MATCH($E$312&amp;"|"&amp;$I307,'{Dropdowns}'!$H:$H,0)),0)*IFERROR(INDEX('{Dropdowns}'!$K:$K,MATCH($E$312&amp;"|"&amp;$I307,'{Dropdowns}'!$H:$H,0)),0))</f>
        <v/>
      </c>
      <c r="L307" s="195">
        <f>IF(COUNT(S307:U307)=0,"",AVERAGE(S307:U307))</f>
        <v/>
      </c>
      <c r="M307" s="195">
        <f>IF(OR($I307="",L307=""),"",L307*IFERROR(INDEX('{Dropdowns}'!$J:$J,MATCH($E$312&amp;"|"&amp;$I307,'{Dropdowns}'!$H:$H,0)),0)*IFERROR(INDEX('{Dropdowns}'!$K:$K,MATCH($E$312&amp;"|"&amp;$I307,'{Dropdowns}'!$H:$H,0)),0))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IF(OR($I308="",J308=""),"",J308*IFERROR(INDEX('{Dropdowns}'!$J:$J,MATCH($E$312&amp;"|"&amp;$I308,'{Dropdowns}'!$H:$H,0)),0)*IFERROR(INDEX('{Dropdowns}'!$K:$K,MATCH($E$312&amp;"|"&amp;$I308,'{Dropdowns}'!$H:$H,0)),0))</f>
        <v/>
      </c>
      <c r="L308" s="195">
        <f>IF(COUNT(S308:U308)=0,"",AVERAGE(S308:U308))</f>
        <v/>
      </c>
      <c r="M308" s="195">
        <f>IF(OR($I308="",L308=""),"",L308*IFERROR(INDEX('{Dropdowns}'!$J:$J,MATCH($E$312&amp;"|"&amp;$I308,'{Dropdowns}'!$H:$H,0)),0)*IFERROR(INDEX('{Dropdowns}'!$K:$K,MATCH($E$312&amp;"|"&amp;$I308,'{Dropdowns}'!$H:$H,0)),0))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IF(OR($I309="",J309=""),"",J309*IFERROR(INDEX('{Dropdowns}'!$J:$J,MATCH($E$312&amp;"|"&amp;$I309,'{Dropdowns}'!$H:$H,0)),0)*IFERROR(INDEX('{Dropdowns}'!$K:$K,MATCH($E$312&amp;"|"&amp;$I309,'{Dropdowns}'!$H:$H,0)),0))</f>
        <v/>
      </c>
      <c r="L309" s="195">
        <f>IF(COUNT(S309:U309)=0,"",AVERAGE(S309:U309))</f>
        <v/>
      </c>
      <c r="M309" s="195">
        <f>IF(OR($I309="",L309=""),"",L309*IFERROR(INDEX('{Dropdowns}'!$J:$J,MATCH($E$312&amp;"|"&amp;$I309,'{Dropdowns}'!$H:$H,0)),0)*IFERROR(INDEX('{Dropdowns}'!$K:$K,MATCH($E$312&amp;"|"&amp;$I309,'{Dropdowns}'!$H:$H,0)),0))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IF(OR($I310="",J310=""),"",J310*IFERROR(INDEX('{Dropdowns}'!$J:$J,MATCH($E$312&amp;"|"&amp;$I310,'{Dropdowns}'!$H:$H,0)),0)*IFERROR(INDEX('{Dropdowns}'!$K:$K,MATCH($E$312&amp;"|"&amp;$I310,'{Dropdowns}'!$H:$H,0)),0))</f>
        <v/>
      </c>
      <c r="L310" s="195">
        <f>IF(COUNT(S310:U310)=0,"",AVERAGE(S310:U310))</f>
        <v/>
      </c>
      <c r="M310" s="195">
        <f>IF(OR($I310="",L310=""),"",L310*IFERROR(INDEX('{Dropdowns}'!$J:$J,MATCH($E$312&amp;"|"&amp;$I310,'{Dropdowns}'!$H:$H,0)),0)*IFERROR(INDEX('{Dropdowns}'!$K:$K,MATCH($E$312&amp;"|"&amp;$I310,'{Dropdowns}'!$H:$H,0)),0))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IF(OR($I311="",J311=""),"",J311*IFERROR(INDEX('{Dropdowns}'!$J:$J,MATCH($E$312&amp;"|"&amp;$I311,'{Dropdowns}'!$H:$H,0)),0)*IFERROR(INDEX('{Dropdowns}'!$K:$K,MATCH($E$312&amp;"|"&amp;$I311,'{Dropdowns}'!$H:$H,0)),0))</f>
        <v/>
      </c>
      <c r="L311" s="195">
        <f>IF(COUNT(S311:U311)=0,"",AVERAGE(S311:U311))</f>
        <v/>
      </c>
      <c r="M311" s="195">
        <f>IF(OR($I311="",L311=""),"",L311*IFERROR(INDEX('{Dropdowns}'!$J:$J,MATCH($E$312&amp;"|"&amp;$I311,'{Dropdowns}'!$H:$H,0)),0)*IFERROR(INDEX('{Dropdowns}'!$K:$K,MATCH($E$312&amp;"|"&amp;$I311,'{Dropdowns}'!$H:$H,0)),0))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IF(OR($I312="",J312=""),"",J312*IFERROR(INDEX('{Dropdowns}'!$J:$J,MATCH($E$312&amp;"|"&amp;$I312,'{Dropdowns}'!$H:$H,0)),0)*IFERROR(INDEX('{Dropdowns}'!$K:$K,MATCH($E$312&amp;"|"&amp;$I312,'{Dropdowns}'!$H:$H,0)),0))</f>
        <v/>
      </c>
      <c r="L312" s="195">
        <f>IF(COUNT(S312:U312)=0,"",AVERAGE(S312:U312))</f>
        <v/>
      </c>
      <c r="M312" s="195">
        <f>IF(OR($I312="",L312=""),"",L312*IFERROR(INDEX('{Dropdowns}'!$J:$J,MATCH($E$312&amp;"|"&amp;$I312,'{Dropdowns}'!$H:$H,0)),0)*IFERROR(INDEX('{Dropdowns}'!$K:$K,MATCH($E$312&amp;"|"&amp;$I312,'{Dropdowns}'!$H:$H,0)),0))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IF(OR($I313="",J313=""),"",J313*IFERROR(INDEX('{Dropdowns}'!$J:$J,MATCH($E$312&amp;"|"&amp;$I313,'{Dropdowns}'!$H:$H,0)),0)*IFERROR(INDEX('{Dropdowns}'!$K:$K,MATCH($E$312&amp;"|"&amp;$I313,'{Dropdowns}'!$H:$H,0)),0))</f>
        <v/>
      </c>
      <c r="L313" s="195">
        <f>IF(COUNT(S313:U313)=0,"",AVERAGE(S313:U313))</f>
        <v/>
      </c>
      <c r="M313" s="195">
        <f>IF(OR($I313="",L313=""),"",L313*IFERROR(INDEX('{Dropdowns}'!$J:$J,MATCH($E$312&amp;"|"&amp;$I313,'{Dropdowns}'!$H:$H,0)),0)*IFERROR(INDEX('{Dropdowns}'!$K:$K,MATCH($E$312&amp;"|"&amp;$I313,'{Dropdowns}'!$H:$H,0)),0))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IF(OR($I314="",J314=""),"",J314*IFERROR(INDEX('{Dropdowns}'!$J:$J,MATCH($E$312&amp;"|"&amp;$I314,'{Dropdowns}'!$H:$H,0)),0)*IFERROR(INDEX('{Dropdowns}'!$K:$K,MATCH($E$312&amp;"|"&amp;$I314,'{Dropdowns}'!$H:$H,0)),0))</f>
        <v/>
      </c>
      <c r="L314" s="195">
        <f>IF(COUNT(S314:U314)=0,"",AVERAGE(S314:U314))</f>
        <v/>
      </c>
      <c r="M314" s="195">
        <f>IF(OR($I314="",L314=""),"",L314*IFERROR(INDEX('{Dropdowns}'!$J:$J,MATCH($E$312&amp;"|"&amp;$I314,'{Dropdowns}'!$H:$H,0)),0)*IFERROR(INDEX('{Dropdowns}'!$K:$K,MATCH($E$312&amp;"|"&amp;$I314,'{Dropdowns}'!$H:$H,0)),0))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IF(OR($I315="",J315=""),"",J315*IFERROR(INDEX('{Dropdowns}'!$J:$J,MATCH($E$312&amp;"|"&amp;$I315,'{Dropdowns}'!$H:$H,0)),0)*IFERROR(INDEX('{Dropdowns}'!$K:$K,MATCH($E$312&amp;"|"&amp;$I315,'{Dropdowns}'!$H:$H,0)),0))</f>
        <v/>
      </c>
      <c r="L315" s="195">
        <f>IF(COUNT(S315:U315)=0,"",AVERAGE(S315:U315))</f>
        <v/>
      </c>
      <c r="M315" s="195">
        <f>IF(OR($I315="",L315=""),"",L315*IFERROR(INDEX('{Dropdowns}'!$J:$J,MATCH($E$312&amp;"|"&amp;$I315,'{Dropdowns}'!$H:$H,0)),0)*IFERROR(INDEX('{Dropdowns}'!$K:$K,MATCH($E$312&amp;"|"&amp;$I315,'{Dropdowns}'!$H:$H,0)),0))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IF(OR(B316="",B316=0),"",IF(F316="",IF(D316="","",D316/B316),F316/B316))</f>
        <v/>
      </c>
      <c r="I316" s="291" t="n"/>
      <c r="J316" s="195">
        <f>IF(COUNT(P316:R316)=0,"",AVERAGE(P316:R316))</f>
        <v/>
      </c>
      <c r="K316" s="195">
        <f>IF(OR($I316="",J316=""),"",J316*IFERROR(INDEX('{Dropdowns}'!$J:$J,MATCH($E$312&amp;"|"&amp;$I316,'{Dropdowns}'!$H:$H,0)),0)*IFERROR(INDEX('{Dropdowns}'!$K:$K,MATCH($E$312&amp;"|"&amp;$I316,'{Dropdowns}'!$H:$H,0)),0))</f>
        <v/>
      </c>
      <c r="L316" s="195">
        <f>IF(COUNT(S316:U316)=0,"",AVERAGE(S316:U316))</f>
        <v/>
      </c>
      <c r="M316" s="195">
        <f>IF(OR($I316="",L316=""),"",L316*IFERROR(INDEX('{Dropdowns}'!$J:$J,MATCH($E$312&amp;"|"&amp;$I316,'{Dropdowns}'!$H:$H,0)),0)*IFERROR(INDEX('{Dropdowns}'!$K:$K,MATCH($E$312&amp;"|"&amp;$I316,'{Dropdowns}'!$H:$H,0)),0))</f>
        <v/>
      </c>
      <c r="P316" s="455" t="n"/>
    </row>
    <row r="317" ht="13.35" customHeight="1" s="162">
      <c r="B317" s="195" t="inlineStr">
        <is>
          <t>CFM / ft</t>
        </is>
      </c>
      <c r="C317" s="173" t="n"/>
      <c r="D317" s="195">
        <f>IF(OR(D316="",E305="",E305=0),"",D316/E305)</f>
        <v/>
      </c>
      <c r="E317" s="173" t="n"/>
      <c r="F317" s="195">
        <f>IF(OR(F316="",E305="",E305=0),"",F316/E305)</f>
        <v/>
      </c>
      <c r="G317" s="173" t="n"/>
      <c r="I317" s="291" t="n"/>
      <c r="J317" s="195">
        <f>IF(COUNT(P317:R317)=0,"",AVERAGE(P317:R317))</f>
        <v/>
      </c>
      <c r="K317" s="195">
        <f>IF(OR($I317="",J317=""),"",J317*IFERROR(INDEX('{Dropdowns}'!$J:$J,MATCH($E$312&amp;"|"&amp;$I317,'{Dropdowns}'!$H:$H,0)),0)*IFERROR(INDEX('{Dropdowns}'!$K:$K,MATCH($E$312&amp;"|"&amp;$I317,'{Dropdowns}'!$H:$H,0)),0))</f>
        <v/>
      </c>
      <c r="L317" s="195">
        <f>IF(COUNT(S317:U317)=0,"",AVERAGE(S317:U317))</f>
        <v/>
      </c>
      <c r="M317" s="195">
        <f>IF(OR($I317="",L317=""),"",L317*IFERROR(INDEX('{Dropdowns}'!$J:$J,MATCH($E$312&amp;"|"&amp;$I317,'{Dropdowns}'!$H:$H,0)),0)*IFERROR(INDEX('{Dropdowns}'!$K:$K,MATCH($E$312&amp;"|"&amp;$I317,'{Dropdowns}'!$H:$H,0)),0))</f>
        <v/>
      </c>
    </row>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IF(OR($I325="",J325=""),"",J325*IFERROR(INDEX('{Dropdowns}'!$J:$J,MATCH($E$333&amp;"|"&amp;$I325,'{Dropdowns}'!$H:$H,0)),0)*IFERROR(INDEX('{Dropdowns}'!$K:$K,MATCH($E$333&amp;"|"&amp;$I325,'{Dropdowns}'!$H:$H,0)),0))</f>
        <v/>
      </c>
      <c r="L325" s="195">
        <f>IF(COUNT(S325:U325)=0,"",AVERAGE(S325:U325))</f>
        <v/>
      </c>
      <c r="M325" s="195">
        <f>IF(OR($I325="",L325=""),"",L325*IFERROR(INDEX('{Dropdowns}'!$J:$J,MATCH($E$333&amp;"|"&amp;$I325,'{Dropdowns}'!$H:$H,0)),0)*IFERROR(INDEX('{Dropdowns}'!$K:$K,MATCH($E$333&amp;"|"&amp;$I325,'{Dropdowns}'!$H:$H,0)),0))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IF(OR($I326="",J326=""),"",J326*IFERROR(INDEX('{Dropdowns}'!$J:$J,MATCH($E$333&amp;"|"&amp;$I326,'{Dropdowns}'!$H:$H,0)),0)*IFERROR(INDEX('{Dropdowns}'!$K:$K,MATCH($E$333&amp;"|"&amp;$I326,'{Dropdowns}'!$H:$H,0)),0))</f>
        <v/>
      </c>
      <c r="L326" s="195">
        <f>IF(COUNT(S326:U326)=0,"",AVERAGE(S326:U326))</f>
        <v/>
      </c>
      <c r="M326" s="195">
        <f>IF(OR($I326="",L326=""),"",L326*IFERROR(INDEX('{Dropdowns}'!$J:$J,MATCH($E$333&amp;"|"&amp;$I326,'{Dropdowns}'!$H:$H,0)),0)*IFERROR(INDEX('{Dropdowns}'!$K:$K,MATCH($E$333&amp;"|"&amp;$I326,'{Dropdowns}'!$H:$H,0)),0))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IF(OR($I327="",J327=""),"",J327*IFERROR(INDEX('{Dropdowns}'!$J:$J,MATCH($E$333&amp;"|"&amp;$I327,'{Dropdowns}'!$H:$H,0)),0)*IFERROR(INDEX('{Dropdowns}'!$K:$K,MATCH($E$333&amp;"|"&amp;$I327,'{Dropdowns}'!$H:$H,0)),0))</f>
        <v/>
      </c>
      <c r="L327" s="195">
        <f>IF(COUNT(S327:U327)=0,"",AVERAGE(S327:U327))</f>
        <v/>
      </c>
      <c r="M327" s="195">
        <f>IF(OR($I327="",L327=""),"",L327*IFERROR(INDEX('{Dropdowns}'!$J:$J,MATCH($E$333&amp;"|"&amp;$I327,'{Dropdowns}'!$H:$H,0)),0)*IFERROR(INDEX('{Dropdowns}'!$K:$K,MATCH($E$333&amp;"|"&amp;$I327,'{Dropdowns}'!$H:$H,0)),0))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IF(OR($I328="",J328=""),"",J328*IFERROR(INDEX('{Dropdowns}'!$J:$J,MATCH($E$333&amp;"|"&amp;$I328,'{Dropdowns}'!$H:$H,0)),0)*IFERROR(INDEX('{Dropdowns}'!$K:$K,MATCH($E$333&amp;"|"&amp;$I328,'{Dropdowns}'!$H:$H,0)),0))</f>
        <v/>
      </c>
      <c r="L328" s="195">
        <f>IF(COUNT(S328:U328)=0,"",AVERAGE(S328:U328))</f>
        <v/>
      </c>
      <c r="M328" s="195">
        <f>IF(OR($I328="",L328=""),"",L328*IFERROR(INDEX('{Dropdowns}'!$J:$J,MATCH($E$333&amp;"|"&amp;$I328,'{Dropdowns}'!$H:$H,0)),0)*IFERROR(INDEX('{Dropdowns}'!$K:$K,MATCH($E$333&amp;"|"&amp;$I328,'{Dropdowns}'!$H:$H,0)),0))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IF(OR($I329="",J329=""),"",J329*IFERROR(INDEX('{Dropdowns}'!$J:$J,MATCH($E$333&amp;"|"&amp;$I329,'{Dropdowns}'!$H:$H,0)),0)*IFERROR(INDEX('{Dropdowns}'!$K:$K,MATCH($E$333&amp;"|"&amp;$I329,'{Dropdowns}'!$H:$H,0)),0))</f>
        <v/>
      </c>
      <c r="L329" s="195">
        <f>IF(COUNT(S329:U329)=0,"",AVERAGE(S329:U329))</f>
        <v/>
      </c>
      <c r="M329" s="195">
        <f>IF(OR($I329="",L329=""),"",L329*IFERROR(INDEX('{Dropdowns}'!$J:$J,MATCH($E$333&amp;"|"&amp;$I329,'{Dropdowns}'!$H:$H,0)),0)*IFERROR(INDEX('{Dropdowns}'!$K:$K,MATCH($E$333&amp;"|"&amp;$I329,'{Dropdowns}'!$H:$H,0)),0))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IF(OR($I330="",J330=""),"",J330*IFERROR(INDEX('{Dropdowns}'!$J:$J,MATCH($E$333&amp;"|"&amp;$I330,'{Dropdowns}'!$H:$H,0)),0)*IFERROR(INDEX('{Dropdowns}'!$K:$K,MATCH($E$333&amp;"|"&amp;$I330,'{Dropdowns}'!$H:$H,0)),0))</f>
        <v/>
      </c>
      <c r="L330" s="195">
        <f>IF(COUNT(S330:U330)=0,"",AVERAGE(S330:U330))</f>
        <v/>
      </c>
      <c r="M330" s="195">
        <f>IF(OR($I330="",L330=""),"",L330*IFERROR(INDEX('{Dropdowns}'!$J:$J,MATCH($E$333&amp;"|"&amp;$I330,'{Dropdowns}'!$H:$H,0)),0)*IFERROR(INDEX('{Dropdowns}'!$K:$K,MATCH($E$333&amp;"|"&amp;$I330,'{Dropdowns}'!$H:$H,0)),0))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IF(OR($I331="",J331=""),"",J331*IFERROR(INDEX('{Dropdowns}'!$J:$J,MATCH($E$333&amp;"|"&amp;$I331,'{Dropdowns}'!$H:$H,0)),0)*IFERROR(INDEX('{Dropdowns}'!$K:$K,MATCH($E$333&amp;"|"&amp;$I331,'{Dropdowns}'!$H:$H,0)),0))</f>
        <v/>
      </c>
      <c r="L331" s="195">
        <f>IF(COUNT(S331:U331)=0,"",AVERAGE(S331:U331))</f>
        <v/>
      </c>
      <c r="M331" s="195">
        <f>IF(OR($I331="",L331=""),"",L331*IFERROR(INDEX('{Dropdowns}'!$J:$J,MATCH($E$333&amp;"|"&amp;$I331,'{Dropdowns}'!$H:$H,0)),0)*IFERROR(INDEX('{Dropdowns}'!$K:$K,MATCH($E$333&amp;"|"&amp;$I331,'{Dropdowns}'!$H:$H,0)),0))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IF(OR($I332="",J332=""),"",J332*IFERROR(INDEX('{Dropdowns}'!$J:$J,MATCH($E$333&amp;"|"&amp;$I332,'{Dropdowns}'!$H:$H,0)),0)*IFERROR(INDEX('{Dropdowns}'!$K:$K,MATCH($E$333&amp;"|"&amp;$I332,'{Dropdowns}'!$H:$H,0)),0))</f>
        <v/>
      </c>
      <c r="L332" s="195">
        <f>IF(COUNT(S332:U332)=0,"",AVERAGE(S332:U332))</f>
        <v/>
      </c>
      <c r="M332" s="195">
        <f>IF(OR($I332="",L332=""),"",L332*IFERROR(INDEX('{Dropdowns}'!$J:$J,MATCH($E$333&amp;"|"&amp;$I332,'{Dropdowns}'!$H:$H,0)),0)*IFERROR(INDEX('{Dropdowns}'!$K:$K,MATCH($E$333&amp;"|"&amp;$I332,'{Dropdowns}'!$H:$H,0)),0))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IF(OR($I333="",J333=""),"",J333*IFERROR(INDEX('{Dropdowns}'!$J:$J,MATCH($E$333&amp;"|"&amp;$I333,'{Dropdowns}'!$H:$H,0)),0)*IFERROR(INDEX('{Dropdowns}'!$K:$K,MATCH($E$333&amp;"|"&amp;$I333,'{Dropdowns}'!$H:$H,0)),0))</f>
        <v/>
      </c>
      <c r="L333" s="195">
        <f>IF(COUNT(S333:U333)=0,"",AVERAGE(S333:U333))</f>
        <v/>
      </c>
      <c r="M333" s="195">
        <f>IF(OR($I333="",L333=""),"",L333*IFERROR(INDEX('{Dropdowns}'!$J:$J,MATCH($E$333&amp;"|"&amp;$I333,'{Dropdowns}'!$H:$H,0)),0)*IFERROR(INDEX('{Dropdowns}'!$K:$K,MATCH($E$333&amp;"|"&amp;$I333,'{Dropdowns}'!$H:$H,0)),0))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IF(OR($I334="",J334=""),"",J334*IFERROR(INDEX('{Dropdowns}'!$J:$J,MATCH($E$333&amp;"|"&amp;$I334,'{Dropdowns}'!$H:$H,0)),0)*IFERROR(INDEX('{Dropdowns}'!$K:$K,MATCH($E$333&amp;"|"&amp;$I334,'{Dropdowns}'!$H:$H,0)),0))</f>
        <v/>
      </c>
      <c r="L334" s="195">
        <f>IF(COUNT(S334:U334)=0,"",AVERAGE(S334:U334))</f>
        <v/>
      </c>
      <c r="M334" s="195">
        <f>IF(OR($I334="",L334=""),"",L334*IFERROR(INDEX('{Dropdowns}'!$J:$J,MATCH($E$333&amp;"|"&amp;$I334,'{Dropdowns}'!$H:$H,0)),0)*IFERROR(INDEX('{Dropdowns}'!$K:$K,MATCH($E$333&amp;"|"&amp;$I334,'{Dropdowns}'!$H:$H,0)),0))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IF(OR($I335="",J335=""),"",J335*IFERROR(INDEX('{Dropdowns}'!$J:$J,MATCH($E$333&amp;"|"&amp;$I335,'{Dropdowns}'!$H:$H,0)),0)*IFERROR(INDEX('{Dropdowns}'!$K:$K,MATCH($E$333&amp;"|"&amp;$I335,'{Dropdowns}'!$H:$H,0)),0))</f>
        <v/>
      </c>
      <c r="L335" s="195">
        <f>IF(COUNT(S335:U335)=0,"",AVERAGE(S335:U335))</f>
        <v/>
      </c>
      <c r="M335" s="195">
        <f>IF(OR($I335="",L335=""),"",L335*IFERROR(INDEX('{Dropdowns}'!$J:$J,MATCH($E$333&amp;"|"&amp;$I335,'{Dropdowns}'!$H:$H,0)),0)*IFERROR(INDEX('{Dropdowns}'!$K:$K,MATCH($E$333&amp;"|"&amp;$I335,'{Dropdowns}'!$H:$H,0)),0))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IF(OR($I336="",J336=""),"",J336*IFERROR(INDEX('{Dropdowns}'!$J:$J,MATCH($E$333&amp;"|"&amp;$I336,'{Dropdowns}'!$H:$H,0)),0)*IFERROR(INDEX('{Dropdowns}'!$K:$K,MATCH($E$333&amp;"|"&amp;$I336,'{Dropdowns}'!$H:$H,0)),0))</f>
        <v/>
      </c>
      <c r="L336" s="195">
        <f>IF(COUNT(S336:U336)=0,"",AVERAGE(S336:U336))</f>
        <v/>
      </c>
      <c r="M336" s="195">
        <f>IF(OR($I336="",L336=""),"",L336*IFERROR(INDEX('{Dropdowns}'!$J:$J,MATCH($E$333&amp;"|"&amp;$I336,'{Dropdowns}'!$H:$H,0)),0)*IFERROR(INDEX('{Dropdowns}'!$K:$K,MATCH($E$333&amp;"|"&amp;$I336,'{Dropdowns}'!$H:$H,0)),0))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IF(OR(B337="",B337=0),"",IF(F337="",IF(D337="","",D337/B337),F337/B337))</f>
        <v/>
      </c>
      <c r="I337" s="291" t="n"/>
      <c r="J337" s="195">
        <f>IF(COUNT(P337:R337)=0,"",AVERAGE(P337:R337))</f>
        <v/>
      </c>
      <c r="K337" s="195">
        <f>IF(OR($I337="",J337=""),"",J337*IFERROR(INDEX('{Dropdowns}'!$J:$J,MATCH($E$333&amp;"|"&amp;$I337,'{Dropdowns}'!$H:$H,0)),0)*IFERROR(INDEX('{Dropdowns}'!$K:$K,MATCH($E$333&amp;"|"&amp;$I337,'{Dropdowns}'!$H:$H,0)),0))</f>
        <v/>
      </c>
      <c r="L337" s="195">
        <f>IF(COUNT(S337:U337)=0,"",AVERAGE(S337:U337))</f>
        <v/>
      </c>
      <c r="M337" s="195">
        <f>IF(OR($I337="",L337=""),"",L337*IFERROR(INDEX('{Dropdowns}'!$J:$J,MATCH($E$333&amp;"|"&amp;$I337,'{Dropdowns}'!$H:$H,0)),0)*IFERROR(INDEX('{Dropdowns}'!$K:$K,MATCH($E$333&amp;"|"&amp;$I337,'{Dropdowns}'!$H:$H,0)),0))</f>
        <v/>
      </c>
      <c r="P337" s="455" t="n"/>
    </row>
    <row r="338" ht="13.35" customHeight="1" s="162">
      <c r="B338" s="195" t="inlineStr">
        <is>
          <t>CFM / ft</t>
        </is>
      </c>
      <c r="C338" s="173" t="n"/>
      <c r="D338" s="195">
        <f>IF(OR(D337="",E326="",E326=0),"",D337/E326)</f>
        <v/>
      </c>
      <c r="E338" s="173" t="n"/>
      <c r="F338" s="195">
        <f>IF(OR(F337="",E326="",E326=0),"",F337/E326)</f>
        <v/>
      </c>
      <c r="G338" s="173" t="n"/>
      <c r="I338" s="291" t="n"/>
      <c r="J338" s="195">
        <f>IF(COUNT(P338:R338)=0,"",AVERAGE(P338:R338))</f>
        <v/>
      </c>
      <c r="K338" s="195">
        <f>IF(OR($I338="",J338=""),"",J338*IFERROR(INDEX('{Dropdowns}'!$J:$J,MATCH($E$333&amp;"|"&amp;$I338,'{Dropdowns}'!$H:$H,0)),0)*IFERROR(INDEX('{Dropdowns}'!$K:$K,MATCH($E$333&amp;"|"&amp;$I338,'{Dropdowns}'!$H:$H,0)),0))</f>
        <v/>
      </c>
      <c r="L338" s="195">
        <f>IF(COUNT(S338:U338)=0,"",AVERAGE(S338:U338))</f>
        <v/>
      </c>
      <c r="M338" s="195">
        <f>IF(OR($I338="",L338=""),"",L338*IFERROR(INDEX('{Dropdowns}'!$J:$J,MATCH($E$333&amp;"|"&amp;$I338,'{Dropdowns}'!$H:$H,0)),0)*IFERROR(INDEX('{Dropdowns}'!$K:$K,MATCH($E$333&amp;"|"&amp;$I338,'{Dropdowns}'!$H:$H,0)),0))</f>
        <v/>
      </c>
    </row>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IF(OR($I353="",J353=""),"",J353*IFERROR(INDEX('{Dropdowns}'!$J:$J,MATCH($E$361&amp;"|"&amp;$I353,'{Dropdowns}'!$H:$H,0)),0)*IFERROR(INDEX('{Dropdowns}'!$K:$K,MATCH($E$361&amp;"|"&amp;$I353,'{Dropdowns}'!$H:$H,0)),0))</f>
        <v/>
      </c>
      <c r="L353" s="195">
        <f>IF(COUNT(S353:U353)=0,"",AVERAGE(S353:U353))</f>
        <v/>
      </c>
      <c r="M353" s="195">
        <f>IF(OR($I353="",L353=""),"",L353*IFERROR(INDEX('{Dropdowns}'!$J:$J,MATCH($E$361&amp;"|"&amp;$I353,'{Dropdowns}'!$H:$H,0)),0)*IFERROR(INDEX('{Dropdowns}'!$K:$K,MATCH($E$361&amp;"|"&amp;$I353,'{Dropdowns}'!$H:$H,0)),0))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IF(OR($I354="",J354=""),"",J354*IFERROR(INDEX('{Dropdowns}'!$J:$J,MATCH($E$361&amp;"|"&amp;$I354,'{Dropdowns}'!$H:$H,0)),0)*IFERROR(INDEX('{Dropdowns}'!$K:$K,MATCH($E$361&amp;"|"&amp;$I354,'{Dropdowns}'!$H:$H,0)),0))</f>
        <v/>
      </c>
      <c r="L354" s="195">
        <f>IF(COUNT(S354:U354)=0,"",AVERAGE(S354:U354))</f>
        <v/>
      </c>
      <c r="M354" s="195">
        <f>IF(OR($I354="",L354=""),"",L354*IFERROR(INDEX('{Dropdowns}'!$J:$J,MATCH($E$361&amp;"|"&amp;$I354,'{Dropdowns}'!$H:$H,0)),0)*IFERROR(INDEX('{Dropdowns}'!$K:$K,MATCH($E$361&amp;"|"&amp;$I354,'{Dropdowns}'!$H:$H,0)),0))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IF(OR($I355="",J355=""),"",J355*IFERROR(INDEX('{Dropdowns}'!$J:$J,MATCH($E$361&amp;"|"&amp;$I355,'{Dropdowns}'!$H:$H,0)),0)*IFERROR(INDEX('{Dropdowns}'!$K:$K,MATCH($E$361&amp;"|"&amp;$I355,'{Dropdowns}'!$H:$H,0)),0))</f>
        <v/>
      </c>
      <c r="L355" s="195">
        <f>IF(COUNT(S355:U355)=0,"",AVERAGE(S355:U355))</f>
        <v/>
      </c>
      <c r="M355" s="195">
        <f>IF(OR($I355="",L355=""),"",L355*IFERROR(INDEX('{Dropdowns}'!$J:$J,MATCH($E$361&amp;"|"&amp;$I355,'{Dropdowns}'!$H:$H,0)),0)*IFERROR(INDEX('{Dropdowns}'!$K:$K,MATCH($E$361&amp;"|"&amp;$I355,'{Dropdowns}'!$H:$H,0)),0))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IF(OR($I356="",J356=""),"",J356*IFERROR(INDEX('{Dropdowns}'!$J:$J,MATCH($E$361&amp;"|"&amp;$I356,'{Dropdowns}'!$H:$H,0)),0)*IFERROR(INDEX('{Dropdowns}'!$K:$K,MATCH($E$361&amp;"|"&amp;$I356,'{Dropdowns}'!$H:$H,0)),0))</f>
        <v/>
      </c>
      <c r="L356" s="195">
        <f>IF(COUNT(S356:U356)=0,"",AVERAGE(S356:U356))</f>
        <v/>
      </c>
      <c r="M356" s="195">
        <f>IF(OR($I356="",L356=""),"",L356*IFERROR(INDEX('{Dropdowns}'!$J:$J,MATCH($E$361&amp;"|"&amp;$I356,'{Dropdowns}'!$H:$H,0)),0)*IFERROR(INDEX('{Dropdowns}'!$K:$K,MATCH($E$361&amp;"|"&amp;$I356,'{Dropdowns}'!$H:$H,0)),0))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IF(OR($I357="",J357=""),"",J357*IFERROR(INDEX('{Dropdowns}'!$J:$J,MATCH($E$361&amp;"|"&amp;$I357,'{Dropdowns}'!$H:$H,0)),0)*IFERROR(INDEX('{Dropdowns}'!$K:$K,MATCH($E$361&amp;"|"&amp;$I357,'{Dropdowns}'!$H:$H,0)),0))</f>
        <v/>
      </c>
      <c r="L357" s="195">
        <f>IF(COUNT(S357:U357)=0,"",AVERAGE(S357:U357))</f>
        <v/>
      </c>
      <c r="M357" s="195">
        <f>IF(OR($I357="",L357=""),"",L357*IFERROR(INDEX('{Dropdowns}'!$J:$J,MATCH($E$361&amp;"|"&amp;$I357,'{Dropdowns}'!$H:$H,0)),0)*IFERROR(INDEX('{Dropdowns}'!$K:$K,MATCH($E$361&amp;"|"&amp;$I357,'{Dropdowns}'!$H:$H,0)),0))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IF(OR($I358="",J358=""),"",J358*IFERROR(INDEX('{Dropdowns}'!$J:$J,MATCH($E$361&amp;"|"&amp;$I358,'{Dropdowns}'!$H:$H,0)),0)*IFERROR(INDEX('{Dropdowns}'!$K:$K,MATCH($E$361&amp;"|"&amp;$I358,'{Dropdowns}'!$H:$H,0)),0))</f>
        <v/>
      </c>
      <c r="L358" s="195">
        <f>IF(COUNT(S358:U358)=0,"",AVERAGE(S358:U358))</f>
        <v/>
      </c>
      <c r="M358" s="195">
        <f>IF(OR($I358="",L358=""),"",L358*IFERROR(INDEX('{Dropdowns}'!$J:$J,MATCH($E$361&amp;"|"&amp;$I358,'{Dropdowns}'!$H:$H,0)),0)*IFERROR(INDEX('{Dropdowns}'!$K:$K,MATCH($E$361&amp;"|"&amp;$I358,'{Dropdowns}'!$H:$H,0)),0))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IF(OR($I359="",J359=""),"",J359*IFERROR(INDEX('{Dropdowns}'!$J:$J,MATCH($E$361&amp;"|"&amp;$I359,'{Dropdowns}'!$H:$H,0)),0)*IFERROR(INDEX('{Dropdowns}'!$K:$K,MATCH($E$361&amp;"|"&amp;$I359,'{Dropdowns}'!$H:$H,0)),0))</f>
        <v/>
      </c>
      <c r="L359" s="195">
        <f>IF(COUNT(S359:U359)=0,"",AVERAGE(S359:U359))</f>
        <v/>
      </c>
      <c r="M359" s="195">
        <f>IF(OR($I359="",L359=""),"",L359*IFERROR(INDEX('{Dropdowns}'!$J:$J,MATCH($E$361&amp;"|"&amp;$I359,'{Dropdowns}'!$H:$H,0)),0)*IFERROR(INDEX('{Dropdowns}'!$K:$K,MATCH($E$361&amp;"|"&amp;$I359,'{Dropdowns}'!$H:$H,0)),0))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IF(OR($I360="",J360=""),"",J360*IFERROR(INDEX('{Dropdowns}'!$J:$J,MATCH($E$361&amp;"|"&amp;$I360,'{Dropdowns}'!$H:$H,0)),0)*IFERROR(INDEX('{Dropdowns}'!$K:$K,MATCH($E$361&amp;"|"&amp;$I360,'{Dropdowns}'!$H:$H,0)),0))</f>
        <v/>
      </c>
      <c r="L360" s="195">
        <f>IF(COUNT(S360:U360)=0,"",AVERAGE(S360:U360))</f>
        <v/>
      </c>
      <c r="M360" s="195">
        <f>IF(OR($I360="",L360=""),"",L360*IFERROR(INDEX('{Dropdowns}'!$J:$J,MATCH($E$361&amp;"|"&amp;$I360,'{Dropdowns}'!$H:$H,0)),0)*IFERROR(INDEX('{Dropdowns}'!$K:$K,MATCH($E$361&amp;"|"&amp;$I360,'{Dropdowns}'!$H:$H,0)),0))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IF(OR($I361="",J361=""),"",J361*IFERROR(INDEX('{Dropdowns}'!$J:$J,MATCH($E$361&amp;"|"&amp;$I361,'{Dropdowns}'!$H:$H,0)),0)*IFERROR(INDEX('{Dropdowns}'!$K:$K,MATCH($E$361&amp;"|"&amp;$I361,'{Dropdowns}'!$H:$H,0)),0))</f>
        <v/>
      </c>
      <c r="L361" s="195">
        <f>IF(COUNT(S361:U361)=0,"",AVERAGE(S361:U361))</f>
        <v/>
      </c>
      <c r="M361" s="195">
        <f>IF(OR($I361="",L361=""),"",L361*IFERROR(INDEX('{Dropdowns}'!$J:$J,MATCH($E$361&amp;"|"&amp;$I361,'{Dropdowns}'!$H:$H,0)),0)*IFERROR(INDEX('{Dropdowns}'!$K:$K,MATCH($E$361&amp;"|"&amp;$I361,'{Dropdowns}'!$H:$H,0)),0))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IF(OR($I362="",J362=""),"",J362*IFERROR(INDEX('{Dropdowns}'!$J:$J,MATCH($E$361&amp;"|"&amp;$I362,'{Dropdowns}'!$H:$H,0)),0)*IFERROR(INDEX('{Dropdowns}'!$K:$K,MATCH($E$361&amp;"|"&amp;$I362,'{Dropdowns}'!$H:$H,0)),0))</f>
        <v/>
      </c>
      <c r="L362" s="195">
        <f>IF(COUNT(S362:U362)=0,"",AVERAGE(S362:U362))</f>
        <v/>
      </c>
      <c r="M362" s="195">
        <f>IF(OR($I362="",L362=""),"",L362*IFERROR(INDEX('{Dropdowns}'!$J:$J,MATCH($E$361&amp;"|"&amp;$I362,'{Dropdowns}'!$H:$H,0)),0)*IFERROR(INDEX('{Dropdowns}'!$K:$K,MATCH($E$361&amp;"|"&amp;$I362,'{Dropdowns}'!$H:$H,0)),0))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IF(OR($I363="",J363=""),"",J363*IFERROR(INDEX('{Dropdowns}'!$J:$J,MATCH($E$361&amp;"|"&amp;$I363,'{Dropdowns}'!$H:$H,0)),0)*IFERROR(INDEX('{Dropdowns}'!$K:$K,MATCH($E$361&amp;"|"&amp;$I363,'{Dropdowns}'!$H:$H,0)),0))</f>
        <v/>
      </c>
      <c r="L363" s="195">
        <f>IF(COUNT(S363:U363)=0,"",AVERAGE(S363:U363))</f>
        <v/>
      </c>
      <c r="M363" s="195">
        <f>IF(OR($I363="",L363=""),"",L363*IFERROR(INDEX('{Dropdowns}'!$J:$J,MATCH($E$361&amp;"|"&amp;$I363,'{Dropdowns}'!$H:$H,0)),0)*IFERROR(INDEX('{Dropdowns}'!$K:$K,MATCH($E$361&amp;"|"&amp;$I363,'{Dropdowns}'!$H:$H,0)),0))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IF(OR($I364="",J364=""),"",J364*IFERROR(INDEX('{Dropdowns}'!$J:$J,MATCH($E$361&amp;"|"&amp;$I364,'{Dropdowns}'!$H:$H,0)),0)*IFERROR(INDEX('{Dropdowns}'!$K:$K,MATCH($E$361&amp;"|"&amp;$I364,'{Dropdowns}'!$H:$H,0)),0))</f>
        <v/>
      </c>
      <c r="L364" s="195">
        <f>IF(COUNT(S364:U364)=0,"",AVERAGE(S364:U364))</f>
        <v/>
      </c>
      <c r="M364" s="195">
        <f>IF(OR($I364="",L364=""),"",L364*IFERROR(INDEX('{Dropdowns}'!$J:$J,MATCH($E$361&amp;"|"&amp;$I364,'{Dropdowns}'!$H:$H,0)),0)*IFERROR(INDEX('{Dropdowns}'!$K:$K,MATCH($E$361&amp;"|"&amp;$I364,'{Dropdowns}'!$H:$H,0)),0))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IF(OR(B365="",B365=0),"",IF(F365="",IF(D365="","",D365/B365),F365/B365))</f>
        <v/>
      </c>
      <c r="I365" s="291" t="n"/>
      <c r="J365" s="195">
        <f>IF(COUNT(P365:R365)=0,"",AVERAGE(P365:R365))</f>
        <v/>
      </c>
      <c r="K365" s="195">
        <f>IF(OR($I365="",J365=""),"",J365*IFERROR(INDEX('{Dropdowns}'!$J:$J,MATCH($E$361&amp;"|"&amp;$I365,'{Dropdowns}'!$H:$H,0)),0)*IFERROR(INDEX('{Dropdowns}'!$K:$K,MATCH($E$361&amp;"|"&amp;$I365,'{Dropdowns}'!$H:$H,0)),0))</f>
        <v/>
      </c>
      <c r="L365" s="195">
        <f>IF(COUNT(S365:U365)=0,"",AVERAGE(S365:U365))</f>
        <v/>
      </c>
      <c r="M365" s="195">
        <f>IF(OR($I365="",L365=""),"",L365*IFERROR(INDEX('{Dropdowns}'!$J:$J,MATCH($E$361&amp;"|"&amp;$I365,'{Dropdowns}'!$H:$H,0)),0)*IFERROR(INDEX('{Dropdowns}'!$K:$K,MATCH($E$361&amp;"|"&amp;$I365,'{Dropdowns}'!$H:$H,0)),0))</f>
        <v/>
      </c>
      <c r="P365" s="455" t="n"/>
    </row>
    <row r="366" ht="13.35" customHeight="1" s="162">
      <c r="B366" s="195" t="inlineStr">
        <is>
          <t>CFM / ft</t>
        </is>
      </c>
      <c r="C366" s="173" t="n"/>
      <c r="D366" s="195">
        <f>IF(OR(D365="",E354="",E354=0),"",D365/E354)</f>
        <v/>
      </c>
      <c r="E366" s="173" t="n"/>
      <c r="F366" s="195">
        <f>IF(OR(F365="",E354="",E354=0),"",F365/E354)</f>
        <v/>
      </c>
      <c r="G366" s="173" t="n"/>
      <c r="I366" s="291" t="n"/>
      <c r="J366" s="195">
        <f>IF(COUNT(P366:R366)=0,"",AVERAGE(P366:R366))</f>
        <v/>
      </c>
      <c r="K366" s="195">
        <f>IF(OR($I366="",J366=""),"",J366*IFERROR(INDEX('{Dropdowns}'!$J:$J,MATCH($E$361&amp;"|"&amp;$I366,'{Dropdowns}'!$H:$H,0)),0)*IFERROR(INDEX('{Dropdowns}'!$K:$K,MATCH($E$361&amp;"|"&amp;$I366,'{Dropdowns}'!$H:$H,0)),0))</f>
        <v/>
      </c>
      <c r="L366" s="195">
        <f>IF(COUNT(S366:U366)=0,"",AVERAGE(S366:U366))</f>
        <v/>
      </c>
      <c r="M366" s="195">
        <f>IF(OR($I366="",L366=""),"",L366*IFERROR(INDEX('{Dropdowns}'!$J:$J,MATCH($E$361&amp;"|"&amp;$I366,'{Dropdowns}'!$H:$H,0)),0)*IFERROR(INDEX('{Dropdowns}'!$K:$K,MATCH($E$361&amp;"|"&amp;$I366,'{Dropdowns}'!$H:$H,0)),0))</f>
        <v/>
      </c>
    </row>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IF(OR($I374="",J374=""),"",J374*IFERROR(INDEX('{Dropdowns}'!$J:$J,MATCH($E$382&amp;"|"&amp;$I374,'{Dropdowns}'!$H:$H,0)),0)*IFERROR(INDEX('{Dropdowns}'!$K:$K,MATCH($E$382&amp;"|"&amp;$I374,'{Dropdowns}'!$H:$H,0)),0))</f>
        <v/>
      </c>
      <c r="L374" s="195">
        <f>IF(COUNT(S374:U374)=0,"",AVERAGE(S374:U374))</f>
        <v/>
      </c>
      <c r="M374" s="195">
        <f>IF(OR($I374="",L374=""),"",L374*IFERROR(INDEX('{Dropdowns}'!$J:$J,MATCH($E$382&amp;"|"&amp;$I374,'{Dropdowns}'!$H:$H,0)),0)*IFERROR(INDEX('{Dropdowns}'!$K:$K,MATCH($E$382&amp;"|"&amp;$I374,'{Dropdowns}'!$H:$H,0)),0))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IF(OR($I375="",J375=""),"",J375*IFERROR(INDEX('{Dropdowns}'!$J:$J,MATCH($E$382&amp;"|"&amp;$I375,'{Dropdowns}'!$H:$H,0)),0)*IFERROR(INDEX('{Dropdowns}'!$K:$K,MATCH($E$382&amp;"|"&amp;$I375,'{Dropdowns}'!$H:$H,0)),0))</f>
        <v/>
      </c>
      <c r="L375" s="195">
        <f>IF(COUNT(S375:U375)=0,"",AVERAGE(S375:U375))</f>
        <v/>
      </c>
      <c r="M375" s="195">
        <f>IF(OR($I375="",L375=""),"",L375*IFERROR(INDEX('{Dropdowns}'!$J:$J,MATCH($E$382&amp;"|"&amp;$I375,'{Dropdowns}'!$H:$H,0)),0)*IFERROR(INDEX('{Dropdowns}'!$K:$K,MATCH($E$382&amp;"|"&amp;$I375,'{Dropdowns}'!$H:$H,0)),0))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IF(OR($I376="",J376=""),"",J376*IFERROR(INDEX('{Dropdowns}'!$J:$J,MATCH($E$382&amp;"|"&amp;$I376,'{Dropdowns}'!$H:$H,0)),0)*IFERROR(INDEX('{Dropdowns}'!$K:$K,MATCH($E$382&amp;"|"&amp;$I376,'{Dropdowns}'!$H:$H,0)),0))</f>
        <v/>
      </c>
      <c r="L376" s="195">
        <f>IF(COUNT(S376:U376)=0,"",AVERAGE(S376:U376))</f>
        <v/>
      </c>
      <c r="M376" s="195">
        <f>IF(OR($I376="",L376=""),"",L376*IFERROR(INDEX('{Dropdowns}'!$J:$J,MATCH($E$382&amp;"|"&amp;$I376,'{Dropdowns}'!$H:$H,0)),0)*IFERROR(INDEX('{Dropdowns}'!$K:$K,MATCH($E$382&amp;"|"&amp;$I376,'{Dropdowns}'!$H:$H,0)),0))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IF(OR($I377="",J377=""),"",J377*IFERROR(INDEX('{Dropdowns}'!$J:$J,MATCH($E$382&amp;"|"&amp;$I377,'{Dropdowns}'!$H:$H,0)),0)*IFERROR(INDEX('{Dropdowns}'!$K:$K,MATCH($E$382&amp;"|"&amp;$I377,'{Dropdowns}'!$H:$H,0)),0))</f>
        <v/>
      </c>
      <c r="L377" s="195">
        <f>IF(COUNT(S377:U377)=0,"",AVERAGE(S377:U377))</f>
        <v/>
      </c>
      <c r="M377" s="195">
        <f>IF(OR($I377="",L377=""),"",L377*IFERROR(INDEX('{Dropdowns}'!$J:$J,MATCH($E$382&amp;"|"&amp;$I377,'{Dropdowns}'!$H:$H,0)),0)*IFERROR(INDEX('{Dropdowns}'!$K:$K,MATCH($E$382&amp;"|"&amp;$I377,'{Dropdowns}'!$H:$H,0)),0))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IF(OR($I378="",J378=""),"",J378*IFERROR(INDEX('{Dropdowns}'!$J:$J,MATCH($E$382&amp;"|"&amp;$I378,'{Dropdowns}'!$H:$H,0)),0)*IFERROR(INDEX('{Dropdowns}'!$K:$K,MATCH($E$382&amp;"|"&amp;$I378,'{Dropdowns}'!$H:$H,0)),0))</f>
        <v/>
      </c>
      <c r="L378" s="195">
        <f>IF(COUNT(S378:U378)=0,"",AVERAGE(S378:U378))</f>
        <v/>
      </c>
      <c r="M378" s="195">
        <f>IF(OR($I378="",L378=""),"",L378*IFERROR(INDEX('{Dropdowns}'!$J:$J,MATCH($E$382&amp;"|"&amp;$I378,'{Dropdowns}'!$H:$H,0)),0)*IFERROR(INDEX('{Dropdowns}'!$K:$K,MATCH($E$382&amp;"|"&amp;$I378,'{Dropdowns}'!$H:$H,0)),0))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IF(OR($I379="",J379=""),"",J379*IFERROR(INDEX('{Dropdowns}'!$J:$J,MATCH($E$382&amp;"|"&amp;$I379,'{Dropdowns}'!$H:$H,0)),0)*IFERROR(INDEX('{Dropdowns}'!$K:$K,MATCH($E$382&amp;"|"&amp;$I379,'{Dropdowns}'!$H:$H,0)),0))</f>
        <v/>
      </c>
      <c r="L379" s="195">
        <f>IF(COUNT(S379:U379)=0,"",AVERAGE(S379:U379))</f>
        <v/>
      </c>
      <c r="M379" s="195">
        <f>IF(OR($I379="",L379=""),"",L379*IFERROR(INDEX('{Dropdowns}'!$J:$J,MATCH($E$382&amp;"|"&amp;$I379,'{Dropdowns}'!$H:$H,0)),0)*IFERROR(INDEX('{Dropdowns}'!$K:$K,MATCH($E$382&amp;"|"&amp;$I379,'{Dropdowns}'!$H:$H,0)),0))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IF(OR($I380="",J380=""),"",J380*IFERROR(INDEX('{Dropdowns}'!$J:$J,MATCH($E$382&amp;"|"&amp;$I380,'{Dropdowns}'!$H:$H,0)),0)*IFERROR(INDEX('{Dropdowns}'!$K:$K,MATCH($E$382&amp;"|"&amp;$I380,'{Dropdowns}'!$H:$H,0)),0))</f>
        <v/>
      </c>
      <c r="L380" s="195">
        <f>IF(COUNT(S380:U380)=0,"",AVERAGE(S380:U380))</f>
        <v/>
      </c>
      <c r="M380" s="195">
        <f>IF(OR($I380="",L380=""),"",L380*IFERROR(INDEX('{Dropdowns}'!$J:$J,MATCH($E$382&amp;"|"&amp;$I380,'{Dropdowns}'!$H:$H,0)),0)*IFERROR(INDEX('{Dropdowns}'!$K:$K,MATCH($E$382&amp;"|"&amp;$I380,'{Dropdowns}'!$H:$H,0)),0))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IF(OR($I381="",J381=""),"",J381*IFERROR(INDEX('{Dropdowns}'!$J:$J,MATCH($E$382&amp;"|"&amp;$I381,'{Dropdowns}'!$H:$H,0)),0)*IFERROR(INDEX('{Dropdowns}'!$K:$K,MATCH($E$382&amp;"|"&amp;$I381,'{Dropdowns}'!$H:$H,0)),0))</f>
        <v/>
      </c>
      <c r="L381" s="195">
        <f>IF(COUNT(S381:U381)=0,"",AVERAGE(S381:U381))</f>
        <v/>
      </c>
      <c r="M381" s="195">
        <f>IF(OR($I381="",L381=""),"",L381*IFERROR(INDEX('{Dropdowns}'!$J:$J,MATCH($E$382&amp;"|"&amp;$I381,'{Dropdowns}'!$H:$H,0)),0)*IFERROR(INDEX('{Dropdowns}'!$K:$K,MATCH($E$382&amp;"|"&amp;$I381,'{Dropdowns}'!$H:$H,0)),0))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IF(OR($I382="",J382=""),"",J382*IFERROR(INDEX('{Dropdowns}'!$J:$J,MATCH($E$382&amp;"|"&amp;$I382,'{Dropdowns}'!$H:$H,0)),0)*IFERROR(INDEX('{Dropdowns}'!$K:$K,MATCH($E$382&amp;"|"&amp;$I382,'{Dropdowns}'!$H:$H,0)),0))</f>
        <v/>
      </c>
      <c r="L382" s="195">
        <f>IF(COUNT(S382:U382)=0,"",AVERAGE(S382:U382))</f>
        <v/>
      </c>
      <c r="M382" s="195">
        <f>IF(OR($I382="",L382=""),"",L382*IFERROR(INDEX('{Dropdowns}'!$J:$J,MATCH($E$382&amp;"|"&amp;$I382,'{Dropdowns}'!$H:$H,0)),0)*IFERROR(INDEX('{Dropdowns}'!$K:$K,MATCH($E$382&amp;"|"&amp;$I382,'{Dropdowns}'!$H:$H,0)),0))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IF(OR($I383="",J383=""),"",J383*IFERROR(INDEX('{Dropdowns}'!$J:$J,MATCH($E$382&amp;"|"&amp;$I383,'{Dropdowns}'!$H:$H,0)),0)*IFERROR(INDEX('{Dropdowns}'!$K:$K,MATCH($E$382&amp;"|"&amp;$I383,'{Dropdowns}'!$H:$H,0)),0))</f>
        <v/>
      </c>
      <c r="L383" s="195">
        <f>IF(COUNT(S383:U383)=0,"",AVERAGE(S383:U383))</f>
        <v/>
      </c>
      <c r="M383" s="195">
        <f>IF(OR($I383="",L383=""),"",L383*IFERROR(INDEX('{Dropdowns}'!$J:$J,MATCH($E$382&amp;"|"&amp;$I383,'{Dropdowns}'!$H:$H,0)),0)*IFERROR(INDEX('{Dropdowns}'!$K:$K,MATCH($E$382&amp;"|"&amp;$I383,'{Dropdowns}'!$H:$H,0)),0))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IF(OR($I384="",J384=""),"",J384*IFERROR(INDEX('{Dropdowns}'!$J:$J,MATCH($E$382&amp;"|"&amp;$I384,'{Dropdowns}'!$H:$H,0)),0)*IFERROR(INDEX('{Dropdowns}'!$K:$K,MATCH($E$382&amp;"|"&amp;$I384,'{Dropdowns}'!$H:$H,0)),0))</f>
        <v/>
      </c>
      <c r="L384" s="195">
        <f>IF(COUNT(S384:U384)=0,"",AVERAGE(S384:U384))</f>
        <v/>
      </c>
      <c r="M384" s="195">
        <f>IF(OR($I384="",L384=""),"",L384*IFERROR(INDEX('{Dropdowns}'!$J:$J,MATCH($E$382&amp;"|"&amp;$I384,'{Dropdowns}'!$H:$H,0)),0)*IFERROR(INDEX('{Dropdowns}'!$K:$K,MATCH($E$382&amp;"|"&amp;$I384,'{Dropdowns}'!$H:$H,0)),0))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IF(OR($I385="",J385=""),"",J385*IFERROR(INDEX('{Dropdowns}'!$J:$J,MATCH($E$382&amp;"|"&amp;$I385,'{Dropdowns}'!$H:$H,0)),0)*IFERROR(INDEX('{Dropdowns}'!$K:$K,MATCH($E$382&amp;"|"&amp;$I385,'{Dropdowns}'!$H:$H,0)),0))</f>
        <v/>
      </c>
      <c r="L385" s="195">
        <f>IF(COUNT(S385:U385)=0,"",AVERAGE(S385:U385))</f>
        <v/>
      </c>
      <c r="M385" s="195">
        <f>IF(OR($I385="",L385=""),"",L385*IFERROR(INDEX('{Dropdowns}'!$J:$J,MATCH($E$382&amp;"|"&amp;$I385,'{Dropdowns}'!$H:$H,0)),0)*IFERROR(INDEX('{Dropdowns}'!$K:$K,MATCH($E$382&amp;"|"&amp;$I385,'{Dropdowns}'!$H:$H,0)),0))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IF(OR(B386="",B386=0),"",IF(F386="",IF(D386="","",D386/B386),F386/B386))</f>
        <v/>
      </c>
      <c r="I386" s="291" t="n"/>
      <c r="J386" s="195">
        <f>IF(COUNT(P386:R386)=0,"",AVERAGE(P386:R386))</f>
        <v/>
      </c>
      <c r="K386" s="195">
        <f>IF(OR($I386="",J386=""),"",J386*IFERROR(INDEX('{Dropdowns}'!$J:$J,MATCH($E$382&amp;"|"&amp;$I386,'{Dropdowns}'!$H:$H,0)),0)*IFERROR(INDEX('{Dropdowns}'!$K:$K,MATCH($E$382&amp;"|"&amp;$I386,'{Dropdowns}'!$H:$H,0)),0))</f>
        <v/>
      </c>
      <c r="L386" s="195">
        <f>IF(COUNT(S386:U386)=0,"",AVERAGE(S386:U386))</f>
        <v/>
      </c>
      <c r="M386" s="195">
        <f>IF(OR($I386="",L386=""),"",L386*IFERROR(INDEX('{Dropdowns}'!$J:$J,MATCH($E$382&amp;"|"&amp;$I386,'{Dropdowns}'!$H:$H,0)),0)*IFERROR(INDEX('{Dropdowns}'!$K:$K,MATCH($E$382&amp;"|"&amp;$I386,'{Dropdowns}'!$H:$H,0)),0))</f>
        <v/>
      </c>
      <c r="P386" s="455" t="n"/>
    </row>
    <row r="387" ht="13.35" customHeight="1" s="162">
      <c r="B387" s="195" t="inlineStr">
        <is>
          <t>CFM / ft</t>
        </is>
      </c>
      <c r="C387" s="173" t="n"/>
      <c r="D387" s="195">
        <f>IF(OR(D386="",E375="",E375=0),"",D386/E375)</f>
        <v/>
      </c>
      <c r="E387" s="173" t="n"/>
      <c r="F387" s="195">
        <f>IF(OR(F386="",E375="",E375=0),"",F386/E375)</f>
        <v/>
      </c>
      <c r="G387" s="173" t="n"/>
      <c r="I387" s="291" t="n"/>
      <c r="J387" s="195">
        <f>IF(COUNT(P387:R387)=0,"",AVERAGE(P387:R387))</f>
        <v/>
      </c>
      <c r="K387" s="195">
        <f>IF(OR($I387="",J387=""),"",J387*IFERROR(INDEX('{Dropdowns}'!$J:$J,MATCH($E$382&amp;"|"&amp;$I387,'{Dropdowns}'!$H:$H,0)),0)*IFERROR(INDEX('{Dropdowns}'!$K:$K,MATCH($E$382&amp;"|"&amp;$I387,'{Dropdowns}'!$H:$H,0)),0))</f>
        <v/>
      </c>
      <c r="L387" s="195">
        <f>IF(COUNT(S387:U387)=0,"",AVERAGE(S387:U387))</f>
        <v/>
      </c>
      <c r="M387" s="195">
        <f>IF(OR($I387="",L387=""),"",L387*IFERROR(INDEX('{Dropdowns}'!$J:$J,MATCH($E$382&amp;"|"&amp;$I387,'{Dropdowns}'!$H:$H,0)),0)*IFERROR(INDEX('{Dropdowns}'!$K:$K,MATCH($E$382&amp;"|"&amp;$I387,'{Dropdowns}'!$H:$H,0)),0))</f>
        <v/>
      </c>
    </row>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IF(OR($I402="",J402=""),"",J402*IFERROR(INDEX('{Dropdowns}'!$J:$J,MATCH($E$410&amp;"|"&amp;$I402,'{Dropdowns}'!$H:$H,0)),0)*IFERROR(INDEX('{Dropdowns}'!$K:$K,MATCH($E$410&amp;"|"&amp;$I402,'{Dropdowns}'!$H:$H,0)),0))</f>
        <v/>
      </c>
      <c r="L402" s="195">
        <f>IF(COUNT(S402:U402)=0,"",AVERAGE(S402:U402))</f>
        <v/>
      </c>
      <c r="M402" s="195">
        <f>IF(OR($I402="",L402=""),"",L402*IFERROR(INDEX('{Dropdowns}'!$J:$J,MATCH($E$410&amp;"|"&amp;$I402,'{Dropdowns}'!$H:$H,0)),0)*IFERROR(INDEX('{Dropdowns}'!$K:$K,MATCH($E$410&amp;"|"&amp;$I402,'{Dropdowns}'!$H:$H,0)),0))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IF(OR($I403="",J403=""),"",J403*IFERROR(INDEX('{Dropdowns}'!$J:$J,MATCH($E$410&amp;"|"&amp;$I403,'{Dropdowns}'!$H:$H,0)),0)*IFERROR(INDEX('{Dropdowns}'!$K:$K,MATCH($E$410&amp;"|"&amp;$I403,'{Dropdowns}'!$H:$H,0)),0))</f>
        <v/>
      </c>
      <c r="L403" s="195">
        <f>IF(COUNT(S403:U403)=0,"",AVERAGE(S403:U403))</f>
        <v/>
      </c>
      <c r="M403" s="195">
        <f>IF(OR($I403="",L403=""),"",L403*IFERROR(INDEX('{Dropdowns}'!$J:$J,MATCH($E$410&amp;"|"&amp;$I403,'{Dropdowns}'!$H:$H,0)),0)*IFERROR(INDEX('{Dropdowns}'!$K:$K,MATCH($E$410&amp;"|"&amp;$I403,'{Dropdowns}'!$H:$H,0)),0))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IF(OR($I404="",J404=""),"",J404*IFERROR(INDEX('{Dropdowns}'!$J:$J,MATCH($E$410&amp;"|"&amp;$I404,'{Dropdowns}'!$H:$H,0)),0)*IFERROR(INDEX('{Dropdowns}'!$K:$K,MATCH($E$410&amp;"|"&amp;$I404,'{Dropdowns}'!$H:$H,0)),0))</f>
        <v/>
      </c>
      <c r="L404" s="195">
        <f>IF(COUNT(S404:U404)=0,"",AVERAGE(S404:U404))</f>
        <v/>
      </c>
      <c r="M404" s="195">
        <f>IF(OR($I404="",L404=""),"",L404*IFERROR(INDEX('{Dropdowns}'!$J:$J,MATCH($E$410&amp;"|"&amp;$I404,'{Dropdowns}'!$H:$H,0)),0)*IFERROR(INDEX('{Dropdowns}'!$K:$K,MATCH($E$410&amp;"|"&amp;$I404,'{Dropdowns}'!$H:$H,0)),0))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IF(OR($I405="",J405=""),"",J405*IFERROR(INDEX('{Dropdowns}'!$J:$J,MATCH($E$410&amp;"|"&amp;$I405,'{Dropdowns}'!$H:$H,0)),0)*IFERROR(INDEX('{Dropdowns}'!$K:$K,MATCH($E$410&amp;"|"&amp;$I405,'{Dropdowns}'!$H:$H,0)),0))</f>
        <v/>
      </c>
      <c r="L405" s="195">
        <f>IF(COUNT(S405:U405)=0,"",AVERAGE(S405:U405))</f>
        <v/>
      </c>
      <c r="M405" s="195">
        <f>IF(OR($I405="",L405=""),"",L405*IFERROR(INDEX('{Dropdowns}'!$J:$J,MATCH($E$410&amp;"|"&amp;$I405,'{Dropdowns}'!$H:$H,0)),0)*IFERROR(INDEX('{Dropdowns}'!$K:$K,MATCH($E$410&amp;"|"&amp;$I405,'{Dropdowns}'!$H:$H,0)),0))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IF(OR($I406="",J406=""),"",J406*IFERROR(INDEX('{Dropdowns}'!$J:$J,MATCH($E$410&amp;"|"&amp;$I406,'{Dropdowns}'!$H:$H,0)),0)*IFERROR(INDEX('{Dropdowns}'!$K:$K,MATCH($E$410&amp;"|"&amp;$I406,'{Dropdowns}'!$H:$H,0)),0))</f>
        <v/>
      </c>
      <c r="L406" s="195">
        <f>IF(COUNT(S406:U406)=0,"",AVERAGE(S406:U406))</f>
        <v/>
      </c>
      <c r="M406" s="195">
        <f>IF(OR($I406="",L406=""),"",L406*IFERROR(INDEX('{Dropdowns}'!$J:$J,MATCH($E$410&amp;"|"&amp;$I406,'{Dropdowns}'!$H:$H,0)),0)*IFERROR(INDEX('{Dropdowns}'!$K:$K,MATCH($E$410&amp;"|"&amp;$I406,'{Dropdowns}'!$H:$H,0)),0))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IF(OR($I407="",J407=""),"",J407*IFERROR(INDEX('{Dropdowns}'!$J:$J,MATCH($E$410&amp;"|"&amp;$I407,'{Dropdowns}'!$H:$H,0)),0)*IFERROR(INDEX('{Dropdowns}'!$K:$K,MATCH($E$410&amp;"|"&amp;$I407,'{Dropdowns}'!$H:$H,0)),0))</f>
        <v/>
      </c>
      <c r="L407" s="195">
        <f>IF(COUNT(S407:U407)=0,"",AVERAGE(S407:U407))</f>
        <v/>
      </c>
      <c r="M407" s="195">
        <f>IF(OR($I407="",L407=""),"",L407*IFERROR(INDEX('{Dropdowns}'!$J:$J,MATCH($E$410&amp;"|"&amp;$I407,'{Dropdowns}'!$H:$H,0)),0)*IFERROR(INDEX('{Dropdowns}'!$K:$K,MATCH($E$410&amp;"|"&amp;$I407,'{Dropdowns}'!$H:$H,0)),0))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IF(OR($I408="",J408=""),"",J408*IFERROR(INDEX('{Dropdowns}'!$J:$J,MATCH($E$410&amp;"|"&amp;$I408,'{Dropdowns}'!$H:$H,0)),0)*IFERROR(INDEX('{Dropdowns}'!$K:$K,MATCH($E$410&amp;"|"&amp;$I408,'{Dropdowns}'!$H:$H,0)),0))</f>
        <v/>
      </c>
      <c r="L408" s="195">
        <f>IF(COUNT(S408:U408)=0,"",AVERAGE(S408:U408))</f>
        <v/>
      </c>
      <c r="M408" s="195">
        <f>IF(OR($I408="",L408=""),"",L408*IFERROR(INDEX('{Dropdowns}'!$J:$J,MATCH($E$410&amp;"|"&amp;$I408,'{Dropdowns}'!$H:$H,0)),0)*IFERROR(INDEX('{Dropdowns}'!$K:$K,MATCH($E$410&amp;"|"&amp;$I408,'{Dropdowns}'!$H:$H,0)),0))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IF(OR($I409="",J409=""),"",J409*IFERROR(INDEX('{Dropdowns}'!$J:$J,MATCH($E$410&amp;"|"&amp;$I409,'{Dropdowns}'!$H:$H,0)),0)*IFERROR(INDEX('{Dropdowns}'!$K:$K,MATCH($E$410&amp;"|"&amp;$I409,'{Dropdowns}'!$H:$H,0)),0))</f>
        <v/>
      </c>
      <c r="L409" s="195">
        <f>IF(COUNT(S409:U409)=0,"",AVERAGE(S409:U409))</f>
        <v/>
      </c>
      <c r="M409" s="195">
        <f>IF(OR($I409="",L409=""),"",L409*IFERROR(INDEX('{Dropdowns}'!$J:$J,MATCH($E$410&amp;"|"&amp;$I409,'{Dropdowns}'!$H:$H,0)),0)*IFERROR(INDEX('{Dropdowns}'!$K:$K,MATCH($E$410&amp;"|"&amp;$I409,'{Dropdowns}'!$H:$H,0)),0))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IF(OR($I410="",J410=""),"",J410*IFERROR(INDEX('{Dropdowns}'!$J:$J,MATCH($E$410&amp;"|"&amp;$I410,'{Dropdowns}'!$H:$H,0)),0)*IFERROR(INDEX('{Dropdowns}'!$K:$K,MATCH($E$410&amp;"|"&amp;$I410,'{Dropdowns}'!$H:$H,0)),0))</f>
        <v/>
      </c>
      <c r="L410" s="195">
        <f>IF(COUNT(S410:U410)=0,"",AVERAGE(S410:U410))</f>
        <v/>
      </c>
      <c r="M410" s="195">
        <f>IF(OR($I410="",L410=""),"",L410*IFERROR(INDEX('{Dropdowns}'!$J:$J,MATCH($E$410&amp;"|"&amp;$I410,'{Dropdowns}'!$H:$H,0)),0)*IFERROR(INDEX('{Dropdowns}'!$K:$K,MATCH($E$410&amp;"|"&amp;$I410,'{Dropdowns}'!$H:$H,0)),0))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IF(OR($I411="",J411=""),"",J411*IFERROR(INDEX('{Dropdowns}'!$J:$J,MATCH($E$410&amp;"|"&amp;$I411,'{Dropdowns}'!$H:$H,0)),0)*IFERROR(INDEX('{Dropdowns}'!$K:$K,MATCH($E$410&amp;"|"&amp;$I411,'{Dropdowns}'!$H:$H,0)),0))</f>
        <v/>
      </c>
      <c r="L411" s="195">
        <f>IF(COUNT(S411:U411)=0,"",AVERAGE(S411:U411))</f>
        <v/>
      </c>
      <c r="M411" s="195">
        <f>IF(OR($I411="",L411=""),"",L411*IFERROR(INDEX('{Dropdowns}'!$J:$J,MATCH($E$410&amp;"|"&amp;$I411,'{Dropdowns}'!$H:$H,0)),0)*IFERROR(INDEX('{Dropdowns}'!$K:$K,MATCH($E$410&amp;"|"&amp;$I411,'{Dropdowns}'!$H:$H,0)),0))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IF(OR($I412="",J412=""),"",J412*IFERROR(INDEX('{Dropdowns}'!$J:$J,MATCH($E$410&amp;"|"&amp;$I412,'{Dropdowns}'!$H:$H,0)),0)*IFERROR(INDEX('{Dropdowns}'!$K:$K,MATCH($E$410&amp;"|"&amp;$I412,'{Dropdowns}'!$H:$H,0)),0))</f>
        <v/>
      </c>
      <c r="L412" s="195">
        <f>IF(COUNT(S412:U412)=0,"",AVERAGE(S412:U412))</f>
        <v/>
      </c>
      <c r="M412" s="195">
        <f>IF(OR($I412="",L412=""),"",L412*IFERROR(INDEX('{Dropdowns}'!$J:$J,MATCH($E$410&amp;"|"&amp;$I412,'{Dropdowns}'!$H:$H,0)),0)*IFERROR(INDEX('{Dropdowns}'!$K:$K,MATCH($E$410&amp;"|"&amp;$I412,'{Dropdowns}'!$H:$H,0)),0))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IF(OR($I413="",J413=""),"",J413*IFERROR(INDEX('{Dropdowns}'!$J:$J,MATCH($E$410&amp;"|"&amp;$I413,'{Dropdowns}'!$H:$H,0)),0)*IFERROR(INDEX('{Dropdowns}'!$K:$K,MATCH($E$410&amp;"|"&amp;$I413,'{Dropdowns}'!$H:$H,0)),0))</f>
        <v/>
      </c>
      <c r="L413" s="195">
        <f>IF(COUNT(S413:U413)=0,"",AVERAGE(S413:U413))</f>
        <v/>
      </c>
      <c r="M413" s="195">
        <f>IF(OR($I413="",L413=""),"",L413*IFERROR(INDEX('{Dropdowns}'!$J:$J,MATCH($E$410&amp;"|"&amp;$I413,'{Dropdowns}'!$H:$H,0)),0)*IFERROR(INDEX('{Dropdowns}'!$K:$K,MATCH($E$410&amp;"|"&amp;$I413,'{Dropdowns}'!$H:$H,0)),0))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IF(OR(B414="",B414=0),"",IF(F414="",IF(D414="","",D414/B414),F414/B414))</f>
        <v/>
      </c>
      <c r="I414" s="291" t="n"/>
      <c r="J414" s="195">
        <f>IF(COUNT(P414:R414)=0,"",AVERAGE(P414:R414))</f>
        <v/>
      </c>
      <c r="K414" s="195">
        <f>IF(OR($I414="",J414=""),"",J414*IFERROR(INDEX('{Dropdowns}'!$J:$J,MATCH($E$410&amp;"|"&amp;$I414,'{Dropdowns}'!$H:$H,0)),0)*IFERROR(INDEX('{Dropdowns}'!$K:$K,MATCH($E$410&amp;"|"&amp;$I414,'{Dropdowns}'!$H:$H,0)),0))</f>
        <v/>
      </c>
      <c r="L414" s="195">
        <f>IF(COUNT(S414:U414)=0,"",AVERAGE(S414:U414))</f>
        <v/>
      </c>
      <c r="M414" s="195">
        <f>IF(OR($I414="",L414=""),"",L414*IFERROR(INDEX('{Dropdowns}'!$J:$J,MATCH($E$410&amp;"|"&amp;$I414,'{Dropdowns}'!$H:$H,0)),0)*IFERROR(INDEX('{Dropdowns}'!$K:$K,MATCH($E$410&amp;"|"&amp;$I414,'{Dropdowns}'!$H:$H,0)),0))</f>
        <v/>
      </c>
      <c r="P414" s="455" t="n"/>
    </row>
    <row r="415" ht="13.35" customHeight="1" s="162">
      <c r="B415" s="195" t="inlineStr">
        <is>
          <t>CFM / ft</t>
        </is>
      </c>
      <c r="C415" s="173" t="n"/>
      <c r="D415" s="195">
        <f>IF(OR(D414="",E403="",E403=0),"",D414/E403)</f>
        <v/>
      </c>
      <c r="E415" s="173" t="n"/>
      <c r="F415" s="195">
        <f>IF(OR(F414="",E403="",E403=0),"",F414/E403)</f>
        <v/>
      </c>
      <c r="G415" s="173" t="n"/>
      <c r="I415" s="291" t="n"/>
      <c r="J415" s="195">
        <f>IF(COUNT(P415:R415)=0,"",AVERAGE(P415:R415))</f>
        <v/>
      </c>
      <c r="K415" s="195">
        <f>IF(OR($I415="",J415=""),"",J415*IFERROR(INDEX('{Dropdowns}'!$J:$J,MATCH($E$410&amp;"|"&amp;$I415,'{Dropdowns}'!$H:$H,0)),0)*IFERROR(INDEX('{Dropdowns}'!$K:$K,MATCH($E$410&amp;"|"&amp;$I415,'{Dropdowns}'!$H:$H,0)),0))</f>
        <v/>
      </c>
      <c r="L415" s="195">
        <f>IF(COUNT(S415:U415)=0,"",AVERAGE(S415:U415))</f>
        <v/>
      </c>
      <c r="M415" s="195">
        <f>IF(OR($I415="",L415=""),"",L415*IFERROR(INDEX('{Dropdowns}'!$J:$J,MATCH($E$410&amp;"|"&amp;$I415,'{Dropdowns}'!$H:$H,0)),0)*IFERROR(INDEX('{Dropdowns}'!$K:$K,MATCH($E$410&amp;"|"&amp;$I415,'{Dropdowns}'!$H:$H,0)),0))</f>
        <v/>
      </c>
    </row>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IF(OR($I423="",J423=""),"",J423*IFERROR(INDEX('{Dropdowns}'!$J:$J,MATCH($E$431&amp;"|"&amp;$I423,'{Dropdowns}'!$H:$H,0)),0)*IFERROR(INDEX('{Dropdowns}'!$K:$K,MATCH($E$431&amp;"|"&amp;$I423,'{Dropdowns}'!$H:$H,0)),0))</f>
        <v/>
      </c>
      <c r="L423" s="195">
        <f>IF(COUNT(S423:U423)=0,"",AVERAGE(S423:U423))</f>
        <v/>
      </c>
      <c r="M423" s="195">
        <f>IF(OR($I423="",L423=""),"",L423*IFERROR(INDEX('{Dropdowns}'!$J:$J,MATCH($E$431&amp;"|"&amp;$I423,'{Dropdowns}'!$H:$H,0)),0)*IFERROR(INDEX('{Dropdowns}'!$K:$K,MATCH($E$431&amp;"|"&amp;$I423,'{Dropdowns}'!$H:$H,0)),0))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IF(OR($I424="",J424=""),"",J424*IFERROR(INDEX('{Dropdowns}'!$J:$J,MATCH($E$431&amp;"|"&amp;$I424,'{Dropdowns}'!$H:$H,0)),0)*IFERROR(INDEX('{Dropdowns}'!$K:$K,MATCH($E$431&amp;"|"&amp;$I424,'{Dropdowns}'!$H:$H,0)),0))</f>
        <v/>
      </c>
      <c r="L424" s="195">
        <f>IF(COUNT(S424:U424)=0,"",AVERAGE(S424:U424))</f>
        <v/>
      </c>
      <c r="M424" s="195">
        <f>IF(OR($I424="",L424=""),"",L424*IFERROR(INDEX('{Dropdowns}'!$J:$J,MATCH($E$431&amp;"|"&amp;$I424,'{Dropdowns}'!$H:$H,0)),0)*IFERROR(INDEX('{Dropdowns}'!$K:$K,MATCH($E$431&amp;"|"&amp;$I424,'{Dropdowns}'!$H:$H,0)),0))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IF(OR($I425="",J425=""),"",J425*IFERROR(INDEX('{Dropdowns}'!$J:$J,MATCH($E$431&amp;"|"&amp;$I425,'{Dropdowns}'!$H:$H,0)),0)*IFERROR(INDEX('{Dropdowns}'!$K:$K,MATCH($E$431&amp;"|"&amp;$I425,'{Dropdowns}'!$H:$H,0)),0))</f>
        <v/>
      </c>
      <c r="L425" s="195">
        <f>IF(COUNT(S425:U425)=0,"",AVERAGE(S425:U425))</f>
        <v/>
      </c>
      <c r="M425" s="195">
        <f>IF(OR($I425="",L425=""),"",L425*IFERROR(INDEX('{Dropdowns}'!$J:$J,MATCH($E$431&amp;"|"&amp;$I425,'{Dropdowns}'!$H:$H,0)),0)*IFERROR(INDEX('{Dropdowns}'!$K:$K,MATCH($E$431&amp;"|"&amp;$I425,'{Dropdowns}'!$H:$H,0)),0))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IF(OR($I426="",J426=""),"",J426*IFERROR(INDEX('{Dropdowns}'!$J:$J,MATCH($E$431&amp;"|"&amp;$I426,'{Dropdowns}'!$H:$H,0)),0)*IFERROR(INDEX('{Dropdowns}'!$K:$K,MATCH($E$431&amp;"|"&amp;$I426,'{Dropdowns}'!$H:$H,0)),0))</f>
        <v/>
      </c>
      <c r="L426" s="195">
        <f>IF(COUNT(S426:U426)=0,"",AVERAGE(S426:U426))</f>
        <v/>
      </c>
      <c r="M426" s="195">
        <f>IF(OR($I426="",L426=""),"",L426*IFERROR(INDEX('{Dropdowns}'!$J:$J,MATCH($E$431&amp;"|"&amp;$I426,'{Dropdowns}'!$H:$H,0)),0)*IFERROR(INDEX('{Dropdowns}'!$K:$K,MATCH($E$431&amp;"|"&amp;$I426,'{Dropdowns}'!$H:$H,0)),0))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IF(OR($I427="",J427=""),"",J427*IFERROR(INDEX('{Dropdowns}'!$J:$J,MATCH($E$431&amp;"|"&amp;$I427,'{Dropdowns}'!$H:$H,0)),0)*IFERROR(INDEX('{Dropdowns}'!$K:$K,MATCH($E$431&amp;"|"&amp;$I427,'{Dropdowns}'!$H:$H,0)),0))</f>
        <v/>
      </c>
      <c r="L427" s="195">
        <f>IF(COUNT(S427:U427)=0,"",AVERAGE(S427:U427))</f>
        <v/>
      </c>
      <c r="M427" s="195">
        <f>IF(OR($I427="",L427=""),"",L427*IFERROR(INDEX('{Dropdowns}'!$J:$J,MATCH($E$431&amp;"|"&amp;$I427,'{Dropdowns}'!$H:$H,0)),0)*IFERROR(INDEX('{Dropdowns}'!$K:$K,MATCH($E$431&amp;"|"&amp;$I427,'{Dropdowns}'!$H:$H,0)),0))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IF(OR($I428="",J428=""),"",J428*IFERROR(INDEX('{Dropdowns}'!$J:$J,MATCH($E$431&amp;"|"&amp;$I428,'{Dropdowns}'!$H:$H,0)),0)*IFERROR(INDEX('{Dropdowns}'!$K:$K,MATCH($E$431&amp;"|"&amp;$I428,'{Dropdowns}'!$H:$H,0)),0))</f>
        <v/>
      </c>
      <c r="L428" s="195">
        <f>IF(COUNT(S428:U428)=0,"",AVERAGE(S428:U428))</f>
        <v/>
      </c>
      <c r="M428" s="195">
        <f>IF(OR($I428="",L428=""),"",L428*IFERROR(INDEX('{Dropdowns}'!$J:$J,MATCH($E$431&amp;"|"&amp;$I428,'{Dropdowns}'!$H:$H,0)),0)*IFERROR(INDEX('{Dropdowns}'!$K:$K,MATCH($E$431&amp;"|"&amp;$I428,'{Dropdowns}'!$H:$H,0)),0))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IF(OR($I429="",J429=""),"",J429*IFERROR(INDEX('{Dropdowns}'!$J:$J,MATCH($E$431&amp;"|"&amp;$I429,'{Dropdowns}'!$H:$H,0)),0)*IFERROR(INDEX('{Dropdowns}'!$K:$K,MATCH($E$431&amp;"|"&amp;$I429,'{Dropdowns}'!$H:$H,0)),0))</f>
        <v/>
      </c>
      <c r="L429" s="195">
        <f>IF(COUNT(S429:U429)=0,"",AVERAGE(S429:U429))</f>
        <v/>
      </c>
      <c r="M429" s="195">
        <f>IF(OR($I429="",L429=""),"",L429*IFERROR(INDEX('{Dropdowns}'!$J:$J,MATCH($E$431&amp;"|"&amp;$I429,'{Dropdowns}'!$H:$H,0)),0)*IFERROR(INDEX('{Dropdowns}'!$K:$K,MATCH($E$431&amp;"|"&amp;$I429,'{Dropdowns}'!$H:$H,0)),0))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IF(OR($I430="",J430=""),"",J430*IFERROR(INDEX('{Dropdowns}'!$J:$J,MATCH($E$431&amp;"|"&amp;$I430,'{Dropdowns}'!$H:$H,0)),0)*IFERROR(INDEX('{Dropdowns}'!$K:$K,MATCH($E$431&amp;"|"&amp;$I430,'{Dropdowns}'!$H:$H,0)),0))</f>
        <v/>
      </c>
      <c r="L430" s="195">
        <f>IF(COUNT(S430:U430)=0,"",AVERAGE(S430:U430))</f>
        <v/>
      </c>
      <c r="M430" s="195">
        <f>IF(OR($I430="",L430=""),"",L430*IFERROR(INDEX('{Dropdowns}'!$J:$J,MATCH($E$431&amp;"|"&amp;$I430,'{Dropdowns}'!$H:$H,0)),0)*IFERROR(INDEX('{Dropdowns}'!$K:$K,MATCH($E$431&amp;"|"&amp;$I430,'{Dropdowns}'!$H:$H,0)),0))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IF(OR($I431="",J431=""),"",J431*IFERROR(INDEX('{Dropdowns}'!$J:$J,MATCH($E$431&amp;"|"&amp;$I431,'{Dropdowns}'!$H:$H,0)),0)*IFERROR(INDEX('{Dropdowns}'!$K:$K,MATCH($E$431&amp;"|"&amp;$I431,'{Dropdowns}'!$H:$H,0)),0))</f>
        <v/>
      </c>
      <c r="L431" s="195">
        <f>IF(COUNT(S431:U431)=0,"",AVERAGE(S431:U431))</f>
        <v/>
      </c>
      <c r="M431" s="195">
        <f>IF(OR($I431="",L431=""),"",L431*IFERROR(INDEX('{Dropdowns}'!$J:$J,MATCH($E$431&amp;"|"&amp;$I431,'{Dropdowns}'!$H:$H,0)),0)*IFERROR(INDEX('{Dropdowns}'!$K:$K,MATCH($E$431&amp;"|"&amp;$I431,'{Dropdowns}'!$H:$H,0)),0))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IF(OR($I432="",J432=""),"",J432*IFERROR(INDEX('{Dropdowns}'!$J:$J,MATCH($E$431&amp;"|"&amp;$I432,'{Dropdowns}'!$H:$H,0)),0)*IFERROR(INDEX('{Dropdowns}'!$K:$K,MATCH($E$431&amp;"|"&amp;$I432,'{Dropdowns}'!$H:$H,0)),0))</f>
        <v/>
      </c>
      <c r="L432" s="195">
        <f>IF(COUNT(S432:U432)=0,"",AVERAGE(S432:U432))</f>
        <v/>
      </c>
      <c r="M432" s="195">
        <f>IF(OR($I432="",L432=""),"",L432*IFERROR(INDEX('{Dropdowns}'!$J:$J,MATCH($E$431&amp;"|"&amp;$I432,'{Dropdowns}'!$H:$H,0)),0)*IFERROR(INDEX('{Dropdowns}'!$K:$K,MATCH($E$431&amp;"|"&amp;$I432,'{Dropdowns}'!$H:$H,0)),0))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IF(OR($I433="",J433=""),"",J433*IFERROR(INDEX('{Dropdowns}'!$J:$J,MATCH($E$431&amp;"|"&amp;$I433,'{Dropdowns}'!$H:$H,0)),0)*IFERROR(INDEX('{Dropdowns}'!$K:$K,MATCH($E$431&amp;"|"&amp;$I433,'{Dropdowns}'!$H:$H,0)),0))</f>
        <v/>
      </c>
      <c r="L433" s="195">
        <f>IF(COUNT(S433:U433)=0,"",AVERAGE(S433:U433))</f>
        <v/>
      </c>
      <c r="M433" s="195">
        <f>IF(OR($I433="",L433=""),"",L433*IFERROR(INDEX('{Dropdowns}'!$J:$J,MATCH($E$431&amp;"|"&amp;$I433,'{Dropdowns}'!$H:$H,0)),0)*IFERROR(INDEX('{Dropdowns}'!$K:$K,MATCH($E$431&amp;"|"&amp;$I433,'{Dropdowns}'!$H:$H,0)),0))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IF(OR($I434="",J434=""),"",J434*IFERROR(INDEX('{Dropdowns}'!$J:$J,MATCH($E$431&amp;"|"&amp;$I434,'{Dropdowns}'!$H:$H,0)),0)*IFERROR(INDEX('{Dropdowns}'!$K:$K,MATCH($E$431&amp;"|"&amp;$I434,'{Dropdowns}'!$H:$H,0)),0))</f>
        <v/>
      </c>
      <c r="L434" s="195">
        <f>IF(COUNT(S434:U434)=0,"",AVERAGE(S434:U434))</f>
        <v/>
      </c>
      <c r="M434" s="195">
        <f>IF(OR($I434="",L434=""),"",L434*IFERROR(INDEX('{Dropdowns}'!$J:$J,MATCH($E$431&amp;"|"&amp;$I434,'{Dropdowns}'!$H:$H,0)),0)*IFERROR(INDEX('{Dropdowns}'!$K:$K,MATCH($E$431&amp;"|"&amp;$I434,'{Dropdowns}'!$H:$H,0)),0))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IF(OR(B435="",B435=0),"",IF(F435="",IF(D435="","",D435/B435),F435/B435))</f>
        <v/>
      </c>
      <c r="I435" s="291" t="n"/>
      <c r="J435" s="195">
        <f>IF(COUNT(P435:R435)=0,"",AVERAGE(P435:R435))</f>
        <v/>
      </c>
      <c r="K435" s="195">
        <f>IF(OR($I435="",J435=""),"",J435*IFERROR(INDEX('{Dropdowns}'!$J:$J,MATCH($E$431&amp;"|"&amp;$I435,'{Dropdowns}'!$H:$H,0)),0)*IFERROR(INDEX('{Dropdowns}'!$K:$K,MATCH($E$431&amp;"|"&amp;$I435,'{Dropdowns}'!$H:$H,0)),0))</f>
        <v/>
      </c>
      <c r="L435" s="195">
        <f>IF(COUNT(S435:U435)=0,"",AVERAGE(S435:U435))</f>
        <v/>
      </c>
      <c r="M435" s="195">
        <f>IF(OR($I435="",L435=""),"",L435*IFERROR(INDEX('{Dropdowns}'!$J:$J,MATCH($E$431&amp;"|"&amp;$I435,'{Dropdowns}'!$H:$H,0)),0)*IFERROR(INDEX('{Dropdowns}'!$K:$K,MATCH($E$431&amp;"|"&amp;$I435,'{Dropdowns}'!$H:$H,0)),0))</f>
        <v/>
      </c>
      <c r="P435" s="455" t="n"/>
    </row>
    <row r="436" ht="13.35" customHeight="1" s="162">
      <c r="B436" s="195" t="inlineStr">
        <is>
          <t>CFM / ft</t>
        </is>
      </c>
      <c r="C436" s="173" t="n"/>
      <c r="D436" s="195">
        <f>IF(OR(D435="",E424="",E424=0),"",D435/E424)</f>
        <v/>
      </c>
      <c r="E436" s="173" t="n"/>
      <c r="F436" s="195">
        <f>IF(OR(F435="",E424="",E424=0),"",F435/E424)</f>
        <v/>
      </c>
      <c r="G436" s="173" t="n"/>
      <c r="I436" s="291" t="n"/>
      <c r="J436" s="195">
        <f>IF(COUNT(P436:R436)=0,"",AVERAGE(P436:R436))</f>
        <v/>
      </c>
      <c r="K436" s="195">
        <f>IF(OR($I436="",J436=""),"",J436*IFERROR(INDEX('{Dropdowns}'!$J:$J,MATCH($E$431&amp;"|"&amp;$I436,'{Dropdowns}'!$H:$H,0)),0)*IFERROR(INDEX('{Dropdowns}'!$K:$K,MATCH($E$431&amp;"|"&amp;$I436,'{Dropdowns}'!$H:$H,0)),0))</f>
        <v/>
      </c>
      <c r="L436" s="195">
        <f>IF(COUNT(S436:U436)=0,"",AVERAGE(S436:U436))</f>
        <v/>
      </c>
      <c r="M436" s="195">
        <f>IF(OR($I436="",L436=""),"",L436*IFERROR(INDEX('{Dropdowns}'!$J:$J,MATCH($E$431&amp;"|"&amp;$I436,'{Dropdowns}'!$H:$H,0)),0)*IFERROR(INDEX('{Dropdowns}'!$K:$K,MATCH($E$431&amp;"|"&amp;$I436,'{Dropdowns}'!$H:$H,0)),0))</f>
        <v/>
      </c>
    </row>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IF(OR($I451="",J451=""),"",J451*IFERROR(INDEX('{Dropdowns}'!$J:$J,MATCH($E$459&amp;"|"&amp;$I451,'{Dropdowns}'!$H:$H,0)),0)*IFERROR(INDEX('{Dropdowns}'!$K:$K,MATCH($E$459&amp;"|"&amp;$I451,'{Dropdowns}'!$H:$H,0)),0))</f>
        <v/>
      </c>
      <c r="L451" s="195">
        <f>IF(COUNT(S451:U451)=0,"",AVERAGE(S451:U451))</f>
        <v/>
      </c>
      <c r="M451" s="195">
        <f>IF(OR($I451="",L451=""),"",L451*IFERROR(INDEX('{Dropdowns}'!$J:$J,MATCH($E$459&amp;"|"&amp;$I451,'{Dropdowns}'!$H:$H,0)),0)*IFERROR(INDEX('{Dropdowns}'!$K:$K,MATCH($E$459&amp;"|"&amp;$I451,'{Dropdowns}'!$H:$H,0)),0))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IF(OR($I452="",J452=""),"",J452*IFERROR(INDEX('{Dropdowns}'!$J:$J,MATCH($E$459&amp;"|"&amp;$I452,'{Dropdowns}'!$H:$H,0)),0)*IFERROR(INDEX('{Dropdowns}'!$K:$K,MATCH($E$459&amp;"|"&amp;$I452,'{Dropdowns}'!$H:$H,0)),0))</f>
        <v/>
      </c>
      <c r="L452" s="195">
        <f>IF(COUNT(S452:U452)=0,"",AVERAGE(S452:U452))</f>
        <v/>
      </c>
      <c r="M452" s="195">
        <f>IF(OR($I452="",L452=""),"",L452*IFERROR(INDEX('{Dropdowns}'!$J:$J,MATCH($E$459&amp;"|"&amp;$I452,'{Dropdowns}'!$H:$H,0)),0)*IFERROR(INDEX('{Dropdowns}'!$K:$K,MATCH($E$459&amp;"|"&amp;$I452,'{Dropdowns}'!$H:$H,0)),0))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IF(OR($I453="",J453=""),"",J453*IFERROR(INDEX('{Dropdowns}'!$J:$J,MATCH($E$459&amp;"|"&amp;$I453,'{Dropdowns}'!$H:$H,0)),0)*IFERROR(INDEX('{Dropdowns}'!$K:$K,MATCH($E$459&amp;"|"&amp;$I453,'{Dropdowns}'!$H:$H,0)),0))</f>
        <v/>
      </c>
      <c r="L453" s="195">
        <f>IF(COUNT(S453:U453)=0,"",AVERAGE(S453:U453))</f>
        <v/>
      </c>
      <c r="M453" s="195">
        <f>IF(OR($I453="",L453=""),"",L453*IFERROR(INDEX('{Dropdowns}'!$J:$J,MATCH($E$459&amp;"|"&amp;$I453,'{Dropdowns}'!$H:$H,0)),0)*IFERROR(INDEX('{Dropdowns}'!$K:$K,MATCH($E$459&amp;"|"&amp;$I453,'{Dropdowns}'!$H:$H,0)),0))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IF(OR($I454="",J454=""),"",J454*IFERROR(INDEX('{Dropdowns}'!$J:$J,MATCH($E$459&amp;"|"&amp;$I454,'{Dropdowns}'!$H:$H,0)),0)*IFERROR(INDEX('{Dropdowns}'!$K:$K,MATCH($E$459&amp;"|"&amp;$I454,'{Dropdowns}'!$H:$H,0)),0))</f>
        <v/>
      </c>
      <c r="L454" s="195">
        <f>IF(COUNT(S454:U454)=0,"",AVERAGE(S454:U454))</f>
        <v/>
      </c>
      <c r="M454" s="195">
        <f>IF(OR($I454="",L454=""),"",L454*IFERROR(INDEX('{Dropdowns}'!$J:$J,MATCH($E$459&amp;"|"&amp;$I454,'{Dropdowns}'!$H:$H,0)),0)*IFERROR(INDEX('{Dropdowns}'!$K:$K,MATCH($E$459&amp;"|"&amp;$I454,'{Dropdowns}'!$H:$H,0)),0))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IF(OR($I455="",J455=""),"",J455*IFERROR(INDEX('{Dropdowns}'!$J:$J,MATCH($E$459&amp;"|"&amp;$I455,'{Dropdowns}'!$H:$H,0)),0)*IFERROR(INDEX('{Dropdowns}'!$K:$K,MATCH($E$459&amp;"|"&amp;$I455,'{Dropdowns}'!$H:$H,0)),0))</f>
        <v/>
      </c>
      <c r="L455" s="195">
        <f>IF(COUNT(S455:U455)=0,"",AVERAGE(S455:U455))</f>
        <v/>
      </c>
      <c r="M455" s="195">
        <f>IF(OR($I455="",L455=""),"",L455*IFERROR(INDEX('{Dropdowns}'!$J:$J,MATCH($E$459&amp;"|"&amp;$I455,'{Dropdowns}'!$H:$H,0)),0)*IFERROR(INDEX('{Dropdowns}'!$K:$K,MATCH($E$459&amp;"|"&amp;$I455,'{Dropdowns}'!$H:$H,0)),0))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IF(OR($I456="",J456=""),"",J456*IFERROR(INDEX('{Dropdowns}'!$J:$J,MATCH($E$459&amp;"|"&amp;$I456,'{Dropdowns}'!$H:$H,0)),0)*IFERROR(INDEX('{Dropdowns}'!$K:$K,MATCH($E$459&amp;"|"&amp;$I456,'{Dropdowns}'!$H:$H,0)),0))</f>
        <v/>
      </c>
      <c r="L456" s="195">
        <f>IF(COUNT(S456:U456)=0,"",AVERAGE(S456:U456))</f>
        <v/>
      </c>
      <c r="M456" s="195">
        <f>IF(OR($I456="",L456=""),"",L456*IFERROR(INDEX('{Dropdowns}'!$J:$J,MATCH($E$459&amp;"|"&amp;$I456,'{Dropdowns}'!$H:$H,0)),0)*IFERROR(INDEX('{Dropdowns}'!$K:$K,MATCH($E$459&amp;"|"&amp;$I456,'{Dropdowns}'!$H:$H,0)),0))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IF(OR($I457="",J457=""),"",J457*IFERROR(INDEX('{Dropdowns}'!$J:$J,MATCH($E$459&amp;"|"&amp;$I457,'{Dropdowns}'!$H:$H,0)),0)*IFERROR(INDEX('{Dropdowns}'!$K:$K,MATCH($E$459&amp;"|"&amp;$I457,'{Dropdowns}'!$H:$H,0)),0))</f>
        <v/>
      </c>
      <c r="L457" s="195">
        <f>IF(COUNT(S457:U457)=0,"",AVERAGE(S457:U457))</f>
        <v/>
      </c>
      <c r="M457" s="195">
        <f>IF(OR($I457="",L457=""),"",L457*IFERROR(INDEX('{Dropdowns}'!$J:$J,MATCH($E$459&amp;"|"&amp;$I457,'{Dropdowns}'!$H:$H,0)),0)*IFERROR(INDEX('{Dropdowns}'!$K:$K,MATCH($E$459&amp;"|"&amp;$I457,'{Dropdowns}'!$H:$H,0)),0))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IF(OR($I458="",J458=""),"",J458*IFERROR(INDEX('{Dropdowns}'!$J:$J,MATCH($E$459&amp;"|"&amp;$I458,'{Dropdowns}'!$H:$H,0)),0)*IFERROR(INDEX('{Dropdowns}'!$K:$K,MATCH($E$459&amp;"|"&amp;$I458,'{Dropdowns}'!$H:$H,0)),0))</f>
        <v/>
      </c>
      <c r="L458" s="195">
        <f>IF(COUNT(S458:U458)=0,"",AVERAGE(S458:U458))</f>
        <v/>
      </c>
      <c r="M458" s="195">
        <f>IF(OR($I458="",L458=""),"",L458*IFERROR(INDEX('{Dropdowns}'!$J:$J,MATCH($E$459&amp;"|"&amp;$I458,'{Dropdowns}'!$H:$H,0)),0)*IFERROR(INDEX('{Dropdowns}'!$K:$K,MATCH($E$459&amp;"|"&amp;$I458,'{Dropdowns}'!$H:$H,0)),0))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IF(OR($I459="",J459=""),"",J459*IFERROR(INDEX('{Dropdowns}'!$J:$J,MATCH($E$459&amp;"|"&amp;$I459,'{Dropdowns}'!$H:$H,0)),0)*IFERROR(INDEX('{Dropdowns}'!$K:$K,MATCH($E$459&amp;"|"&amp;$I459,'{Dropdowns}'!$H:$H,0)),0))</f>
        <v/>
      </c>
      <c r="L459" s="195">
        <f>IF(COUNT(S459:U459)=0,"",AVERAGE(S459:U459))</f>
        <v/>
      </c>
      <c r="M459" s="195">
        <f>IF(OR($I459="",L459=""),"",L459*IFERROR(INDEX('{Dropdowns}'!$J:$J,MATCH($E$459&amp;"|"&amp;$I459,'{Dropdowns}'!$H:$H,0)),0)*IFERROR(INDEX('{Dropdowns}'!$K:$K,MATCH($E$459&amp;"|"&amp;$I459,'{Dropdowns}'!$H:$H,0)),0))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IF(OR($I460="",J460=""),"",J460*IFERROR(INDEX('{Dropdowns}'!$J:$J,MATCH($E$459&amp;"|"&amp;$I460,'{Dropdowns}'!$H:$H,0)),0)*IFERROR(INDEX('{Dropdowns}'!$K:$K,MATCH($E$459&amp;"|"&amp;$I460,'{Dropdowns}'!$H:$H,0)),0))</f>
        <v/>
      </c>
      <c r="L460" s="195">
        <f>IF(COUNT(S460:U460)=0,"",AVERAGE(S460:U460))</f>
        <v/>
      </c>
      <c r="M460" s="195">
        <f>IF(OR($I460="",L460=""),"",L460*IFERROR(INDEX('{Dropdowns}'!$J:$J,MATCH($E$459&amp;"|"&amp;$I460,'{Dropdowns}'!$H:$H,0)),0)*IFERROR(INDEX('{Dropdowns}'!$K:$K,MATCH($E$459&amp;"|"&amp;$I460,'{Dropdowns}'!$H:$H,0)),0))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IF(OR($I461="",J461=""),"",J461*IFERROR(INDEX('{Dropdowns}'!$J:$J,MATCH($E$459&amp;"|"&amp;$I461,'{Dropdowns}'!$H:$H,0)),0)*IFERROR(INDEX('{Dropdowns}'!$K:$K,MATCH($E$459&amp;"|"&amp;$I461,'{Dropdowns}'!$H:$H,0)),0))</f>
        <v/>
      </c>
      <c r="L461" s="195">
        <f>IF(COUNT(S461:U461)=0,"",AVERAGE(S461:U461))</f>
        <v/>
      </c>
      <c r="M461" s="195">
        <f>IF(OR($I461="",L461=""),"",L461*IFERROR(INDEX('{Dropdowns}'!$J:$J,MATCH($E$459&amp;"|"&amp;$I461,'{Dropdowns}'!$H:$H,0)),0)*IFERROR(INDEX('{Dropdowns}'!$K:$K,MATCH($E$459&amp;"|"&amp;$I461,'{Dropdowns}'!$H:$H,0)),0))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IF(OR($I462="",J462=""),"",J462*IFERROR(INDEX('{Dropdowns}'!$J:$J,MATCH($E$459&amp;"|"&amp;$I462,'{Dropdowns}'!$H:$H,0)),0)*IFERROR(INDEX('{Dropdowns}'!$K:$K,MATCH($E$459&amp;"|"&amp;$I462,'{Dropdowns}'!$H:$H,0)),0))</f>
        <v/>
      </c>
      <c r="L462" s="195">
        <f>IF(COUNT(S462:U462)=0,"",AVERAGE(S462:U462))</f>
        <v/>
      </c>
      <c r="M462" s="195">
        <f>IF(OR($I462="",L462=""),"",L462*IFERROR(INDEX('{Dropdowns}'!$J:$J,MATCH($E$459&amp;"|"&amp;$I462,'{Dropdowns}'!$H:$H,0)),0)*IFERROR(INDEX('{Dropdowns}'!$K:$K,MATCH($E$459&amp;"|"&amp;$I462,'{Dropdowns}'!$H:$H,0)),0))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IF(OR($I463="",J463=""),"",J463*IFERROR(INDEX('{Dropdowns}'!$J:$J,MATCH($E$459&amp;"|"&amp;$I463,'{Dropdowns}'!$H:$H,0)),0)*IFERROR(INDEX('{Dropdowns}'!$K:$K,MATCH($E$459&amp;"|"&amp;$I463,'{Dropdowns}'!$H:$H,0)),0))</f>
        <v/>
      </c>
      <c r="L463" s="195">
        <f>IF(COUNT(S463:U463)=0,"",AVERAGE(S463:U463))</f>
        <v/>
      </c>
      <c r="M463" s="195">
        <f>IF(OR($I463="",L463=""),"",L463*IFERROR(INDEX('{Dropdowns}'!$J:$J,MATCH($E$459&amp;"|"&amp;$I463,'{Dropdowns}'!$H:$H,0)),0)*IFERROR(INDEX('{Dropdowns}'!$K:$K,MATCH($E$459&amp;"|"&amp;$I463,'{Dropdowns}'!$H:$H,0)),0))</f>
        <v/>
      </c>
      <c r="P463" s="455" t="n"/>
    </row>
    <row r="464" ht="13.35" customHeight="1" s="162">
      <c r="B464" s="189" t="inlineStr">
        <is>
          <t>CFM / ft</t>
        </is>
      </c>
      <c r="C464" s="173" t="n"/>
      <c r="D464" s="189">
        <f>IF(OR(D463="",E452="",E452=0),"",D463/E452)</f>
        <v/>
      </c>
      <c r="E464" s="173" t="n"/>
      <c r="F464" s="189">
        <f>IF(OR(F463="",E452="",E452=0),"",F463/E452)</f>
        <v/>
      </c>
      <c r="G464" s="173" t="n"/>
      <c r="I464" s="291" t="n"/>
      <c r="J464" s="195">
        <f>IF(COUNT(P464:R464)=0,"",AVERAGE(P464:R464))</f>
        <v/>
      </c>
      <c r="K464" s="195">
        <f>IF(OR($I464="",J464=""),"",J464*IFERROR(INDEX('{Dropdowns}'!$J:$J,MATCH($E$459&amp;"|"&amp;$I464,'{Dropdowns}'!$H:$H,0)),0)*IFERROR(INDEX('{Dropdowns}'!$K:$K,MATCH($E$459&amp;"|"&amp;$I464,'{Dropdowns}'!$H:$H,0)),0))</f>
        <v/>
      </c>
      <c r="L464" s="195">
        <f>IF(COUNT(S464:U464)=0,"",AVERAGE(S464:U464))</f>
        <v/>
      </c>
      <c r="M464" s="195">
        <f>IF(OR($I464="",L464=""),"",L464*IFERROR(INDEX('{Dropdowns}'!$J:$J,MATCH($E$459&amp;"|"&amp;$I464,'{Dropdowns}'!$H:$H,0)),0)*IFERROR(INDEX('{Dropdowns}'!$K:$K,MATCH($E$459&amp;"|"&amp;$I464,'{Dropdowns}'!$H:$H,0)),0))</f>
        <v/>
      </c>
    </row>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IF(OR($I472="",J472=""),"",J472*IFERROR(INDEX('{Dropdowns}'!$J:$J,MATCH($E$480&amp;"|"&amp;$I472,'{Dropdowns}'!$H:$H,0)),0)*IFERROR(INDEX('{Dropdowns}'!$K:$K,MATCH($E$480&amp;"|"&amp;$I472,'{Dropdowns}'!$H:$H,0)),0))</f>
        <v/>
      </c>
      <c r="L472" s="195">
        <f>IF(COUNT(S472:U472)=0,"",AVERAGE(S472:U472))</f>
        <v/>
      </c>
      <c r="M472" s="195">
        <f>IF(OR($I472="",L472=""),"",L472*IFERROR(INDEX('{Dropdowns}'!$J:$J,MATCH($E$480&amp;"|"&amp;$I472,'{Dropdowns}'!$H:$H,0)),0)*IFERROR(INDEX('{Dropdowns}'!$K:$K,MATCH($E$480&amp;"|"&amp;$I472,'{Dropdowns}'!$H:$H,0)),0))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IF(OR($I473="",J473=""),"",J473*IFERROR(INDEX('{Dropdowns}'!$J:$J,MATCH($E$480&amp;"|"&amp;$I473,'{Dropdowns}'!$H:$H,0)),0)*IFERROR(INDEX('{Dropdowns}'!$K:$K,MATCH($E$480&amp;"|"&amp;$I473,'{Dropdowns}'!$H:$H,0)),0))</f>
        <v/>
      </c>
      <c r="L473" s="195">
        <f>IF(COUNT(S473:U473)=0,"",AVERAGE(S473:U473))</f>
        <v/>
      </c>
      <c r="M473" s="195">
        <f>IF(OR($I473="",L473=""),"",L473*IFERROR(INDEX('{Dropdowns}'!$J:$J,MATCH($E$480&amp;"|"&amp;$I473,'{Dropdowns}'!$H:$H,0)),0)*IFERROR(INDEX('{Dropdowns}'!$K:$K,MATCH($E$480&amp;"|"&amp;$I473,'{Dropdowns}'!$H:$H,0)),0))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IF(OR($I474="",J474=""),"",J474*IFERROR(INDEX('{Dropdowns}'!$J:$J,MATCH($E$480&amp;"|"&amp;$I474,'{Dropdowns}'!$H:$H,0)),0)*IFERROR(INDEX('{Dropdowns}'!$K:$K,MATCH($E$480&amp;"|"&amp;$I474,'{Dropdowns}'!$H:$H,0)),0))</f>
        <v/>
      </c>
      <c r="L474" s="195">
        <f>IF(COUNT(S474:U474)=0,"",AVERAGE(S474:U474))</f>
        <v/>
      </c>
      <c r="M474" s="195">
        <f>IF(OR($I474="",L474=""),"",L474*IFERROR(INDEX('{Dropdowns}'!$J:$J,MATCH($E$480&amp;"|"&amp;$I474,'{Dropdowns}'!$H:$H,0)),0)*IFERROR(INDEX('{Dropdowns}'!$K:$K,MATCH($E$480&amp;"|"&amp;$I474,'{Dropdowns}'!$H:$H,0)),0))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IF(OR($I475="",J475=""),"",J475*IFERROR(INDEX('{Dropdowns}'!$J:$J,MATCH($E$480&amp;"|"&amp;$I475,'{Dropdowns}'!$H:$H,0)),0)*IFERROR(INDEX('{Dropdowns}'!$K:$K,MATCH($E$480&amp;"|"&amp;$I475,'{Dropdowns}'!$H:$H,0)),0))</f>
        <v/>
      </c>
      <c r="L475" s="195">
        <f>IF(COUNT(S475:U475)=0,"",AVERAGE(S475:U475))</f>
        <v/>
      </c>
      <c r="M475" s="195">
        <f>IF(OR($I475="",L475=""),"",L475*IFERROR(INDEX('{Dropdowns}'!$J:$J,MATCH($E$480&amp;"|"&amp;$I475,'{Dropdowns}'!$H:$H,0)),0)*IFERROR(INDEX('{Dropdowns}'!$K:$K,MATCH($E$480&amp;"|"&amp;$I475,'{Dropdowns}'!$H:$H,0)),0))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IF(OR($I476="",J476=""),"",J476*IFERROR(INDEX('{Dropdowns}'!$J:$J,MATCH($E$480&amp;"|"&amp;$I476,'{Dropdowns}'!$H:$H,0)),0)*IFERROR(INDEX('{Dropdowns}'!$K:$K,MATCH($E$480&amp;"|"&amp;$I476,'{Dropdowns}'!$H:$H,0)),0))</f>
        <v/>
      </c>
      <c r="L476" s="195">
        <f>IF(COUNT(S476:U476)=0,"",AVERAGE(S476:U476))</f>
        <v/>
      </c>
      <c r="M476" s="195">
        <f>IF(OR($I476="",L476=""),"",L476*IFERROR(INDEX('{Dropdowns}'!$J:$J,MATCH($E$480&amp;"|"&amp;$I476,'{Dropdowns}'!$H:$H,0)),0)*IFERROR(INDEX('{Dropdowns}'!$K:$K,MATCH($E$480&amp;"|"&amp;$I476,'{Dropdowns}'!$H:$H,0)),0))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IF(OR($I477="",J477=""),"",J477*IFERROR(INDEX('{Dropdowns}'!$J:$J,MATCH($E$480&amp;"|"&amp;$I477,'{Dropdowns}'!$H:$H,0)),0)*IFERROR(INDEX('{Dropdowns}'!$K:$K,MATCH($E$480&amp;"|"&amp;$I477,'{Dropdowns}'!$H:$H,0)),0))</f>
        <v/>
      </c>
      <c r="L477" s="195">
        <f>IF(COUNT(S477:U477)=0,"",AVERAGE(S477:U477))</f>
        <v/>
      </c>
      <c r="M477" s="195">
        <f>IF(OR($I477="",L477=""),"",L477*IFERROR(INDEX('{Dropdowns}'!$J:$J,MATCH($E$480&amp;"|"&amp;$I477,'{Dropdowns}'!$H:$H,0)),0)*IFERROR(INDEX('{Dropdowns}'!$K:$K,MATCH($E$480&amp;"|"&amp;$I477,'{Dropdowns}'!$H:$H,0)),0))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IF(OR($I478="",J478=""),"",J478*IFERROR(INDEX('{Dropdowns}'!$J:$J,MATCH($E$480&amp;"|"&amp;$I478,'{Dropdowns}'!$H:$H,0)),0)*IFERROR(INDEX('{Dropdowns}'!$K:$K,MATCH($E$480&amp;"|"&amp;$I478,'{Dropdowns}'!$H:$H,0)),0))</f>
        <v/>
      </c>
      <c r="L478" s="195">
        <f>IF(COUNT(S478:U478)=0,"",AVERAGE(S478:U478))</f>
        <v/>
      </c>
      <c r="M478" s="195">
        <f>IF(OR($I478="",L478=""),"",L478*IFERROR(INDEX('{Dropdowns}'!$J:$J,MATCH($E$480&amp;"|"&amp;$I478,'{Dropdowns}'!$H:$H,0)),0)*IFERROR(INDEX('{Dropdowns}'!$K:$K,MATCH($E$480&amp;"|"&amp;$I478,'{Dropdowns}'!$H:$H,0)),0))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IF(OR($I479="",J479=""),"",J479*IFERROR(INDEX('{Dropdowns}'!$J:$J,MATCH($E$480&amp;"|"&amp;$I479,'{Dropdowns}'!$H:$H,0)),0)*IFERROR(INDEX('{Dropdowns}'!$K:$K,MATCH($E$480&amp;"|"&amp;$I479,'{Dropdowns}'!$H:$H,0)),0))</f>
        <v/>
      </c>
      <c r="L479" s="195">
        <f>IF(COUNT(S479:U479)=0,"",AVERAGE(S479:U479))</f>
        <v/>
      </c>
      <c r="M479" s="195">
        <f>IF(OR($I479="",L479=""),"",L479*IFERROR(INDEX('{Dropdowns}'!$J:$J,MATCH($E$480&amp;"|"&amp;$I479,'{Dropdowns}'!$H:$H,0)),0)*IFERROR(INDEX('{Dropdowns}'!$K:$K,MATCH($E$480&amp;"|"&amp;$I479,'{Dropdowns}'!$H:$H,0)),0))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IF(OR($I480="",J480=""),"",J480*IFERROR(INDEX('{Dropdowns}'!$J:$J,MATCH($E$480&amp;"|"&amp;$I480,'{Dropdowns}'!$H:$H,0)),0)*IFERROR(INDEX('{Dropdowns}'!$K:$K,MATCH($E$480&amp;"|"&amp;$I480,'{Dropdowns}'!$H:$H,0)),0))</f>
        <v/>
      </c>
      <c r="L480" s="195">
        <f>IF(COUNT(S480:U480)=0,"",AVERAGE(S480:U480))</f>
        <v/>
      </c>
      <c r="M480" s="195">
        <f>IF(OR($I480="",L480=""),"",L480*IFERROR(INDEX('{Dropdowns}'!$J:$J,MATCH($E$480&amp;"|"&amp;$I480,'{Dropdowns}'!$H:$H,0)),0)*IFERROR(INDEX('{Dropdowns}'!$K:$K,MATCH($E$480&amp;"|"&amp;$I480,'{Dropdowns}'!$H:$H,0)),0))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IF(OR($I481="",J481=""),"",J481*IFERROR(INDEX('{Dropdowns}'!$J:$J,MATCH($E$480&amp;"|"&amp;$I481,'{Dropdowns}'!$H:$H,0)),0)*IFERROR(INDEX('{Dropdowns}'!$K:$K,MATCH($E$480&amp;"|"&amp;$I481,'{Dropdowns}'!$H:$H,0)),0))</f>
        <v/>
      </c>
      <c r="L481" s="195">
        <f>IF(COUNT(S481:U481)=0,"",AVERAGE(S481:U481))</f>
        <v/>
      </c>
      <c r="M481" s="195">
        <f>IF(OR($I481="",L481=""),"",L481*IFERROR(INDEX('{Dropdowns}'!$J:$J,MATCH($E$480&amp;"|"&amp;$I481,'{Dropdowns}'!$H:$H,0)),0)*IFERROR(INDEX('{Dropdowns}'!$K:$K,MATCH($E$480&amp;"|"&amp;$I481,'{Dropdowns}'!$H:$H,0)),0))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IF(OR($I482="",J482=""),"",J482*IFERROR(INDEX('{Dropdowns}'!$J:$J,MATCH($E$480&amp;"|"&amp;$I482,'{Dropdowns}'!$H:$H,0)),0)*IFERROR(INDEX('{Dropdowns}'!$K:$K,MATCH($E$480&amp;"|"&amp;$I482,'{Dropdowns}'!$H:$H,0)),0))</f>
        <v/>
      </c>
      <c r="L482" s="195">
        <f>IF(COUNT(S482:U482)=0,"",AVERAGE(S482:U482))</f>
        <v/>
      </c>
      <c r="M482" s="195">
        <f>IF(OR($I482="",L482=""),"",L482*IFERROR(INDEX('{Dropdowns}'!$J:$J,MATCH($E$480&amp;"|"&amp;$I482,'{Dropdowns}'!$H:$H,0)),0)*IFERROR(INDEX('{Dropdowns}'!$K:$K,MATCH($E$480&amp;"|"&amp;$I482,'{Dropdowns}'!$H:$H,0)),0))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IF(OR($I483="",J483=""),"",J483*IFERROR(INDEX('{Dropdowns}'!$J:$J,MATCH($E$480&amp;"|"&amp;$I483,'{Dropdowns}'!$H:$H,0)),0)*IFERROR(INDEX('{Dropdowns}'!$K:$K,MATCH($E$480&amp;"|"&amp;$I483,'{Dropdowns}'!$H:$H,0)),0))</f>
        <v/>
      </c>
      <c r="L483" s="195">
        <f>IF(COUNT(S483:U483)=0,"",AVERAGE(S483:U483))</f>
        <v/>
      </c>
      <c r="M483" s="195">
        <f>IF(OR($I483="",L483=""),"",L483*IFERROR(INDEX('{Dropdowns}'!$J:$J,MATCH($E$480&amp;"|"&amp;$I483,'{Dropdowns}'!$H:$H,0)),0)*IFERROR(INDEX('{Dropdowns}'!$K:$K,MATCH($E$480&amp;"|"&amp;$I483,'{Dropdowns}'!$H:$H,0)),0))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IF(OR(B484="",B484=0),"",IF(F484="",IF(D484="","",D484/B484),F484/B484))</f>
        <v/>
      </c>
      <c r="I484" s="291" t="n"/>
      <c r="J484" s="195">
        <f>IF(COUNT(P484:R484)=0,"",AVERAGE(P484:R484))</f>
        <v/>
      </c>
      <c r="K484" s="195">
        <f>IF(OR($I484="",J484=""),"",J484*IFERROR(INDEX('{Dropdowns}'!$J:$J,MATCH($E$480&amp;"|"&amp;$I484,'{Dropdowns}'!$H:$H,0)),0)*IFERROR(INDEX('{Dropdowns}'!$K:$K,MATCH($E$480&amp;"|"&amp;$I484,'{Dropdowns}'!$H:$H,0)),0))</f>
        <v/>
      </c>
      <c r="L484" s="195">
        <f>IF(COUNT(S484:U484)=0,"",AVERAGE(S484:U484))</f>
        <v/>
      </c>
      <c r="M484" s="195">
        <f>IF(OR($I484="",L484=""),"",L484*IFERROR(INDEX('{Dropdowns}'!$J:$J,MATCH($E$480&amp;"|"&amp;$I484,'{Dropdowns}'!$H:$H,0)),0)*IFERROR(INDEX('{Dropdowns}'!$K:$K,MATCH($E$480&amp;"|"&amp;$I484,'{Dropdowns}'!$H:$H,0)),0))</f>
        <v/>
      </c>
      <c r="P484" s="455" t="n"/>
    </row>
    <row r="485" ht="13.35" customHeight="1" s="162">
      <c r="B485" s="195" t="inlineStr">
        <is>
          <t>CFM / ft</t>
        </is>
      </c>
      <c r="C485" s="173" t="n"/>
      <c r="D485" s="195">
        <f>IF(OR(D484="",E473="",E473=0),"",D484/E473)</f>
        <v/>
      </c>
      <c r="E485" s="173" t="n"/>
      <c r="F485" s="195">
        <f>IF(OR(F484="",E473="",E473=0),"",F484/E473)</f>
        <v/>
      </c>
      <c r="G485" s="173" t="n"/>
      <c r="I485" s="291" t="n"/>
      <c r="J485" s="195">
        <f>IF(COUNT(P485:R485)=0,"",AVERAGE(P485:R485))</f>
        <v/>
      </c>
      <c r="K485" s="195">
        <f>IF(OR($I485="",J485=""),"",J485*IFERROR(INDEX('{Dropdowns}'!$J:$J,MATCH($E$480&amp;"|"&amp;$I485,'{Dropdowns}'!$H:$H,0)),0)*IFERROR(INDEX('{Dropdowns}'!$K:$K,MATCH($E$480&amp;"|"&amp;$I485,'{Dropdowns}'!$H:$H,0)),0))</f>
        <v/>
      </c>
      <c r="L485" s="195">
        <f>IF(COUNT(S485:U485)=0,"",AVERAGE(S485:U485))</f>
        <v/>
      </c>
      <c r="M485" s="195">
        <f>IF(OR($I485="",L485=""),"",L485*IFERROR(INDEX('{Dropdowns}'!$J:$J,MATCH($E$480&amp;"|"&amp;$I485,'{Dropdowns}'!$H:$H,0)),0)*IFERROR(INDEX('{Dropdowns}'!$K:$K,MATCH($E$480&amp;"|"&amp;$I485,'{Dropdowns}'!$H:$H,0)),0))</f>
        <v/>
      </c>
    </row>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D319:F320"/>
    <mergeCell ref="E161:G161"/>
    <mergeCell ref="B431:D431"/>
    <mergeCell ref="B60:D60"/>
    <mergeCell ref="B231:D231"/>
    <mergeCell ref="B195:M195"/>
    <mergeCell ref="B358:D358"/>
    <mergeCell ref="B322:G322"/>
    <mergeCell ref="F485:G485"/>
    <mergeCell ref="J127:J128"/>
    <mergeCell ref="B141:C141"/>
    <mergeCell ref="F168:G168"/>
    <mergeCell ref="B439:C439"/>
    <mergeCell ref="B82:G82"/>
    <mergeCell ref="L351:L352"/>
    <mergeCell ref="I57:I58"/>
    <mergeCell ref="E379:G379"/>
    <mergeCell ref="I4:M5"/>
    <mergeCell ref="I368:M369"/>
    <mergeCell ref="B84:D84"/>
    <mergeCell ref="G25:H26"/>
    <mergeCell ref="E381:G381"/>
    <mergeCell ref="D70:E70"/>
    <mergeCell ref="F70:G70"/>
    <mergeCell ref="B368:C369"/>
    <mergeCell ref="E473:G473"/>
    <mergeCell ref="E212:G212"/>
    <mergeCell ref="E16:G16"/>
    <mergeCell ref="D238:E238"/>
    <mergeCell ref="B213:D213"/>
    <mergeCell ref="B80:D80"/>
    <mergeCell ref="I421:I422"/>
    <mergeCell ref="B378:D378"/>
    <mergeCell ref="B243:C243"/>
    <mergeCell ref="K421:K422"/>
    <mergeCell ref="B449:D449"/>
    <mergeCell ref="B305:D305"/>
    <mergeCell ref="B110:G110"/>
    <mergeCell ref="F23:G23"/>
    <mergeCell ref="E214:G214"/>
    <mergeCell ref="E18:G18"/>
    <mergeCell ref="E456:G456"/>
    <mergeCell ref="E285:G285"/>
    <mergeCell ref="F121:G121"/>
    <mergeCell ref="B411:D411"/>
    <mergeCell ref="D71:E71"/>
    <mergeCell ref="D151:F152"/>
    <mergeCell ref="F71:G71"/>
    <mergeCell ref="D200:F201"/>
    <mergeCell ref="B442:M442"/>
    <mergeCell ref="D194:M194"/>
    <mergeCell ref="M351:M352"/>
    <mergeCell ref="J8:J9"/>
    <mergeCell ref="E372:G372"/>
    <mergeCell ref="B12:G12"/>
    <mergeCell ref="B210:D210"/>
    <mergeCell ref="E138:G138"/>
    <mergeCell ref="B390:C390"/>
    <mergeCell ref="E374:G374"/>
    <mergeCell ref="E230:G230"/>
    <mergeCell ref="E205:G205"/>
    <mergeCell ref="B365:C365"/>
    <mergeCell ref="I25:M26"/>
    <mergeCell ref="I350:M350"/>
    <mergeCell ref="B8:D8"/>
    <mergeCell ref="E311:G311"/>
    <mergeCell ref="J372:J373"/>
    <mergeCell ref="I449:I450"/>
    <mergeCell ref="E232:G232"/>
    <mergeCell ref="E354:G354"/>
    <mergeCell ref="B333:D333"/>
    <mergeCell ref="B376:G376"/>
    <mergeCell ref="B314:G314"/>
    <mergeCell ref="E304:G304"/>
    <mergeCell ref="E133:G133"/>
    <mergeCell ref="B308:D308"/>
    <mergeCell ref="B137:D137"/>
    <mergeCell ref="B2:C2"/>
    <mergeCell ref="B10:D10"/>
    <mergeCell ref="B363:G363"/>
    <mergeCell ref="B379:D379"/>
    <mergeCell ref="B319:C320"/>
    <mergeCell ref="E225:G225"/>
    <mergeCell ref="E356:G356"/>
    <mergeCell ref="B422:D422"/>
    <mergeCell ref="B287:C287"/>
    <mergeCell ref="D189:E189"/>
    <mergeCell ref="B360:D360"/>
    <mergeCell ref="F189:G189"/>
    <mergeCell ref="D287:E287"/>
    <mergeCell ref="B99:M99"/>
    <mergeCell ref="F238:G238"/>
    <mergeCell ref="F42:G42"/>
    <mergeCell ref="B68:D68"/>
    <mergeCell ref="E162:G162"/>
    <mergeCell ref="B310:D310"/>
    <mergeCell ref="B372:D372"/>
    <mergeCell ref="E227:G227"/>
    <mergeCell ref="B289:C289"/>
    <mergeCell ref="D289:E289"/>
    <mergeCell ref="F240:G240"/>
    <mergeCell ref="B374:D374"/>
    <mergeCell ref="E164:G164"/>
    <mergeCell ref="B154:G154"/>
    <mergeCell ref="B361:D361"/>
    <mergeCell ref="F190:G190"/>
    <mergeCell ref="E258:G258"/>
    <mergeCell ref="F317:G317"/>
    <mergeCell ref="M106:M107"/>
    <mergeCell ref="B232:D232"/>
    <mergeCell ref="M470:M471"/>
    <mergeCell ref="B434:C434"/>
    <mergeCell ref="B327:G327"/>
    <mergeCell ref="M155:M156"/>
    <mergeCell ref="B326:D326"/>
    <mergeCell ref="I151:M152"/>
    <mergeCell ref="B142:C142"/>
    <mergeCell ref="E309:G309"/>
    <mergeCell ref="B131:G131"/>
    <mergeCell ref="B215:D215"/>
    <mergeCell ref="D142:E142"/>
    <mergeCell ref="I200:M201"/>
    <mergeCell ref="E17:G17"/>
    <mergeCell ref="E259:G259"/>
    <mergeCell ref="E88:G88"/>
    <mergeCell ref="D365:E365"/>
    <mergeCell ref="B263:D263"/>
    <mergeCell ref="E324:G324"/>
    <mergeCell ref="D221:F222"/>
    <mergeCell ref="D25:F26"/>
    <mergeCell ref="B450:D450"/>
    <mergeCell ref="B315:C315"/>
    <mergeCell ref="B151:C152"/>
    <mergeCell ref="D292:M292"/>
    <mergeCell ref="I469:M469"/>
    <mergeCell ref="G74:H75"/>
    <mergeCell ref="B386:C386"/>
    <mergeCell ref="F266:G266"/>
    <mergeCell ref="G445:H446"/>
    <mergeCell ref="B244:M244"/>
    <mergeCell ref="E19:G19"/>
    <mergeCell ref="D315:E315"/>
    <mergeCell ref="B181:D181"/>
    <mergeCell ref="E182:G182"/>
    <mergeCell ref="E65:G65"/>
    <mergeCell ref="E480:G480"/>
    <mergeCell ref="B452:D452"/>
    <mergeCell ref="K351:K352"/>
    <mergeCell ref="K253:K254"/>
    <mergeCell ref="B366:C366"/>
    <mergeCell ref="D366:E366"/>
    <mergeCell ref="B427:D427"/>
    <mergeCell ref="B283:D283"/>
    <mergeCell ref="B258:D258"/>
    <mergeCell ref="B87:D87"/>
    <mergeCell ref="B147:M147"/>
    <mergeCell ref="B245:M245"/>
    <mergeCell ref="B481:D481"/>
    <mergeCell ref="L372:L373"/>
    <mergeCell ref="B456:D456"/>
    <mergeCell ref="B260:D260"/>
    <mergeCell ref="B285:D285"/>
    <mergeCell ref="E375:G375"/>
    <mergeCell ref="E179:G179"/>
    <mergeCell ref="B170:C170"/>
    <mergeCell ref="B384:G384"/>
    <mergeCell ref="E377:G377"/>
    <mergeCell ref="I8:I9"/>
    <mergeCell ref="E233:G233"/>
    <mergeCell ref="E37:G37"/>
    <mergeCell ref="K8:K9"/>
    <mergeCell ref="B163:D163"/>
    <mergeCell ref="G102:H103"/>
    <mergeCell ref="B309:D309"/>
    <mergeCell ref="B113:D113"/>
    <mergeCell ref="B380:D380"/>
    <mergeCell ref="B138:D138"/>
    <mergeCell ref="B239:C239"/>
    <mergeCell ref="E406:G406"/>
    <mergeCell ref="E235:G235"/>
    <mergeCell ref="E210:G210"/>
    <mergeCell ref="B92:C92"/>
    <mergeCell ref="B252:G252"/>
    <mergeCell ref="B165:D165"/>
    <mergeCell ref="B100:M100"/>
    <mergeCell ref="B208:G208"/>
    <mergeCell ref="D92:E92"/>
    <mergeCell ref="B432:D432"/>
    <mergeCell ref="E185:G185"/>
    <mergeCell ref="F92:G92"/>
    <mergeCell ref="E14:G14"/>
    <mergeCell ref="J2:K2"/>
    <mergeCell ref="B382:D382"/>
    <mergeCell ref="B311:D311"/>
    <mergeCell ref="E312:G312"/>
    <mergeCell ref="B115:D115"/>
    <mergeCell ref="E470:G470"/>
    <mergeCell ref="K274:K275"/>
    <mergeCell ref="M274:M275"/>
    <mergeCell ref="K372:K373"/>
    <mergeCell ref="M372:M373"/>
    <mergeCell ref="J29:J30"/>
    <mergeCell ref="F119:G119"/>
    <mergeCell ref="B440:M440"/>
    <mergeCell ref="I221:M222"/>
    <mergeCell ref="B377:D377"/>
    <mergeCell ref="B417:C418"/>
    <mergeCell ref="B29:D29"/>
    <mergeCell ref="E261:G261"/>
    <mergeCell ref="E253:G253"/>
    <mergeCell ref="D21:E21"/>
    <mergeCell ref="B28:G28"/>
    <mergeCell ref="E325:G325"/>
    <mergeCell ref="B257:G257"/>
    <mergeCell ref="B329:D329"/>
    <mergeCell ref="B145:C145"/>
    <mergeCell ref="I203:M203"/>
    <mergeCell ref="B387:C387"/>
    <mergeCell ref="D316:E316"/>
    <mergeCell ref="B23:C23"/>
    <mergeCell ref="I301:M301"/>
    <mergeCell ref="D387:E387"/>
    <mergeCell ref="B49:M49"/>
    <mergeCell ref="I420:M420"/>
    <mergeCell ref="L470:L471"/>
    <mergeCell ref="E85:G85"/>
    <mergeCell ref="E256:G256"/>
    <mergeCell ref="B89:D89"/>
    <mergeCell ref="E183:G183"/>
    <mergeCell ref="E454:G454"/>
    <mergeCell ref="I74:M75"/>
    <mergeCell ref="B331:D331"/>
    <mergeCell ref="B393:M393"/>
    <mergeCell ref="E302:G302"/>
    <mergeCell ref="B265:G265"/>
    <mergeCell ref="B32:D32"/>
    <mergeCell ref="B330:D330"/>
    <mergeCell ref="B324:D324"/>
    <mergeCell ref="B197:M197"/>
    <mergeCell ref="B97:M97"/>
    <mergeCell ref="F140:G140"/>
    <mergeCell ref="D445:F446"/>
    <mergeCell ref="F338:G338"/>
    <mergeCell ref="B261:D261"/>
    <mergeCell ref="B463:C463"/>
    <mergeCell ref="M127:M128"/>
    <mergeCell ref="B184:D184"/>
    <mergeCell ref="J253:J254"/>
    <mergeCell ref="D240:E240"/>
    <mergeCell ref="L253:L254"/>
    <mergeCell ref="B56:G56"/>
    <mergeCell ref="E38:G38"/>
    <mergeCell ref="B412:G412"/>
    <mergeCell ref="E280:G280"/>
    <mergeCell ref="L2:M2"/>
    <mergeCell ref="E274:G274"/>
    <mergeCell ref="E13:G13"/>
    <mergeCell ref="B471:D471"/>
    <mergeCell ref="B336:C336"/>
    <mergeCell ref="G466:H467"/>
    <mergeCell ref="I77:M77"/>
    <mergeCell ref="B179:D179"/>
    <mergeCell ref="E40:G40"/>
    <mergeCell ref="I102:M103"/>
    <mergeCell ref="B166:D166"/>
    <mergeCell ref="B408:D408"/>
    <mergeCell ref="E186:G186"/>
    <mergeCell ref="E15:G15"/>
    <mergeCell ref="L3:M3"/>
    <mergeCell ref="B423:D423"/>
    <mergeCell ref="B37:D37"/>
    <mergeCell ref="B279:D279"/>
    <mergeCell ref="B230:D230"/>
    <mergeCell ref="B108:D108"/>
    <mergeCell ref="B472:D472"/>
    <mergeCell ref="D44:E44"/>
    <mergeCell ref="B254:D254"/>
    <mergeCell ref="D141:E141"/>
    <mergeCell ref="I253:I254"/>
    <mergeCell ref="B477:D477"/>
    <mergeCell ref="B281:D281"/>
    <mergeCell ref="K204:K205"/>
    <mergeCell ref="M204:M205"/>
    <mergeCell ref="E81:G81"/>
    <mergeCell ref="B256:D256"/>
    <mergeCell ref="B191:C191"/>
    <mergeCell ref="D72:E72"/>
    <mergeCell ref="F72:G72"/>
    <mergeCell ref="I224:M224"/>
    <mergeCell ref="L274:L275"/>
    <mergeCell ref="F435:G435"/>
    <mergeCell ref="I322:M322"/>
    <mergeCell ref="I29:I30"/>
    <mergeCell ref="F484:G484"/>
    <mergeCell ref="D341:M341"/>
    <mergeCell ref="E106:G106"/>
    <mergeCell ref="B316:C316"/>
    <mergeCell ref="E204:G204"/>
    <mergeCell ref="B347:C348"/>
    <mergeCell ref="B134:D134"/>
    <mergeCell ref="B401:D401"/>
    <mergeCell ref="B266:C266"/>
    <mergeCell ref="E427:G427"/>
    <mergeCell ref="B273:G273"/>
    <mergeCell ref="E135:G135"/>
    <mergeCell ref="E328:G328"/>
    <mergeCell ref="E206:G206"/>
    <mergeCell ref="E35:G35"/>
    <mergeCell ref="B332:D332"/>
    <mergeCell ref="B161:D161"/>
    <mergeCell ref="E262:G262"/>
    <mergeCell ref="B459:D459"/>
    <mergeCell ref="B268:C268"/>
    <mergeCell ref="B259:D259"/>
    <mergeCell ref="E107:G107"/>
    <mergeCell ref="B111:D111"/>
    <mergeCell ref="B225:D225"/>
    <mergeCell ref="B98:M98"/>
    <mergeCell ref="D123:F124"/>
    <mergeCell ref="B162:D162"/>
    <mergeCell ref="E30:G30"/>
    <mergeCell ref="E59:G59"/>
    <mergeCell ref="E409:G409"/>
    <mergeCell ref="E359:G359"/>
    <mergeCell ref="B187:D187"/>
    <mergeCell ref="B337:C337"/>
    <mergeCell ref="B4:C5"/>
    <mergeCell ref="B464:C464"/>
    <mergeCell ref="D337:E337"/>
    <mergeCell ref="B453:G453"/>
    <mergeCell ref="D464:E464"/>
    <mergeCell ref="F464:G464"/>
    <mergeCell ref="E283:G283"/>
    <mergeCell ref="E112:G112"/>
    <mergeCell ref="E277:G277"/>
    <mergeCell ref="B168:C168"/>
    <mergeCell ref="B343:M343"/>
    <mergeCell ref="D168:E168"/>
    <mergeCell ref="E323:G323"/>
    <mergeCell ref="B482:G482"/>
    <mergeCell ref="G396:H397"/>
    <mergeCell ref="K225:K226"/>
    <mergeCell ref="B286:G286"/>
    <mergeCell ref="B424:D424"/>
    <mergeCell ref="B280:D280"/>
    <mergeCell ref="B351:D351"/>
    <mergeCell ref="M225:M226"/>
    <mergeCell ref="B109:D109"/>
    <mergeCell ref="E129:G129"/>
    <mergeCell ref="J351:J352"/>
    <mergeCell ref="B59:D59"/>
    <mergeCell ref="B345:M345"/>
    <mergeCell ref="B264:D264"/>
    <mergeCell ref="F288:G288"/>
    <mergeCell ref="E181:G181"/>
    <mergeCell ref="D53:F54"/>
    <mergeCell ref="B295:M295"/>
    <mergeCell ref="B282:D282"/>
    <mergeCell ref="B169:C169"/>
    <mergeCell ref="B409:D409"/>
    <mergeCell ref="D169:E169"/>
    <mergeCell ref="E481:G481"/>
    <mergeCell ref="B48:M48"/>
    <mergeCell ref="F436:G436"/>
    <mergeCell ref="B194:C194"/>
    <mergeCell ref="B292:C292"/>
    <mergeCell ref="B121:C121"/>
    <mergeCell ref="E34:G34"/>
    <mergeCell ref="E9:G9"/>
    <mergeCell ref="E276:G276"/>
    <mergeCell ref="M78:M79"/>
    <mergeCell ref="B96:C96"/>
    <mergeCell ref="B71:C71"/>
    <mergeCell ref="I154:M154"/>
    <mergeCell ref="L204:L205"/>
    <mergeCell ref="I123:M124"/>
    <mergeCell ref="E36:G36"/>
    <mergeCell ref="E11:G11"/>
    <mergeCell ref="E207:G207"/>
    <mergeCell ref="I351:I352"/>
    <mergeCell ref="B211:D211"/>
    <mergeCell ref="E334:G334"/>
    <mergeCell ref="B118:G118"/>
    <mergeCell ref="E113:G113"/>
    <mergeCell ref="B183:D183"/>
    <mergeCell ref="B123:C124"/>
    <mergeCell ref="B177:D177"/>
    <mergeCell ref="B221:C222"/>
    <mergeCell ref="D414:E414"/>
    <mergeCell ref="B275:D275"/>
    <mergeCell ref="F414:G414"/>
    <mergeCell ref="E136:G136"/>
    <mergeCell ref="B406:D406"/>
    <mergeCell ref="B164:D164"/>
    <mergeCell ref="D91:E91"/>
    <mergeCell ref="F91:G91"/>
    <mergeCell ref="I274:I275"/>
    <mergeCell ref="E115:G115"/>
    <mergeCell ref="B114:D114"/>
    <mergeCell ref="B212:D212"/>
    <mergeCell ref="B206:D206"/>
    <mergeCell ref="B35:D35"/>
    <mergeCell ref="E400:G400"/>
    <mergeCell ref="B277:D277"/>
    <mergeCell ref="D93:E93"/>
    <mergeCell ref="F22:G22"/>
    <mergeCell ref="F93:G93"/>
    <mergeCell ref="B355:G355"/>
    <mergeCell ref="F385:G385"/>
    <mergeCell ref="B7:G7"/>
    <mergeCell ref="B485:C485"/>
    <mergeCell ref="E62:G62"/>
    <mergeCell ref="M302:M303"/>
    <mergeCell ref="B66:D66"/>
    <mergeCell ref="E127:G127"/>
    <mergeCell ref="B189:C189"/>
    <mergeCell ref="E64:G64"/>
    <mergeCell ref="B130:D130"/>
    <mergeCell ref="E362:G362"/>
    <mergeCell ref="B350:G350"/>
    <mergeCell ref="I53:M54"/>
    <mergeCell ref="E156:G156"/>
    <mergeCell ref="B117:D117"/>
    <mergeCell ref="E460:G460"/>
    <mergeCell ref="B353:D353"/>
    <mergeCell ref="B218:C218"/>
    <mergeCell ref="B47:C47"/>
    <mergeCell ref="B480:D480"/>
    <mergeCell ref="B67:D67"/>
    <mergeCell ref="D2:I2"/>
    <mergeCell ref="B249:C250"/>
    <mergeCell ref="E128:G128"/>
    <mergeCell ref="E155:G155"/>
    <mergeCell ref="E426:G426"/>
    <mergeCell ref="B132:D132"/>
    <mergeCell ref="B430:D430"/>
    <mergeCell ref="B190:C190"/>
    <mergeCell ref="D119:E119"/>
    <mergeCell ref="D190:E190"/>
    <mergeCell ref="L323:L324"/>
    <mergeCell ref="B488:C488"/>
    <mergeCell ref="L127:L128"/>
    <mergeCell ref="B53:C54"/>
    <mergeCell ref="D338:E338"/>
    <mergeCell ref="E157:G157"/>
    <mergeCell ref="E428:G428"/>
    <mergeCell ref="I470:I471"/>
    <mergeCell ref="E284:G284"/>
    <mergeCell ref="B196:M196"/>
    <mergeCell ref="K155:K156"/>
    <mergeCell ref="B112:D112"/>
    <mergeCell ref="B354:D354"/>
    <mergeCell ref="B219:C219"/>
    <mergeCell ref="D219:E219"/>
    <mergeCell ref="D417:F418"/>
    <mergeCell ref="G270:H271"/>
    <mergeCell ref="B127:D127"/>
    <mergeCell ref="F462:G462"/>
    <mergeCell ref="E457:G457"/>
    <mergeCell ref="J225:J226"/>
    <mergeCell ref="L225:L226"/>
    <mergeCell ref="B64:D64"/>
    <mergeCell ref="M449:M450"/>
    <mergeCell ref="B216:G216"/>
    <mergeCell ref="B200:C201"/>
    <mergeCell ref="B51:M51"/>
    <mergeCell ref="D43:E43"/>
    <mergeCell ref="B474:G474"/>
    <mergeCell ref="B25:C26"/>
    <mergeCell ref="D485:E485"/>
    <mergeCell ref="B188:G188"/>
    <mergeCell ref="F366:G366"/>
    <mergeCell ref="B126:G126"/>
    <mergeCell ref="B443:M443"/>
    <mergeCell ref="B16:D16"/>
    <mergeCell ref="B209:D209"/>
    <mergeCell ref="I399:M399"/>
    <mergeCell ref="E39:G39"/>
    <mergeCell ref="B276:D276"/>
    <mergeCell ref="B214:D214"/>
    <mergeCell ref="B18:D18"/>
    <mergeCell ref="E408:G408"/>
    <mergeCell ref="D47:M47"/>
    <mergeCell ref="E373:G373"/>
    <mergeCell ref="D74:F75"/>
    <mergeCell ref="B303:D303"/>
    <mergeCell ref="E352:G352"/>
    <mergeCell ref="G298:H299"/>
    <mergeCell ref="B11:D11"/>
    <mergeCell ref="E450:G450"/>
    <mergeCell ref="B253:D253"/>
    <mergeCell ref="M176:M177"/>
    <mergeCell ref="B57:D57"/>
    <mergeCell ref="D463:E463"/>
    <mergeCell ref="F463:G463"/>
    <mergeCell ref="B371:G371"/>
    <mergeCell ref="B342:M342"/>
    <mergeCell ref="E226:G226"/>
    <mergeCell ref="B21:C21"/>
    <mergeCell ref="I175:M175"/>
    <mergeCell ref="F287:G287"/>
    <mergeCell ref="E57:G57"/>
    <mergeCell ref="E228:G228"/>
    <mergeCell ref="K470:K471"/>
    <mergeCell ref="B158:D158"/>
    <mergeCell ref="D3:I3"/>
    <mergeCell ref="I372:I373"/>
    <mergeCell ref="I417:M418"/>
    <mergeCell ref="B139:G139"/>
    <mergeCell ref="B133:D133"/>
    <mergeCell ref="E305:G305"/>
    <mergeCell ref="B204:D204"/>
    <mergeCell ref="I56:M56"/>
    <mergeCell ref="B356:D356"/>
    <mergeCell ref="B160:D160"/>
    <mergeCell ref="F483:G483"/>
    <mergeCell ref="B203:G203"/>
    <mergeCell ref="B489:M489"/>
    <mergeCell ref="E307:G307"/>
    <mergeCell ref="E58:G58"/>
    <mergeCell ref="B135:D135"/>
    <mergeCell ref="B233:D233"/>
    <mergeCell ref="B62:D62"/>
    <mergeCell ref="B227:D227"/>
    <mergeCell ref="F43:G43"/>
    <mergeCell ref="F170:G170"/>
    <mergeCell ref="E165:G165"/>
    <mergeCell ref="F120:G120"/>
    <mergeCell ref="E254:G254"/>
    <mergeCell ref="E83:G83"/>
    <mergeCell ref="M323:M324"/>
    <mergeCell ref="K127:K128"/>
    <mergeCell ref="D347:F348"/>
    <mergeCell ref="B228:D228"/>
    <mergeCell ref="K29:K30"/>
    <mergeCell ref="J57:J58"/>
    <mergeCell ref="J470:J471"/>
    <mergeCell ref="L57:L58"/>
    <mergeCell ref="J155:J156"/>
    <mergeCell ref="B293:M293"/>
    <mergeCell ref="E383:G383"/>
    <mergeCell ref="B425:G425"/>
    <mergeCell ref="B229:G229"/>
    <mergeCell ref="E177:G177"/>
    <mergeCell ref="B3:C3"/>
    <mergeCell ref="E60:G60"/>
    <mergeCell ref="E475:G475"/>
    <mergeCell ref="E84:G84"/>
    <mergeCell ref="B172:C173"/>
    <mergeCell ref="B17:D17"/>
    <mergeCell ref="B88:D88"/>
    <mergeCell ref="E78:G78"/>
    <mergeCell ref="B270:C271"/>
    <mergeCell ref="E176:G176"/>
    <mergeCell ref="E114:G114"/>
    <mergeCell ref="B148:M148"/>
    <mergeCell ref="B140:C140"/>
    <mergeCell ref="D140:E140"/>
    <mergeCell ref="B238:C238"/>
    <mergeCell ref="B74:C75"/>
    <mergeCell ref="D267:E267"/>
    <mergeCell ref="E422:G422"/>
    <mergeCell ref="G368:H369"/>
    <mergeCell ref="E360:G360"/>
    <mergeCell ref="F267:G267"/>
    <mergeCell ref="E86:G86"/>
    <mergeCell ref="B19:D19"/>
    <mergeCell ref="E80:G80"/>
    <mergeCell ref="L421:L422"/>
    <mergeCell ref="E378:G378"/>
    <mergeCell ref="E178:G178"/>
    <mergeCell ref="B146:M146"/>
    <mergeCell ref="E476:G476"/>
    <mergeCell ref="B304:D304"/>
    <mergeCell ref="B375:D375"/>
    <mergeCell ref="B240:C240"/>
    <mergeCell ref="B83:D83"/>
    <mergeCell ref="I273:M273"/>
    <mergeCell ref="B490:M490"/>
    <mergeCell ref="E478:G478"/>
    <mergeCell ref="B85:D85"/>
    <mergeCell ref="K57:K58"/>
    <mergeCell ref="M57:M58"/>
    <mergeCell ref="M8:M9"/>
    <mergeCell ref="B383:D383"/>
    <mergeCell ref="B237:G237"/>
    <mergeCell ref="F239:G239"/>
    <mergeCell ref="E313:G313"/>
    <mergeCell ref="B301:G301"/>
    <mergeCell ref="J3:K3"/>
    <mergeCell ref="L176:L177"/>
    <mergeCell ref="F337:G337"/>
    <mergeCell ref="D145:M145"/>
    <mergeCell ref="B102:C103"/>
    <mergeCell ref="E8:G8"/>
    <mergeCell ref="E79:G79"/>
    <mergeCell ref="I445:M446"/>
    <mergeCell ref="L449:L450"/>
    <mergeCell ref="E231:G231"/>
    <mergeCell ref="I204:I205"/>
    <mergeCell ref="E358:G358"/>
    <mergeCell ref="B441:M441"/>
    <mergeCell ref="E333:G333"/>
    <mergeCell ref="B235:D235"/>
    <mergeCell ref="B77:G77"/>
    <mergeCell ref="E10:G10"/>
    <mergeCell ref="D466:F467"/>
    <mergeCell ref="I347:M348"/>
    <mergeCell ref="E308:G308"/>
    <mergeCell ref="E137:G137"/>
    <mergeCell ref="B136:D136"/>
    <mergeCell ref="B14:D14"/>
    <mergeCell ref="B72:C72"/>
    <mergeCell ref="G319:H320"/>
    <mergeCell ref="E471:G471"/>
    <mergeCell ref="B470:D470"/>
    <mergeCell ref="B435:C435"/>
    <mergeCell ref="D364:E364"/>
    <mergeCell ref="B13:D13"/>
    <mergeCell ref="B274:D274"/>
    <mergeCell ref="J274:J275"/>
    <mergeCell ref="D435:E435"/>
    <mergeCell ref="F364:G364"/>
    <mergeCell ref="D484:E484"/>
    <mergeCell ref="F413:G413"/>
    <mergeCell ref="E310:G310"/>
    <mergeCell ref="F217:G217"/>
    <mergeCell ref="E166:G166"/>
    <mergeCell ref="D413:E413"/>
    <mergeCell ref="D217:E217"/>
    <mergeCell ref="B78:D78"/>
    <mergeCell ref="F21:G21"/>
    <mergeCell ref="D415:E415"/>
    <mergeCell ref="B373:D373"/>
    <mergeCell ref="F415:G415"/>
    <mergeCell ref="B42:C42"/>
    <mergeCell ref="B44:C44"/>
    <mergeCell ref="J302:J303"/>
    <mergeCell ref="L302:L303"/>
    <mergeCell ref="E255:G255"/>
    <mergeCell ref="B325:D325"/>
    <mergeCell ref="E326:G326"/>
    <mergeCell ref="B317:C317"/>
    <mergeCell ref="B306:G306"/>
    <mergeCell ref="F141:G141"/>
    <mergeCell ref="D317:E317"/>
    <mergeCell ref="E361:G361"/>
    <mergeCell ref="E263:G263"/>
    <mergeCell ref="B224:G224"/>
    <mergeCell ref="B156:D156"/>
    <mergeCell ref="B454:D454"/>
    <mergeCell ref="G151:H152"/>
    <mergeCell ref="G249:H250"/>
    <mergeCell ref="B90:G90"/>
    <mergeCell ref="M29:M30"/>
    <mergeCell ref="B155:D155"/>
    <mergeCell ref="B149:M149"/>
    <mergeCell ref="E479:G479"/>
    <mergeCell ref="B391:M391"/>
    <mergeCell ref="B247:M247"/>
    <mergeCell ref="E87:G87"/>
    <mergeCell ref="B86:D86"/>
    <mergeCell ref="B262:D262"/>
    <mergeCell ref="M421:M422"/>
    <mergeCell ref="J78:J79"/>
    <mergeCell ref="L78:L79"/>
    <mergeCell ref="I466:M467"/>
    <mergeCell ref="I225:I226"/>
    <mergeCell ref="B182:D182"/>
    <mergeCell ref="B38:D38"/>
    <mergeCell ref="F365:G365"/>
    <mergeCell ref="B466:C467"/>
    <mergeCell ref="B448:G448"/>
    <mergeCell ref="I7:M7"/>
    <mergeCell ref="L8:L9"/>
    <mergeCell ref="D288:E288"/>
    <mergeCell ref="F169:G169"/>
    <mergeCell ref="E163:G163"/>
    <mergeCell ref="B246:M246"/>
    <mergeCell ref="B40:D40"/>
    <mergeCell ref="D434:E434"/>
    <mergeCell ref="E405:G405"/>
    <mergeCell ref="I155:I156"/>
    <mergeCell ref="B15:D15"/>
    <mergeCell ref="E380:G380"/>
    <mergeCell ref="E187:G187"/>
    <mergeCell ref="B313:D313"/>
    <mergeCell ref="E472:G472"/>
    <mergeCell ref="B20:G20"/>
    <mergeCell ref="E410:G410"/>
    <mergeCell ref="B436:C436"/>
    <mergeCell ref="D436:E436"/>
    <mergeCell ref="B267:C267"/>
    <mergeCell ref="B79:D79"/>
    <mergeCell ref="I319:M320"/>
    <mergeCell ref="D396:F397"/>
    <mergeCell ref="I78:I79"/>
    <mergeCell ref="K449:K450"/>
    <mergeCell ref="K78:K79"/>
    <mergeCell ref="D390:M390"/>
    <mergeCell ref="J106:J107"/>
    <mergeCell ref="D4:F5"/>
    <mergeCell ref="B302:D302"/>
    <mergeCell ref="B106:D106"/>
    <mergeCell ref="J204:J205"/>
    <mergeCell ref="B81:D81"/>
    <mergeCell ref="L155:L156"/>
    <mergeCell ref="B159:G159"/>
    <mergeCell ref="B460:D460"/>
    <mergeCell ref="B381:D381"/>
    <mergeCell ref="B167:G167"/>
    <mergeCell ref="E29:G29"/>
    <mergeCell ref="G417:H418"/>
    <mergeCell ref="B414:C414"/>
    <mergeCell ref="D439:M439"/>
    <mergeCell ref="B91:C91"/>
    <mergeCell ref="F289:G289"/>
    <mergeCell ref="E31:G31"/>
    <mergeCell ref="E158:G158"/>
    <mergeCell ref="B22:C22"/>
    <mergeCell ref="B461:G461"/>
    <mergeCell ref="B328:D328"/>
    <mergeCell ref="B93:C93"/>
    <mergeCell ref="D22:E22"/>
    <mergeCell ref="E329:G329"/>
    <mergeCell ref="B455:D455"/>
    <mergeCell ref="B175:G175"/>
    <mergeCell ref="B157:D157"/>
    <mergeCell ref="B385:C385"/>
    <mergeCell ref="E108:G108"/>
    <mergeCell ref="B234:D234"/>
    <mergeCell ref="I126:M126"/>
    <mergeCell ref="B491:M491"/>
    <mergeCell ref="D385:E385"/>
    <mergeCell ref="B34:D34"/>
    <mergeCell ref="I302:I303"/>
    <mergeCell ref="E89:G89"/>
    <mergeCell ref="E431:G431"/>
    <mergeCell ref="K302:K303"/>
    <mergeCell ref="E260:G260"/>
    <mergeCell ref="K106:K107"/>
    <mergeCell ref="I106:I107"/>
    <mergeCell ref="I249:M250"/>
    <mergeCell ref="F434:G434"/>
    <mergeCell ref="E331:G331"/>
    <mergeCell ref="B186:D186"/>
    <mergeCell ref="B457:D457"/>
    <mergeCell ref="B392:M392"/>
    <mergeCell ref="F142:G142"/>
    <mergeCell ref="B30:D30"/>
    <mergeCell ref="L106:L107"/>
    <mergeCell ref="B394:M394"/>
    <mergeCell ref="D386:E386"/>
    <mergeCell ref="F315:G315"/>
    <mergeCell ref="F386:G386"/>
    <mergeCell ref="B458:D458"/>
    <mergeCell ref="E184:G184"/>
    <mergeCell ref="D96:M96"/>
    <mergeCell ref="M253:M254"/>
    <mergeCell ref="J323:J324"/>
    <mergeCell ref="E407:G407"/>
    <mergeCell ref="B338:C338"/>
    <mergeCell ref="J400:J401"/>
    <mergeCell ref="I396:M397"/>
    <mergeCell ref="E382:G382"/>
    <mergeCell ref="E357:G357"/>
    <mergeCell ref="B185:D185"/>
    <mergeCell ref="I371:M371"/>
    <mergeCell ref="E213:G213"/>
    <mergeCell ref="E455:G455"/>
    <mergeCell ref="E449:G449"/>
    <mergeCell ref="B475:D475"/>
    <mergeCell ref="G172:H173"/>
    <mergeCell ref="B462:C462"/>
    <mergeCell ref="D462:E462"/>
    <mergeCell ref="B396:C397"/>
    <mergeCell ref="E421:G421"/>
    <mergeCell ref="B323:D323"/>
    <mergeCell ref="E411:G411"/>
    <mergeCell ref="B176:D176"/>
    <mergeCell ref="E215:G215"/>
    <mergeCell ref="E402:G402"/>
    <mergeCell ref="E279:G279"/>
    <mergeCell ref="B107:D107"/>
    <mergeCell ref="B405:D405"/>
    <mergeCell ref="G200:H201"/>
    <mergeCell ref="B451:D451"/>
    <mergeCell ref="E477:G477"/>
    <mergeCell ref="B407:D407"/>
    <mergeCell ref="D172:F173"/>
    <mergeCell ref="D270:F271"/>
    <mergeCell ref="B9:D9"/>
    <mergeCell ref="B469:G469"/>
    <mergeCell ref="I28:M28"/>
    <mergeCell ref="L29:L30"/>
    <mergeCell ref="E429:G429"/>
    <mergeCell ref="B33:G33"/>
    <mergeCell ref="B119:C119"/>
    <mergeCell ref="B359:D359"/>
    <mergeCell ref="B335:G335"/>
    <mergeCell ref="E32:G32"/>
    <mergeCell ref="E330:G330"/>
    <mergeCell ref="E134:G134"/>
    <mergeCell ref="G347:H348"/>
    <mergeCell ref="K176:K177"/>
    <mergeCell ref="B36:D36"/>
    <mergeCell ref="B207:D207"/>
    <mergeCell ref="B334:D334"/>
    <mergeCell ref="I176:I177"/>
    <mergeCell ref="E401:G401"/>
    <mergeCell ref="D488:M488"/>
    <mergeCell ref="B41:G41"/>
    <mergeCell ref="B198:M198"/>
    <mergeCell ref="E109:G109"/>
    <mergeCell ref="B288:C288"/>
    <mergeCell ref="B399:G399"/>
    <mergeCell ref="B296:M296"/>
    <mergeCell ref="B404:G404"/>
    <mergeCell ref="E332:G332"/>
    <mergeCell ref="E459:G459"/>
    <mergeCell ref="E424:G424"/>
    <mergeCell ref="E111:G111"/>
    <mergeCell ref="B31:D31"/>
    <mergeCell ref="B473:D473"/>
    <mergeCell ref="B400:D400"/>
    <mergeCell ref="D23:E23"/>
    <mergeCell ref="B180:G180"/>
    <mergeCell ref="L400:L401"/>
    <mergeCell ref="F387:G387"/>
    <mergeCell ref="D298:F299"/>
    <mergeCell ref="B39:D39"/>
    <mergeCell ref="D102:F103"/>
    <mergeCell ref="E63:G63"/>
    <mergeCell ref="B402:D402"/>
    <mergeCell ref="D218:E218"/>
    <mergeCell ref="F218:G218"/>
    <mergeCell ref="I105:M105"/>
    <mergeCell ref="B483:C483"/>
    <mergeCell ref="B61:G61"/>
    <mergeCell ref="E423:G423"/>
    <mergeCell ref="B178:D178"/>
    <mergeCell ref="B69:G69"/>
    <mergeCell ref="B43:C43"/>
    <mergeCell ref="B476:D476"/>
    <mergeCell ref="B341:C341"/>
    <mergeCell ref="G4:H5"/>
    <mergeCell ref="D170:E170"/>
    <mergeCell ref="B128:D128"/>
    <mergeCell ref="B426:D426"/>
    <mergeCell ref="B226:D226"/>
    <mergeCell ref="B120:C120"/>
    <mergeCell ref="E458:G458"/>
    <mergeCell ref="B484:C484"/>
    <mergeCell ref="D120:E120"/>
    <mergeCell ref="I323:I324"/>
    <mergeCell ref="I127:I128"/>
    <mergeCell ref="B255:D255"/>
    <mergeCell ref="I172:M173"/>
    <mergeCell ref="D249:F250"/>
    <mergeCell ref="E116:G116"/>
    <mergeCell ref="B478:D478"/>
    <mergeCell ref="B65:D65"/>
    <mergeCell ref="E281:G281"/>
    <mergeCell ref="E452:G452"/>
    <mergeCell ref="K323:K324"/>
    <mergeCell ref="I270:M271"/>
    <mergeCell ref="I400:I401"/>
    <mergeCell ref="D243:M243"/>
    <mergeCell ref="K400:K401"/>
    <mergeCell ref="B428:D428"/>
    <mergeCell ref="B284:D284"/>
    <mergeCell ref="B344:M344"/>
    <mergeCell ref="B63:D63"/>
    <mergeCell ref="E264:G264"/>
    <mergeCell ref="D336:E336"/>
    <mergeCell ref="F336:G336"/>
    <mergeCell ref="E282:G282"/>
    <mergeCell ref="B50:M50"/>
    <mergeCell ref="B479:D479"/>
    <mergeCell ref="J449:J450"/>
    <mergeCell ref="J421:J422"/>
    <mergeCell ref="E403:G403"/>
    <mergeCell ref="E234:G234"/>
    <mergeCell ref="I252:M252"/>
    <mergeCell ref="B105:G105"/>
    <mergeCell ref="E209:G209"/>
    <mergeCell ref="E451:G451"/>
    <mergeCell ref="D483:E483"/>
    <mergeCell ref="E432:G432"/>
    <mergeCell ref="E236:G236"/>
    <mergeCell ref="D191:E191"/>
    <mergeCell ref="I298:M299"/>
    <mergeCell ref="B278:G278"/>
    <mergeCell ref="F191:G191"/>
    <mergeCell ref="B362:D362"/>
    <mergeCell ref="E211:G211"/>
    <mergeCell ref="B312:D312"/>
    <mergeCell ref="D368:F369"/>
    <mergeCell ref="B116:D116"/>
    <mergeCell ref="G123:H124"/>
    <mergeCell ref="B298:C299"/>
    <mergeCell ref="B352:D352"/>
    <mergeCell ref="E275:G275"/>
    <mergeCell ref="G221:H222"/>
    <mergeCell ref="F316:G316"/>
    <mergeCell ref="B205:D205"/>
    <mergeCell ref="B70:C70"/>
    <mergeCell ref="D239:E239"/>
    <mergeCell ref="B410:D410"/>
    <mergeCell ref="J176:J177"/>
    <mergeCell ref="D266:E266"/>
    <mergeCell ref="M400:M401"/>
    <mergeCell ref="B403:D403"/>
    <mergeCell ref="D268:E268"/>
    <mergeCell ref="F219:G219"/>
    <mergeCell ref="F268:G268"/>
    <mergeCell ref="E66:G66"/>
    <mergeCell ref="B445:C446"/>
    <mergeCell ref="E351:G351"/>
    <mergeCell ref="B364:C364"/>
    <mergeCell ref="B413:C413"/>
    <mergeCell ref="B217:C217"/>
    <mergeCell ref="B433:G433"/>
    <mergeCell ref="B129:D129"/>
    <mergeCell ref="E130:G130"/>
    <mergeCell ref="E68:G68"/>
    <mergeCell ref="B420:G420"/>
    <mergeCell ref="E117:G117"/>
    <mergeCell ref="D121:E121"/>
    <mergeCell ref="E160:G160"/>
    <mergeCell ref="E353:G353"/>
    <mergeCell ref="B492:M492"/>
    <mergeCell ref="D42:E42"/>
    <mergeCell ref="B357:D357"/>
    <mergeCell ref="E67:G67"/>
    <mergeCell ref="B415:C415"/>
    <mergeCell ref="E303:G303"/>
    <mergeCell ref="E132:G132"/>
    <mergeCell ref="B236:D236"/>
    <mergeCell ref="B429:D429"/>
    <mergeCell ref="E430:G430"/>
    <mergeCell ref="B307:D307"/>
    <mergeCell ref="I448:M448"/>
    <mergeCell ref="B58:D58"/>
    <mergeCell ref="G53:H54"/>
    <mergeCell ref="B421:D421"/>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orientation="portrait" scale="99"/>
  <headerFooter>
    <oddHeader>&amp;L&amp;G&amp;C&amp;"+,Bold"&amp;14Hood Airflow Report</oddHeader>
    <oddFooter>&amp;C&amp;8Page &amp;P</oddFooter>
  </headerFooter>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6">
    <tabColor rgb="FF00B0F0"/>
    <outlinePr summaryBelow="1" summaryRight="1"/>
    <pageSetUpPr/>
  </sheetPr>
  <dimension ref="B2:P345"/>
  <sheetViews>
    <sheetView tabSelected="0" view="pageBreakPreview" zoomScale="90" zoomScaleNormal="100" zoomScaleSheetLayoutView="90"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188" t="inlineStr">
        <is>
          <t>Airflow Traverse Measurement</t>
        </is>
      </c>
      <c r="C6" s="174" t="n"/>
      <c r="D6" s="174" t="n"/>
      <c r="E6" s="174" t="n"/>
      <c r="F6" s="174" t="n"/>
      <c r="G6" s="174" t="n"/>
      <c r="H6" s="173" t="n"/>
      <c r="I6" s="194" t="inlineStr">
        <is>
          <t>Design CFM</t>
        </is>
      </c>
      <c r="J6" s="188" t="inlineStr">
        <is>
          <t>Initial</t>
        </is>
      </c>
      <c r="K6" s="173" t="n"/>
      <c r="L6" s="188" t="inlineStr">
        <is>
          <t>Final</t>
        </is>
      </c>
      <c r="M6" s="173" t="n"/>
      <c r="P6" s="473" t="inlineStr">
        <is>
          <t>Velocity profile: enter each traverse reading (fpm); Final VEL averages them. Overflow readings may be placed in P:AA and included by editing the formula.</t>
        </is>
      </c>
    </row>
    <row r="7" ht="13.35" customHeight="1" s="162">
      <c r="B7" s="153" t="inlineStr">
        <is>
          <t xml:space="preserve">Point </t>
        </is>
      </c>
      <c r="C7" s="188" t="inlineStr">
        <is>
          <t>Area Served</t>
        </is>
      </c>
      <c r="D7" s="174" t="n"/>
      <c r="E7" s="173" t="n"/>
      <c r="F7" s="188" t="inlineStr">
        <is>
          <t>Size</t>
        </is>
      </c>
      <c r="G7" s="173" t="n"/>
      <c r="H7" s="188" t="inlineStr">
        <is>
          <t>Ak</t>
        </is>
      </c>
      <c r="I7" s="440" t="n"/>
      <c r="J7" s="188" t="inlineStr">
        <is>
          <t>VEL</t>
        </is>
      </c>
      <c r="K7" s="188" t="inlineStr">
        <is>
          <t>CFM</t>
        </is>
      </c>
      <c r="L7" s="188" t="inlineStr">
        <is>
          <t>VEL</t>
        </is>
      </c>
      <c r="M7" s="188" t="inlineStr">
        <is>
          <t>CFM</t>
        </is>
      </c>
    </row>
    <row r="8" ht="13.35" customHeight="1" s="162">
      <c r="B8" s="31" t="inlineStr">
        <is>
          <t>T-1</t>
        </is>
      </c>
      <c r="C8" s="307" t="n"/>
      <c r="D8" s="174" t="n"/>
      <c r="E8" s="173" t="n"/>
      <c r="F8" s="307" t="n"/>
      <c r="G8" s="173" t="n"/>
      <c r="H8" s="69" t="n"/>
      <c r="I8" s="189" t="n"/>
      <c r="J8" s="189" t="n"/>
      <c r="K8" s="189">
        <f>IF(N(J8)*N(H8)=0,"",N(J8)*N(H8))</f>
        <v/>
      </c>
      <c r="L8" s="189">
        <f>IF(COUNT(C10:M11)=0,"",ROUND(AVERAGE(C10:M11),0))</f>
        <v/>
      </c>
      <c r="M8" s="189">
        <f>IF(N(L8)*N(H8)=0,"",N(L8)*N(H8))</f>
        <v/>
      </c>
    </row>
    <row r="9" ht="13.35" customHeight="1" s="162">
      <c r="B9" s="188" t="inlineStr">
        <is>
          <t>Instrument</t>
        </is>
      </c>
      <c r="C9" s="173" t="n"/>
      <c r="D9" s="196" t="n"/>
      <c r="E9" s="174" t="n"/>
      <c r="F9" s="174" t="n"/>
      <c r="G9" s="173" t="n"/>
      <c r="H9" s="188" t="inlineStr">
        <is>
          <t>Duct Static Pressure</t>
        </is>
      </c>
      <c r="I9" s="174" t="n"/>
      <c r="J9" s="173" t="n"/>
      <c r="K9" s="53" t="n"/>
      <c r="L9" s="188" t="inlineStr">
        <is>
          <t>Temp</t>
        </is>
      </c>
      <c r="M9" s="52" t="n"/>
      <c r="N9" s="51" t="n"/>
    </row>
    <row r="10" ht="13.35" customHeight="1" s="162">
      <c r="B10" s="474">
        <f>"Profile ("&amp;COUNT(C10:M11)&amp;" pts)"</f>
        <v/>
      </c>
      <c r="C10" s="475" t="n"/>
      <c r="D10" s="475" t="n"/>
      <c r="E10" s="475" t="n"/>
      <c r="F10" s="475" t="n"/>
      <c r="G10" s="475" t="n"/>
      <c r="H10" s="475" t="n"/>
      <c r="I10" s="475" t="n"/>
      <c r="J10" s="475" t="n"/>
      <c r="K10" s="475" t="n"/>
      <c r="L10" s="475" t="n"/>
      <c r="M10" s="475" t="n"/>
    </row>
    <row r="11" ht="13.35" customHeight="1" s="162">
      <c r="B11" s="487" t="n"/>
      <c r="C11" s="475" t="n"/>
      <c r="D11" s="475" t="n"/>
      <c r="E11" s="475" t="n"/>
      <c r="F11" s="475" t="n"/>
      <c r="G11" s="475" t="n"/>
      <c r="H11" s="475" t="n"/>
      <c r="I11" s="475" t="n"/>
      <c r="J11" s="475" t="n"/>
      <c r="K11" s="475" t="n"/>
      <c r="L11" s="475" t="n"/>
      <c r="M11" s="475" t="n"/>
    </row>
    <row r="12" ht="13.35" customHeight="1" s="162">
      <c r="B12" s="188" t="inlineStr">
        <is>
          <t>Airflow Traverse Measurement</t>
        </is>
      </c>
      <c r="C12" s="174" t="n"/>
      <c r="D12" s="174" t="n"/>
      <c r="E12" s="174" t="n"/>
      <c r="F12" s="174" t="n"/>
      <c r="G12" s="174" t="n"/>
      <c r="H12" s="173" t="n"/>
      <c r="I12" s="194" t="inlineStr">
        <is>
          <t>Design CFM</t>
        </is>
      </c>
      <c r="J12" s="188" t="inlineStr">
        <is>
          <t>Initial</t>
        </is>
      </c>
      <c r="K12" s="173" t="n"/>
      <c r="L12" s="188" t="inlineStr">
        <is>
          <t>Final</t>
        </is>
      </c>
      <c r="M12" s="173" t="n"/>
    </row>
    <row r="13" ht="13.35" customHeight="1" s="162">
      <c r="B13" s="153" t="inlineStr">
        <is>
          <t xml:space="preserve">Point </t>
        </is>
      </c>
      <c r="C13" s="188" t="inlineStr">
        <is>
          <t>Area Served</t>
        </is>
      </c>
      <c r="D13" s="174" t="n"/>
      <c r="E13" s="173" t="n"/>
      <c r="F13" s="188" t="inlineStr">
        <is>
          <t>Size</t>
        </is>
      </c>
      <c r="G13" s="173" t="n"/>
      <c r="H13" s="188" t="inlineStr">
        <is>
          <t>Ak</t>
        </is>
      </c>
      <c r="I13" s="440" t="n"/>
      <c r="J13" s="188" t="inlineStr">
        <is>
          <t>VEL</t>
        </is>
      </c>
      <c r="K13" s="188" t="inlineStr">
        <is>
          <t>CFM</t>
        </is>
      </c>
      <c r="L13" s="188" t="inlineStr">
        <is>
          <t>VEL</t>
        </is>
      </c>
      <c r="M13" s="188" t="inlineStr">
        <is>
          <t>CFM</t>
        </is>
      </c>
    </row>
    <row r="14" ht="13.35" customHeight="1" s="162">
      <c r="B14" s="31" t="n"/>
      <c r="C14" s="307" t="n"/>
      <c r="D14" s="174" t="n"/>
      <c r="E14" s="173" t="n"/>
      <c r="F14" s="307" t="n"/>
      <c r="G14" s="173" t="n"/>
      <c r="H14" s="69" t="n"/>
      <c r="I14" s="189" t="n"/>
      <c r="J14" s="189" t="n"/>
      <c r="K14" s="189">
        <f>IF(N(J14)*N(H14)=0,"",N(J14)*N(H14))</f>
        <v/>
      </c>
      <c r="L14" s="189">
        <f>IF(COUNT(C16:M17)=0,"",ROUND(AVERAGE(C16:M17),0))</f>
        <v/>
      </c>
      <c r="M14" s="189">
        <f>IF(N(L14)*N(H14)=0,"",N(L14)*N(H14))</f>
        <v/>
      </c>
    </row>
    <row r="15" ht="13.35" customHeight="1" s="162">
      <c r="B15" s="188" t="inlineStr">
        <is>
          <t>Instrument</t>
        </is>
      </c>
      <c r="C15" s="173" t="n"/>
      <c r="D15" s="196" t="n"/>
      <c r="E15" s="174" t="n"/>
      <c r="F15" s="174" t="n"/>
      <c r="G15" s="173" t="n"/>
      <c r="H15" s="188" t="inlineStr">
        <is>
          <t>Duct Static Pressure</t>
        </is>
      </c>
      <c r="I15" s="174" t="n"/>
      <c r="J15" s="173" t="n"/>
      <c r="K15" s="53" t="n"/>
      <c r="L15" s="188" t="inlineStr">
        <is>
          <t>Temp</t>
        </is>
      </c>
      <c r="M15" s="52" t="n"/>
    </row>
    <row r="16" ht="13.35" customHeight="1" s="162">
      <c r="B16" s="474">
        <f>"Profile ("&amp;COUNT(C16:M17)&amp;" pts)"</f>
        <v/>
      </c>
      <c r="C16" s="475" t="n"/>
      <c r="D16" s="475" t="n"/>
      <c r="E16" s="475" t="n"/>
      <c r="F16" s="475" t="n"/>
      <c r="G16" s="475" t="n"/>
      <c r="H16" s="475" t="n"/>
      <c r="I16" s="475" t="n"/>
      <c r="J16" s="475" t="n"/>
      <c r="K16" s="475" t="n"/>
      <c r="L16" s="475" t="n"/>
      <c r="M16" s="475" t="n"/>
    </row>
    <row r="17" ht="13.35" customHeight="1" s="162">
      <c r="B17" s="487" t="n"/>
      <c r="C17" s="475" t="n"/>
      <c r="D17" s="475" t="n"/>
      <c r="E17" s="475" t="n"/>
      <c r="F17" s="475" t="n"/>
      <c r="G17" s="475" t="n"/>
      <c r="H17" s="475" t="n"/>
      <c r="I17" s="475" t="n"/>
      <c r="J17" s="475" t="n"/>
      <c r="K17" s="475" t="n"/>
      <c r="L17" s="475" t="n"/>
      <c r="M17" s="475" t="n"/>
    </row>
    <row r="18" ht="13.35" customHeight="1" s="162">
      <c r="B18" s="188" t="inlineStr">
        <is>
          <t>Airflow Traverse Measurement</t>
        </is>
      </c>
      <c r="C18" s="174" t="n"/>
      <c r="D18" s="174" t="n"/>
      <c r="E18" s="174" t="n"/>
      <c r="F18" s="174" t="n"/>
      <c r="G18" s="174" t="n"/>
      <c r="H18" s="173" t="n"/>
      <c r="I18" s="194" t="inlineStr">
        <is>
          <t>Design CFM</t>
        </is>
      </c>
      <c r="J18" s="188" t="inlineStr">
        <is>
          <t>Initial</t>
        </is>
      </c>
      <c r="K18" s="173" t="n"/>
      <c r="L18" s="188" t="inlineStr">
        <is>
          <t>Final</t>
        </is>
      </c>
      <c r="M18" s="173" t="n"/>
    </row>
    <row r="19" ht="13.35" customHeight="1" s="162">
      <c r="B19" s="153" t="inlineStr">
        <is>
          <t xml:space="preserve">Point </t>
        </is>
      </c>
      <c r="C19" s="188" t="inlineStr">
        <is>
          <t>Area Served</t>
        </is>
      </c>
      <c r="D19" s="174" t="n"/>
      <c r="E19" s="173" t="n"/>
      <c r="F19" s="188" t="inlineStr">
        <is>
          <t>Size</t>
        </is>
      </c>
      <c r="G19" s="173" t="n"/>
      <c r="H19" s="188" t="inlineStr">
        <is>
          <t>Ak</t>
        </is>
      </c>
      <c r="I19" s="440" t="n"/>
      <c r="J19" s="188" t="inlineStr">
        <is>
          <t>VEL</t>
        </is>
      </c>
      <c r="K19" s="188" t="inlineStr">
        <is>
          <t>CFM</t>
        </is>
      </c>
      <c r="L19" s="188" t="inlineStr">
        <is>
          <t>VEL</t>
        </is>
      </c>
      <c r="M19" s="188" t="inlineStr">
        <is>
          <t>CFM</t>
        </is>
      </c>
    </row>
    <row r="20" ht="13.35" customHeight="1" s="162">
      <c r="B20" s="31" t="n"/>
      <c r="C20" s="307" t="n"/>
      <c r="D20" s="174" t="n"/>
      <c r="E20" s="173" t="n"/>
      <c r="F20" s="307" t="n"/>
      <c r="G20" s="173" t="n"/>
      <c r="H20" s="69" t="n"/>
      <c r="I20" s="189" t="n"/>
      <c r="J20" s="189" t="n"/>
      <c r="K20" s="189">
        <f>IF(N(J20)*N(H20)=0,"",N(J20)*N(H20))</f>
        <v/>
      </c>
      <c r="L20" s="189">
        <f>IF(COUNT(C22:M23)=0,"",ROUND(AVERAGE(C22:M23),0))</f>
        <v/>
      </c>
      <c r="M20" s="189">
        <f>IF(N(L20)*N(H20)=0,"",N(L20)*N(H20))</f>
        <v/>
      </c>
    </row>
    <row r="21" ht="13.35" customHeight="1" s="162">
      <c r="B21" s="188" t="inlineStr">
        <is>
          <t>Instrument</t>
        </is>
      </c>
      <c r="C21" s="173" t="n"/>
      <c r="D21" s="196" t="n"/>
      <c r="E21" s="174" t="n"/>
      <c r="F21" s="174" t="n"/>
      <c r="G21" s="173" t="n"/>
      <c r="H21" s="188" t="inlineStr">
        <is>
          <t>Duct Static Pressure</t>
        </is>
      </c>
      <c r="I21" s="174" t="n"/>
      <c r="J21" s="173" t="n"/>
      <c r="K21" s="53" t="n"/>
      <c r="L21" s="188" t="inlineStr">
        <is>
          <t>Temp</t>
        </is>
      </c>
      <c r="M21" s="52" t="n"/>
    </row>
    <row r="22" ht="13.35" customHeight="1" s="162">
      <c r="B22" s="474">
        <f>"Profile ("&amp;COUNT(C22:M23)&amp;" pts)"</f>
        <v/>
      </c>
      <c r="C22" s="475" t="n"/>
      <c r="D22" s="475" t="n"/>
      <c r="E22" s="475" t="n"/>
      <c r="F22" s="475" t="n"/>
      <c r="G22" s="475" t="n"/>
      <c r="H22" s="475" t="n"/>
      <c r="I22" s="475" t="n"/>
      <c r="J22" s="475" t="n"/>
      <c r="K22" s="475" t="n"/>
      <c r="L22" s="475" t="n"/>
      <c r="M22" s="475" t="n"/>
    </row>
    <row r="23" ht="13.35" customHeight="1" s="162">
      <c r="B23" s="487" t="n"/>
      <c r="C23" s="475" t="n"/>
      <c r="D23" s="475" t="n"/>
      <c r="E23" s="475" t="n"/>
      <c r="F23" s="475" t="n"/>
      <c r="G23" s="475" t="n"/>
      <c r="H23" s="475" t="n"/>
      <c r="I23" s="475" t="n"/>
      <c r="J23" s="475" t="n"/>
      <c r="K23" s="475" t="n"/>
      <c r="L23" s="475" t="n"/>
      <c r="M23" s="475" t="n"/>
    </row>
    <row r="24" ht="13.35" customHeight="1" s="162">
      <c r="B24" s="188" t="inlineStr">
        <is>
          <t>Airflow Traverse Measurement</t>
        </is>
      </c>
      <c r="C24" s="174" t="n"/>
      <c r="D24" s="174" t="n"/>
      <c r="E24" s="174" t="n"/>
      <c r="F24" s="174" t="n"/>
      <c r="G24" s="174" t="n"/>
      <c r="H24" s="173" t="n"/>
      <c r="I24" s="194" t="inlineStr">
        <is>
          <t>Design CFM</t>
        </is>
      </c>
      <c r="J24" s="188" t="inlineStr">
        <is>
          <t>Initial</t>
        </is>
      </c>
      <c r="K24" s="173" t="n"/>
      <c r="L24" s="188" t="inlineStr">
        <is>
          <t>Final</t>
        </is>
      </c>
      <c r="M24" s="173" t="n"/>
    </row>
    <row r="25" ht="13.35" customHeight="1" s="162">
      <c r="B25" s="153" t="inlineStr">
        <is>
          <t xml:space="preserve">Point </t>
        </is>
      </c>
      <c r="C25" s="188" t="inlineStr">
        <is>
          <t>Area Served</t>
        </is>
      </c>
      <c r="D25" s="174" t="n"/>
      <c r="E25" s="173" t="n"/>
      <c r="F25" s="188" t="inlineStr">
        <is>
          <t>Size</t>
        </is>
      </c>
      <c r="G25" s="173" t="n"/>
      <c r="H25" s="188" t="inlineStr">
        <is>
          <t>Ak</t>
        </is>
      </c>
      <c r="I25" s="440" t="n"/>
      <c r="J25" s="188" t="inlineStr">
        <is>
          <t>VEL</t>
        </is>
      </c>
      <c r="K25" s="188" t="inlineStr">
        <is>
          <t>CFM</t>
        </is>
      </c>
      <c r="L25" s="188" t="inlineStr">
        <is>
          <t>VEL</t>
        </is>
      </c>
      <c r="M25" s="188" t="inlineStr">
        <is>
          <t>CFM</t>
        </is>
      </c>
    </row>
    <row r="26" ht="13.35" customHeight="1" s="162">
      <c r="B26" s="31" t="n"/>
      <c r="C26" s="307" t="n"/>
      <c r="D26" s="174" t="n"/>
      <c r="E26" s="173" t="n"/>
      <c r="F26" s="307" t="n"/>
      <c r="G26" s="173" t="n"/>
      <c r="H26" s="69" t="n"/>
      <c r="I26" s="189" t="n"/>
      <c r="J26" s="189" t="n"/>
      <c r="K26" s="189">
        <f>IF(N(J26)*N(H26)=0,"",N(J26)*N(H26))</f>
        <v/>
      </c>
      <c r="L26" s="189">
        <f>IF(COUNT(C28:M29)=0,"",ROUND(AVERAGE(C28:M29),0))</f>
        <v/>
      </c>
      <c r="M26" s="189">
        <f>IF(N(L26)*N(H26)=0,"",N(L26)*N(H26))</f>
        <v/>
      </c>
    </row>
    <row r="27" ht="13.35" customHeight="1" s="162">
      <c r="B27" s="188" t="inlineStr">
        <is>
          <t>Instrument</t>
        </is>
      </c>
      <c r="C27" s="173" t="n"/>
      <c r="D27" s="196" t="n"/>
      <c r="E27" s="174" t="n"/>
      <c r="F27" s="174" t="n"/>
      <c r="G27" s="173" t="n"/>
      <c r="H27" s="188" t="inlineStr">
        <is>
          <t>Duct Static Pressure</t>
        </is>
      </c>
      <c r="I27" s="174" t="n"/>
      <c r="J27" s="173" t="n"/>
      <c r="K27" s="53" t="n"/>
      <c r="L27" s="188" t="inlineStr">
        <is>
          <t>Temp</t>
        </is>
      </c>
      <c r="M27" s="52" t="n"/>
    </row>
    <row r="28" ht="13.35" customHeight="1" s="162">
      <c r="B28" s="474">
        <f>"Profile ("&amp;COUNT(C28:M29)&amp;" pts)"</f>
        <v/>
      </c>
      <c r="C28" s="475" t="n"/>
      <c r="D28" s="475" t="n"/>
      <c r="E28" s="475" t="n"/>
      <c r="F28" s="475" t="n"/>
      <c r="G28" s="475" t="n"/>
      <c r="H28" s="475" t="n"/>
      <c r="I28" s="475" t="n"/>
      <c r="J28" s="475" t="n"/>
      <c r="K28" s="475" t="n"/>
      <c r="L28" s="475" t="n"/>
      <c r="M28" s="475" t="n"/>
    </row>
    <row r="29" ht="13.35" customHeight="1" s="162">
      <c r="B29" s="487" t="n"/>
      <c r="C29" s="475" t="n"/>
      <c r="D29" s="475" t="n"/>
      <c r="E29" s="475" t="n"/>
      <c r="F29" s="475" t="n"/>
      <c r="G29" s="475" t="n"/>
      <c r="H29" s="475" t="n"/>
      <c r="I29" s="475" t="n"/>
      <c r="J29" s="475" t="n"/>
      <c r="K29" s="475" t="n"/>
      <c r="L29" s="475" t="n"/>
      <c r="M29" s="475" t="n"/>
    </row>
    <row r="30" ht="13.35" customHeight="1" s="162">
      <c r="B30" s="188" t="inlineStr">
        <is>
          <t>Airflow Traverse Measurement</t>
        </is>
      </c>
      <c r="C30" s="174" t="n"/>
      <c r="D30" s="174" t="n"/>
      <c r="E30" s="174" t="n"/>
      <c r="F30" s="174" t="n"/>
      <c r="G30" s="174" t="n"/>
      <c r="H30" s="173" t="n"/>
      <c r="I30" s="194" t="inlineStr">
        <is>
          <t>Design CFM</t>
        </is>
      </c>
      <c r="J30" s="188" t="inlineStr">
        <is>
          <t>Initial</t>
        </is>
      </c>
      <c r="K30" s="173" t="n"/>
      <c r="L30" s="188" t="inlineStr">
        <is>
          <t>Final</t>
        </is>
      </c>
      <c r="M30" s="173" t="n"/>
    </row>
    <row r="31" ht="13.35" customHeight="1" s="162">
      <c r="B31" s="153" t="inlineStr">
        <is>
          <t xml:space="preserve">Point </t>
        </is>
      </c>
      <c r="C31" s="188" t="inlineStr">
        <is>
          <t>Area Served</t>
        </is>
      </c>
      <c r="D31" s="174" t="n"/>
      <c r="E31" s="173" t="n"/>
      <c r="F31" s="188" t="inlineStr">
        <is>
          <t>Size</t>
        </is>
      </c>
      <c r="G31" s="173" t="n"/>
      <c r="H31" s="188" t="inlineStr">
        <is>
          <t>Ak</t>
        </is>
      </c>
      <c r="I31" s="440" t="n"/>
      <c r="J31" s="188" t="inlineStr">
        <is>
          <t>VEL</t>
        </is>
      </c>
      <c r="K31" s="188" t="inlineStr">
        <is>
          <t>CFM</t>
        </is>
      </c>
      <c r="L31" s="188" t="inlineStr">
        <is>
          <t>VEL</t>
        </is>
      </c>
      <c r="M31" s="188" t="inlineStr">
        <is>
          <t>CFM</t>
        </is>
      </c>
    </row>
    <row r="32" ht="13.35" customHeight="1" s="162">
      <c r="B32" s="31" t="n"/>
      <c r="C32" s="307" t="n"/>
      <c r="D32" s="174" t="n"/>
      <c r="E32" s="173" t="n"/>
      <c r="F32" s="307" t="n"/>
      <c r="G32" s="173" t="n"/>
      <c r="H32" s="69" t="n"/>
      <c r="I32" s="189" t="n"/>
      <c r="J32" s="189" t="n"/>
      <c r="K32" s="189">
        <f>IF(N(J32)*N(H32)=0,"",N(J32)*N(H32))</f>
        <v/>
      </c>
      <c r="L32" s="189">
        <f>IF(COUNT(C34:M35)=0,"",ROUND(AVERAGE(C34:M35),0))</f>
        <v/>
      </c>
      <c r="M32" s="189">
        <f>IF(N(L32)*N(H32)=0,"",N(L32)*N(H32))</f>
        <v/>
      </c>
    </row>
    <row r="33" ht="13.35" customHeight="1" s="162">
      <c r="B33" s="188" t="inlineStr">
        <is>
          <t>Instrument</t>
        </is>
      </c>
      <c r="C33" s="173" t="n"/>
      <c r="D33" s="196" t="n"/>
      <c r="E33" s="174" t="n"/>
      <c r="F33" s="174" t="n"/>
      <c r="G33" s="173" t="n"/>
      <c r="H33" s="188" t="inlineStr">
        <is>
          <t>Duct Static Pressure</t>
        </is>
      </c>
      <c r="I33" s="174" t="n"/>
      <c r="J33" s="173" t="n"/>
      <c r="K33" s="53" t="n"/>
      <c r="L33" s="188" t="inlineStr">
        <is>
          <t>Temp</t>
        </is>
      </c>
      <c r="M33" s="52" t="n"/>
    </row>
    <row r="34" ht="13.35" customHeight="1" s="162">
      <c r="B34" s="474">
        <f>"Profile ("&amp;COUNT(C34:M35)&amp;" pts)"</f>
        <v/>
      </c>
      <c r="C34" s="475" t="n"/>
      <c r="D34" s="475" t="n"/>
      <c r="E34" s="475" t="n"/>
      <c r="F34" s="475" t="n"/>
      <c r="G34" s="475" t="n"/>
      <c r="H34" s="475" t="n"/>
      <c r="I34" s="475" t="n"/>
      <c r="J34" s="475" t="n"/>
      <c r="K34" s="475" t="n"/>
      <c r="L34" s="475" t="n"/>
      <c r="M34" s="475" t="n"/>
    </row>
    <row r="35" ht="13.35" customHeight="1" s="162">
      <c r="B35" s="487" t="n"/>
      <c r="C35" s="475" t="n"/>
      <c r="D35" s="475" t="n"/>
      <c r="E35" s="475" t="n"/>
      <c r="F35" s="475" t="n"/>
      <c r="G35" s="475" t="n"/>
      <c r="H35" s="475" t="n"/>
      <c r="I35" s="475" t="n"/>
      <c r="J35" s="475" t="n"/>
      <c r="K35" s="475" t="n"/>
      <c r="L35" s="475" t="n"/>
      <c r="M35" s="475" t="n"/>
    </row>
    <row r="36" ht="13.35" customHeight="1" s="162">
      <c r="B36" s="188" t="inlineStr">
        <is>
          <t>Airflow Traverse Measurement</t>
        </is>
      </c>
      <c r="C36" s="174" t="n"/>
      <c r="D36" s="174" t="n"/>
      <c r="E36" s="174" t="n"/>
      <c r="F36" s="174" t="n"/>
      <c r="G36" s="174" t="n"/>
      <c r="H36" s="173" t="n"/>
      <c r="I36" s="194" t="inlineStr">
        <is>
          <t>Design CFM</t>
        </is>
      </c>
      <c r="J36" s="188" t="inlineStr">
        <is>
          <t>Initial</t>
        </is>
      </c>
      <c r="K36" s="173" t="n"/>
      <c r="L36" s="188" t="inlineStr">
        <is>
          <t>Final</t>
        </is>
      </c>
      <c r="M36" s="173" t="n"/>
    </row>
    <row r="37" ht="13.35" customHeight="1" s="162">
      <c r="B37" s="153" t="inlineStr">
        <is>
          <t xml:space="preserve">Point </t>
        </is>
      </c>
      <c r="C37" s="188" t="inlineStr">
        <is>
          <t>Area Served</t>
        </is>
      </c>
      <c r="D37" s="174" t="n"/>
      <c r="E37" s="173" t="n"/>
      <c r="F37" s="188" t="inlineStr">
        <is>
          <t>Size</t>
        </is>
      </c>
      <c r="G37" s="173" t="n"/>
      <c r="H37" s="188" t="inlineStr">
        <is>
          <t>Ak</t>
        </is>
      </c>
      <c r="I37" s="440" t="n"/>
      <c r="J37" s="188" t="inlineStr">
        <is>
          <t>VEL</t>
        </is>
      </c>
      <c r="K37" s="188" t="inlineStr">
        <is>
          <t>CFM</t>
        </is>
      </c>
      <c r="L37" s="188" t="inlineStr">
        <is>
          <t>VEL</t>
        </is>
      </c>
      <c r="M37" s="188" t="inlineStr">
        <is>
          <t>CFM</t>
        </is>
      </c>
    </row>
    <row r="38" ht="13.35" customHeight="1" s="162">
      <c r="B38" s="31" t="n"/>
      <c r="C38" s="307" t="n"/>
      <c r="D38" s="174" t="n"/>
      <c r="E38" s="173" t="n"/>
      <c r="F38" s="307" t="n"/>
      <c r="G38" s="173" t="n"/>
      <c r="H38" s="69" t="n"/>
      <c r="I38" s="189" t="n"/>
      <c r="J38" s="189" t="n"/>
      <c r="K38" s="189">
        <f>IF(N(J38)*N(H38)=0,"",N(J38)*N(H38))</f>
        <v/>
      </c>
      <c r="L38" s="189">
        <f>IF(COUNT(C40:M41)=0,"",ROUND(AVERAGE(C40:M41),0))</f>
        <v/>
      </c>
      <c r="M38" s="189">
        <f>IF(N(L38)*N(H38)=0,"",N(L38)*N(H38))</f>
        <v/>
      </c>
    </row>
    <row r="39" ht="13.35" customHeight="1" s="162">
      <c r="B39" s="188" t="inlineStr">
        <is>
          <t>Instrument</t>
        </is>
      </c>
      <c r="C39" s="173" t="n"/>
      <c r="D39" s="196" t="n"/>
      <c r="E39" s="174" t="n"/>
      <c r="F39" s="174" t="n"/>
      <c r="G39" s="173" t="n"/>
      <c r="H39" s="188" t="inlineStr">
        <is>
          <t>Duct Static Pressure</t>
        </is>
      </c>
      <c r="I39" s="174" t="n"/>
      <c r="J39" s="173" t="n"/>
      <c r="K39" s="53" t="n"/>
      <c r="L39" s="188" t="inlineStr">
        <is>
          <t>Temp</t>
        </is>
      </c>
      <c r="M39" s="52" t="n"/>
    </row>
    <row r="40" ht="13.35" customHeight="1" s="162">
      <c r="B40" s="474">
        <f>"Profile ("&amp;COUNT(C40:M41)&amp;" pts)"</f>
        <v/>
      </c>
      <c r="C40" s="475" t="n"/>
      <c r="D40" s="475" t="n"/>
      <c r="E40" s="475" t="n"/>
      <c r="F40" s="475" t="n"/>
      <c r="G40" s="475" t="n"/>
      <c r="H40" s="475" t="n"/>
      <c r="I40" s="475" t="n"/>
      <c r="J40" s="475" t="n"/>
      <c r="K40" s="475" t="n"/>
      <c r="L40" s="475" t="n"/>
      <c r="M40" s="475" t="n"/>
    </row>
    <row r="41" ht="13.35" customHeight="1" s="162">
      <c r="B41" s="487" t="n"/>
      <c r="C41" s="475" t="n"/>
      <c r="D41" s="475" t="n"/>
      <c r="E41" s="475" t="n"/>
      <c r="F41" s="475" t="n"/>
      <c r="G41" s="475" t="n"/>
      <c r="H41" s="475" t="n"/>
      <c r="I41" s="475" t="n"/>
      <c r="J41" s="475" t="n"/>
      <c r="K41" s="475" t="n"/>
      <c r="L41" s="475" t="n"/>
      <c r="M41" s="475" t="n"/>
    </row>
    <row r="42" ht="13.35" customHeight="1" s="162">
      <c r="B42" s="188" t="inlineStr">
        <is>
          <t>Airflow Traverse Measurement</t>
        </is>
      </c>
      <c r="C42" s="174" t="n"/>
      <c r="D42" s="174" t="n"/>
      <c r="E42" s="174" t="n"/>
      <c r="F42" s="174" t="n"/>
      <c r="G42" s="174" t="n"/>
      <c r="H42" s="173" t="n"/>
      <c r="I42" s="194" t="inlineStr">
        <is>
          <t>Design CFM</t>
        </is>
      </c>
      <c r="J42" s="188" t="inlineStr">
        <is>
          <t>Initial</t>
        </is>
      </c>
      <c r="K42" s="173" t="n"/>
      <c r="L42" s="188" t="inlineStr">
        <is>
          <t>Final</t>
        </is>
      </c>
      <c r="M42" s="173" t="n"/>
    </row>
    <row r="43" ht="13.35" customHeight="1" s="162">
      <c r="B43" s="153" t="inlineStr">
        <is>
          <t xml:space="preserve">Point </t>
        </is>
      </c>
      <c r="C43" s="188" t="inlineStr">
        <is>
          <t>Area Served</t>
        </is>
      </c>
      <c r="D43" s="174" t="n"/>
      <c r="E43" s="173" t="n"/>
      <c r="F43" s="188" t="inlineStr">
        <is>
          <t>Size</t>
        </is>
      </c>
      <c r="G43" s="173" t="n"/>
      <c r="H43" s="188" t="inlineStr">
        <is>
          <t>Ak</t>
        </is>
      </c>
      <c r="I43" s="440" t="n"/>
      <c r="J43" s="188" t="inlineStr">
        <is>
          <t>VEL</t>
        </is>
      </c>
      <c r="K43" s="188" t="inlineStr">
        <is>
          <t>CFM</t>
        </is>
      </c>
      <c r="L43" s="188" t="inlineStr">
        <is>
          <t>VEL</t>
        </is>
      </c>
      <c r="M43" s="188" t="inlineStr">
        <is>
          <t>CFM</t>
        </is>
      </c>
    </row>
    <row r="44" ht="13.35" customHeight="1" s="162">
      <c r="B44" s="31" t="n"/>
      <c r="C44" s="307" t="n"/>
      <c r="D44" s="174" t="n"/>
      <c r="E44" s="173" t="n"/>
      <c r="F44" s="307" t="n"/>
      <c r="G44" s="173" t="n"/>
      <c r="H44" s="69" t="n"/>
      <c r="I44" s="189" t="n"/>
      <c r="J44" s="189" t="n"/>
      <c r="K44" s="189">
        <f>IF(N(J44)*N(H44)=0,"",N(J44)*N(H44))</f>
        <v/>
      </c>
      <c r="L44" s="189">
        <f>IF(COUNT(C46:M47)=0,"",ROUND(AVERAGE(C46:M47),0))</f>
        <v/>
      </c>
      <c r="M44" s="189">
        <f>IF(N(L44)*N(H44)=0,"",N(L44)*N(H44))</f>
        <v/>
      </c>
    </row>
    <row r="45" ht="13.35" customHeight="1" s="162">
      <c r="B45" s="188" t="inlineStr">
        <is>
          <t>Instrument</t>
        </is>
      </c>
      <c r="C45" s="173" t="n"/>
      <c r="D45" s="196" t="n"/>
      <c r="E45" s="174" t="n"/>
      <c r="F45" s="174" t="n"/>
      <c r="G45" s="173" t="n"/>
      <c r="H45" s="188" t="inlineStr">
        <is>
          <t>Duct Static Pressure</t>
        </is>
      </c>
      <c r="I45" s="174" t="n"/>
      <c r="J45" s="173" t="n"/>
      <c r="K45" s="53" t="n"/>
      <c r="L45" s="188" t="inlineStr">
        <is>
          <t>Temp</t>
        </is>
      </c>
      <c r="M45" s="52" t="n"/>
    </row>
    <row r="46" ht="13.35" customHeight="1" s="162">
      <c r="B46" s="474">
        <f>"Profile ("&amp;COUNT(C46:M47)&amp;" pts)"</f>
        <v/>
      </c>
      <c r="C46" s="475" t="n"/>
      <c r="D46" s="475" t="n"/>
      <c r="E46" s="475" t="n"/>
      <c r="F46" s="475" t="n"/>
      <c r="G46" s="475" t="n"/>
      <c r="H46" s="475" t="n"/>
      <c r="I46" s="475" t="n"/>
      <c r="J46" s="475" t="n"/>
      <c r="K46" s="475" t="n"/>
      <c r="L46" s="475" t="n"/>
      <c r="M46" s="475" t="n"/>
    </row>
    <row r="47" ht="13.35" customHeight="1" s="162">
      <c r="B47" s="495" t="n"/>
      <c r="C47" s="488" t="n"/>
      <c r="D47" s="475" t="n"/>
      <c r="E47" s="496" t="n"/>
      <c r="F47" s="496" t="n"/>
      <c r="G47" s="496" t="n"/>
      <c r="H47" s="496" t="n"/>
      <c r="I47" s="496" t="n"/>
      <c r="J47" s="496" t="n"/>
      <c r="K47" s="496" t="n"/>
      <c r="L47" s="496" t="n"/>
      <c r="M47" s="497"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3" ht="13.35" customHeight="1" s="162">
      <c r="B53" s="3" t="n"/>
      <c r="C53" s="3" t="n"/>
      <c r="D53" s="253" t="n"/>
      <c r="E53" s="253" t="n"/>
      <c r="F53" s="253" t="n"/>
      <c r="G53" s="253" t="n"/>
      <c r="H53" s="253" t="n"/>
      <c r="I53" s="253" t="n"/>
      <c r="J53" s="253" t="n"/>
      <c r="K53" s="253" t="n"/>
      <c r="L53" s="253" t="n"/>
      <c r="M53" s="253" t="n"/>
    </row>
    <row r="54" ht="13.35" customHeight="1" s="162">
      <c r="B54" s="5" t="n"/>
      <c r="C54" s="5" t="n"/>
    </row>
    <row r="55" ht="13.35" customHeight="1" s="162">
      <c r="B55" s="188" t="inlineStr">
        <is>
          <t>Airflow Traverse Measurement</t>
        </is>
      </c>
      <c r="C55" s="174" t="n"/>
      <c r="D55" s="174" t="n"/>
      <c r="E55" s="174" t="n"/>
      <c r="F55" s="174" t="n"/>
      <c r="G55" s="174" t="n"/>
      <c r="H55" s="173" t="n"/>
      <c r="I55" s="194" t="inlineStr">
        <is>
          <t>Design CFM</t>
        </is>
      </c>
      <c r="J55" s="188" t="inlineStr">
        <is>
          <t>Initial</t>
        </is>
      </c>
      <c r="K55" s="173" t="n"/>
      <c r="L55" s="188" t="inlineStr">
        <is>
          <t>Final</t>
        </is>
      </c>
      <c r="M55" s="173" t="n"/>
    </row>
    <row r="56" ht="13.35" customHeight="1" s="162">
      <c r="B56" s="153" t="inlineStr">
        <is>
          <t xml:space="preserve">Point </t>
        </is>
      </c>
      <c r="C56" s="188" t="inlineStr">
        <is>
          <t>Area Served</t>
        </is>
      </c>
      <c r="D56" s="174" t="n"/>
      <c r="E56" s="173" t="n"/>
      <c r="F56" s="188" t="inlineStr">
        <is>
          <t>Size</t>
        </is>
      </c>
      <c r="G56" s="173" t="n"/>
      <c r="H56" s="188" t="inlineStr">
        <is>
          <t>Ak</t>
        </is>
      </c>
      <c r="I56" s="440" t="n"/>
      <c r="J56" s="188" t="inlineStr">
        <is>
          <t>VEL</t>
        </is>
      </c>
      <c r="K56" s="188" t="inlineStr">
        <is>
          <t>CFM</t>
        </is>
      </c>
      <c r="L56" s="188" t="inlineStr">
        <is>
          <t>VEL</t>
        </is>
      </c>
      <c r="M56" s="188" t="inlineStr">
        <is>
          <t>CFM</t>
        </is>
      </c>
    </row>
    <row r="57" ht="13.35" customHeight="1" s="162">
      <c r="B57" s="31" t="n"/>
      <c r="C57" s="307" t="n"/>
      <c r="D57" s="174" t="n"/>
      <c r="E57" s="173" t="n"/>
      <c r="F57" s="307" t="n"/>
      <c r="G57" s="173" t="n"/>
      <c r="H57" s="69" t="n"/>
      <c r="I57" s="189" t="n"/>
      <c r="J57" s="189" t="n"/>
      <c r="K57" s="189">
        <f>IF(N(J57)*N(H57)=0,"",N(J57)*N(H57))</f>
        <v/>
      </c>
      <c r="L57" s="189">
        <f>IF(COUNT(C59:M60)=0,"",ROUND(AVERAGE(C59:M60),0))</f>
        <v/>
      </c>
      <c r="M57" s="189">
        <f>IF(N(L57)*N(H57)=0,"",N(L57)*N(H57))</f>
        <v/>
      </c>
    </row>
    <row r="58" ht="13.35" customHeight="1" s="162">
      <c r="B58" s="188" t="inlineStr">
        <is>
          <t>Instrument</t>
        </is>
      </c>
      <c r="C58" s="173" t="n"/>
      <c r="D58" s="196" t="n"/>
      <c r="E58" s="174" t="n"/>
      <c r="F58" s="174" t="n"/>
      <c r="G58" s="173" t="n"/>
      <c r="H58" s="188" t="inlineStr">
        <is>
          <t>Duct Static Pressure</t>
        </is>
      </c>
      <c r="I58" s="174" t="n"/>
      <c r="J58" s="173" t="n"/>
      <c r="K58" s="53" t="n"/>
      <c r="L58" s="188" t="inlineStr">
        <is>
          <t>Temp</t>
        </is>
      </c>
      <c r="M58" s="52" t="n"/>
    </row>
    <row r="59" ht="13.35" customHeight="1" s="162">
      <c r="B59" s="474">
        <f>"Profile ("&amp;COUNT(C59:M60)&amp;" pts)"</f>
        <v/>
      </c>
      <c r="C59" s="475" t="n"/>
      <c r="D59" s="475" t="n"/>
      <c r="E59" s="475" t="n"/>
      <c r="F59" s="475" t="n"/>
      <c r="G59" s="475" t="n"/>
      <c r="H59" s="475" t="n"/>
      <c r="I59" s="475" t="n"/>
      <c r="J59" s="475" t="n"/>
      <c r="K59" s="475" t="n"/>
      <c r="L59" s="475" t="n"/>
      <c r="M59" s="475" t="n"/>
    </row>
    <row r="60" ht="13.35" customHeight="1" s="162">
      <c r="B60" s="487" t="n"/>
      <c r="C60" s="475" t="n"/>
      <c r="D60" s="475" t="n"/>
      <c r="E60" s="475" t="n"/>
      <c r="F60" s="475" t="n"/>
      <c r="G60" s="475" t="n"/>
      <c r="H60" s="475" t="n"/>
      <c r="I60" s="475" t="n"/>
      <c r="J60" s="475" t="n"/>
      <c r="K60" s="475" t="n"/>
      <c r="L60" s="475" t="n"/>
      <c r="M60" s="475" t="n"/>
    </row>
    <row r="61" ht="13.35" customHeight="1" s="162">
      <c r="B61" s="188" t="inlineStr">
        <is>
          <t>Airflow Traverse Measurement</t>
        </is>
      </c>
      <c r="C61" s="174" t="n"/>
      <c r="D61" s="174" t="n"/>
      <c r="E61" s="174" t="n"/>
      <c r="F61" s="174" t="n"/>
      <c r="G61" s="174" t="n"/>
      <c r="H61" s="173" t="n"/>
      <c r="I61" s="194" t="inlineStr">
        <is>
          <t>Design CFM</t>
        </is>
      </c>
      <c r="J61" s="188" t="inlineStr">
        <is>
          <t>Initial</t>
        </is>
      </c>
      <c r="K61" s="173" t="n"/>
      <c r="L61" s="188" t="inlineStr">
        <is>
          <t>Final</t>
        </is>
      </c>
      <c r="M61" s="173" t="n"/>
    </row>
    <row r="62" ht="13.35" customHeight="1" s="162">
      <c r="B62" s="153" t="inlineStr">
        <is>
          <t xml:space="preserve">Point </t>
        </is>
      </c>
      <c r="C62" s="188" t="inlineStr">
        <is>
          <t>Area Served</t>
        </is>
      </c>
      <c r="D62" s="174" t="n"/>
      <c r="E62" s="173" t="n"/>
      <c r="F62" s="188" t="inlineStr">
        <is>
          <t>Size</t>
        </is>
      </c>
      <c r="G62" s="173" t="n"/>
      <c r="H62" s="188" t="inlineStr">
        <is>
          <t>Ak</t>
        </is>
      </c>
      <c r="I62" s="440" t="n"/>
      <c r="J62" s="188" t="inlineStr">
        <is>
          <t>VEL</t>
        </is>
      </c>
      <c r="K62" s="188" t="inlineStr">
        <is>
          <t>CFM</t>
        </is>
      </c>
      <c r="L62" s="188" t="inlineStr">
        <is>
          <t>VEL</t>
        </is>
      </c>
      <c r="M62" s="188" t="inlineStr">
        <is>
          <t>CFM</t>
        </is>
      </c>
    </row>
    <row r="63" ht="13.35" customHeight="1" s="162">
      <c r="B63" s="31" t="n"/>
      <c r="C63" s="307" t="n"/>
      <c r="D63" s="174" t="n"/>
      <c r="E63" s="173" t="n"/>
      <c r="F63" s="307" t="n"/>
      <c r="G63" s="173" t="n"/>
      <c r="H63" s="69" t="n"/>
      <c r="I63" s="189" t="n"/>
      <c r="J63" s="189" t="n"/>
      <c r="K63" s="189">
        <f>IF(N(J63)*N(H63)=0,"",N(J63)*N(H63))</f>
        <v/>
      </c>
      <c r="L63" s="189">
        <f>IF(COUNT(C65:M66)=0,"",ROUND(AVERAGE(C65:M66),0))</f>
        <v/>
      </c>
      <c r="M63" s="189">
        <f>IF(N(L63)*N(H63)=0,"",N(L63)*N(H63))</f>
        <v/>
      </c>
    </row>
    <row r="64" ht="13.35" customHeight="1" s="162">
      <c r="B64" s="188" t="inlineStr">
        <is>
          <t>Instrument</t>
        </is>
      </c>
      <c r="C64" s="173" t="n"/>
      <c r="D64" s="196" t="n"/>
      <c r="E64" s="174" t="n"/>
      <c r="F64" s="174" t="n"/>
      <c r="G64" s="173" t="n"/>
      <c r="H64" s="188" t="inlineStr">
        <is>
          <t>Duct Static Pressure</t>
        </is>
      </c>
      <c r="I64" s="174" t="n"/>
      <c r="J64" s="173" t="n"/>
      <c r="K64" s="53" t="n"/>
      <c r="L64" s="188" t="inlineStr">
        <is>
          <t>Temp</t>
        </is>
      </c>
      <c r="M64" s="52" t="n"/>
    </row>
    <row r="65" ht="13.35" customHeight="1" s="162">
      <c r="B65" s="474">
        <f>"Profile ("&amp;COUNT(C65:M66)&amp;" pts)"</f>
        <v/>
      </c>
      <c r="C65" s="475" t="n"/>
      <c r="D65" s="475" t="n"/>
      <c r="E65" s="475" t="n"/>
      <c r="F65" s="475" t="n"/>
      <c r="G65" s="475" t="n"/>
      <c r="H65" s="475" t="n"/>
      <c r="I65" s="475" t="n"/>
      <c r="J65" s="475" t="n"/>
      <c r="K65" s="475" t="n"/>
      <c r="L65" s="475" t="n"/>
      <c r="M65" s="475" t="n"/>
    </row>
    <row r="66" ht="13.35" customHeight="1" s="162">
      <c r="B66" s="487" t="n"/>
      <c r="C66" s="475" t="n"/>
      <c r="D66" s="475" t="n"/>
      <c r="E66" s="475" t="n"/>
      <c r="F66" s="475" t="n"/>
      <c r="G66" s="475" t="n"/>
      <c r="H66" s="475" t="n"/>
      <c r="I66" s="475" t="n"/>
      <c r="J66" s="475" t="n"/>
      <c r="K66" s="475" t="n"/>
      <c r="L66" s="475" t="n"/>
      <c r="M66" s="475" t="n"/>
    </row>
    <row r="67" ht="13.35" customHeight="1" s="162">
      <c r="B67" s="188" t="inlineStr">
        <is>
          <t>Airflow Traverse Measurement</t>
        </is>
      </c>
      <c r="C67" s="174" t="n"/>
      <c r="D67" s="174" t="n"/>
      <c r="E67" s="174" t="n"/>
      <c r="F67" s="174" t="n"/>
      <c r="G67" s="174" t="n"/>
      <c r="H67" s="173" t="n"/>
      <c r="I67" s="194" t="inlineStr">
        <is>
          <t>Design CFM</t>
        </is>
      </c>
      <c r="J67" s="188" t="inlineStr">
        <is>
          <t>Initial</t>
        </is>
      </c>
      <c r="K67" s="173" t="n"/>
      <c r="L67" s="188" t="inlineStr">
        <is>
          <t>Final</t>
        </is>
      </c>
      <c r="M67" s="173" t="n"/>
    </row>
    <row r="68" ht="13.35" customHeight="1" s="162">
      <c r="B68" s="153" t="inlineStr">
        <is>
          <t xml:space="preserve">Point </t>
        </is>
      </c>
      <c r="C68" s="188" t="inlineStr">
        <is>
          <t>Area Served</t>
        </is>
      </c>
      <c r="D68" s="174" t="n"/>
      <c r="E68" s="173" t="n"/>
      <c r="F68" s="188" t="inlineStr">
        <is>
          <t>Size</t>
        </is>
      </c>
      <c r="G68" s="173" t="n"/>
      <c r="H68" s="188" t="inlineStr">
        <is>
          <t>Ak</t>
        </is>
      </c>
      <c r="I68" s="440" t="n"/>
      <c r="J68" s="188" t="inlineStr">
        <is>
          <t>VEL</t>
        </is>
      </c>
      <c r="K68" s="188" t="inlineStr">
        <is>
          <t>CFM</t>
        </is>
      </c>
      <c r="L68" s="188" t="inlineStr">
        <is>
          <t>VEL</t>
        </is>
      </c>
      <c r="M68" s="188" t="inlineStr">
        <is>
          <t>CFM</t>
        </is>
      </c>
    </row>
    <row r="69" ht="13.35" customHeight="1" s="162">
      <c r="B69" s="31" t="n"/>
      <c r="C69" s="307" t="n"/>
      <c r="D69" s="174" t="n"/>
      <c r="E69" s="173" t="n"/>
      <c r="F69" s="307" t="n"/>
      <c r="G69" s="173" t="n"/>
      <c r="H69" s="69" t="n"/>
      <c r="I69" s="189" t="n"/>
      <c r="J69" s="189" t="n"/>
      <c r="K69" s="189">
        <f>IF(N(J69)*N(H69)=0,"",N(J69)*N(H69))</f>
        <v/>
      </c>
      <c r="L69" s="189">
        <f>IF(COUNT(C71:M72)=0,"",ROUND(AVERAGE(C71:M72),0))</f>
        <v/>
      </c>
      <c r="M69" s="189">
        <f>IF(N(L69)*N(H69)=0,"",N(L69)*N(H69))</f>
        <v/>
      </c>
    </row>
    <row r="70" ht="13.35" customHeight="1" s="162">
      <c r="B70" s="188" t="inlineStr">
        <is>
          <t>Instrument</t>
        </is>
      </c>
      <c r="C70" s="173" t="n"/>
      <c r="D70" s="196" t="n"/>
      <c r="E70" s="174" t="n"/>
      <c r="F70" s="174" t="n"/>
      <c r="G70" s="173" t="n"/>
      <c r="H70" s="188" t="inlineStr">
        <is>
          <t>Duct Static Pressure</t>
        </is>
      </c>
      <c r="I70" s="174" t="n"/>
      <c r="J70" s="173" t="n"/>
      <c r="K70" s="53" t="n"/>
      <c r="L70" s="188" t="inlineStr">
        <is>
          <t>Temp</t>
        </is>
      </c>
      <c r="M70" s="52" t="n"/>
    </row>
    <row r="71" ht="13.35" customHeight="1" s="162">
      <c r="B71" s="474">
        <f>"Profile ("&amp;COUNT(C71:M72)&amp;" pts)"</f>
        <v/>
      </c>
      <c r="C71" s="475" t="n"/>
      <c r="D71" s="475" t="n"/>
      <c r="E71" s="475" t="n"/>
      <c r="F71" s="475" t="n"/>
      <c r="G71" s="475" t="n"/>
      <c r="H71" s="475" t="n"/>
      <c r="I71" s="475" t="n"/>
      <c r="J71" s="475" t="n"/>
      <c r="K71" s="475" t="n"/>
      <c r="L71" s="475" t="n"/>
      <c r="M71" s="475" t="n"/>
    </row>
    <row r="72" ht="13.35" customHeight="1" s="162">
      <c r="B72" s="487" t="n"/>
      <c r="C72" s="475" t="n"/>
      <c r="D72" s="475" t="n"/>
      <c r="E72" s="475" t="n"/>
      <c r="F72" s="475" t="n"/>
      <c r="G72" s="475" t="n"/>
      <c r="H72" s="475" t="n"/>
      <c r="I72" s="475" t="n"/>
      <c r="J72" s="475" t="n"/>
      <c r="K72" s="475" t="n"/>
      <c r="L72" s="475" t="n"/>
      <c r="M72" s="475" t="n"/>
    </row>
    <row r="73" ht="13.35" customHeight="1" s="162">
      <c r="B73" s="188" t="inlineStr">
        <is>
          <t>Airflow Traverse Measurement</t>
        </is>
      </c>
      <c r="C73" s="174" t="n"/>
      <c r="D73" s="174" t="n"/>
      <c r="E73" s="174" t="n"/>
      <c r="F73" s="174" t="n"/>
      <c r="G73" s="174" t="n"/>
      <c r="H73" s="173" t="n"/>
      <c r="I73" s="194" t="inlineStr">
        <is>
          <t>Design CFM</t>
        </is>
      </c>
      <c r="J73" s="188" t="inlineStr">
        <is>
          <t>Initial</t>
        </is>
      </c>
      <c r="K73" s="173" t="n"/>
      <c r="L73" s="188" t="inlineStr">
        <is>
          <t>Final</t>
        </is>
      </c>
      <c r="M73" s="173" t="n"/>
    </row>
    <row r="74" ht="13.35" customHeight="1" s="162">
      <c r="B74" s="153" t="inlineStr">
        <is>
          <t xml:space="preserve">Point </t>
        </is>
      </c>
      <c r="C74" s="188" t="inlineStr">
        <is>
          <t>Area Served</t>
        </is>
      </c>
      <c r="D74" s="174" t="n"/>
      <c r="E74" s="173" t="n"/>
      <c r="F74" s="188" t="inlineStr">
        <is>
          <t>Size</t>
        </is>
      </c>
      <c r="G74" s="173" t="n"/>
      <c r="H74" s="188" t="inlineStr">
        <is>
          <t>Ak</t>
        </is>
      </c>
      <c r="I74" s="440" t="n"/>
      <c r="J74" s="188" t="inlineStr">
        <is>
          <t>VEL</t>
        </is>
      </c>
      <c r="K74" s="188" t="inlineStr">
        <is>
          <t>CFM</t>
        </is>
      </c>
      <c r="L74" s="188" t="inlineStr">
        <is>
          <t>VEL</t>
        </is>
      </c>
      <c r="M74" s="188" t="inlineStr">
        <is>
          <t>CFM</t>
        </is>
      </c>
    </row>
    <row r="75" ht="13.35" customHeight="1" s="162">
      <c r="B75" s="31" t="n"/>
      <c r="C75" s="307" t="n"/>
      <c r="D75" s="174" t="n"/>
      <c r="E75" s="173" t="n"/>
      <c r="F75" s="307" t="n"/>
      <c r="G75" s="173" t="n"/>
      <c r="H75" s="69" t="n"/>
      <c r="I75" s="189" t="n"/>
      <c r="J75" s="189" t="n"/>
      <c r="K75" s="189">
        <f>IF(N(J75)*N(H75)=0,"",N(J75)*N(H75))</f>
        <v/>
      </c>
      <c r="L75" s="189">
        <f>IF(COUNT(C77:M78)=0,"",ROUND(AVERAGE(C77:M78),0))</f>
        <v/>
      </c>
      <c r="M75" s="189">
        <f>IF(N(L75)*N(H75)=0,"",N(L75)*N(H75))</f>
        <v/>
      </c>
    </row>
    <row r="76" ht="13.35" customHeight="1" s="162">
      <c r="B76" s="188" t="inlineStr">
        <is>
          <t>Instrument</t>
        </is>
      </c>
      <c r="C76" s="173" t="n"/>
      <c r="D76" s="196" t="n"/>
      <c r="E76" s="174" t="n"/>
      <c r="F76" s="174" t="n"/>
      <c r="G76" s="173" t="n"/>
      <c r="H76" s="188" t="inlineStr">
        <is>
          <t>Duct Static Pressure</t>
        </is>
      </c>
      <c r="I76" s="174" t="n"/>
      <c r="J76" s="173" t="n"/>
      <c r="K76" s="53" t="n"/>
      <c r="L76" s="188" t="inlineStr">
        <is>
          <t>Temp</t>
        </is>
      </c>
      <c r="M76" s="52" t="n"/>
    </row>
    <row r="77" ht="13.35" customHeight="1" s="162">
      <c r="B77" s="474">
        <f>"Profile ("&amp;COUNT(C77:M78)&amp;" pts)"</f>
        <v/>
      </c>
      <c r="C77" s="475" t="n"/>
      <c r="D77" s="475" t="n"/>
      <c r="E77" s="475" t="n"/>
      <c r="F77" s="475" t="n"/>
      <c r="G77" s="475" t="n"/>
      <c r="H77" s="475" t="n"/>
      <c r="I77" s="475" t="n"/>
      <c r="J77" s="475" t="n"/>
      <c r="K77" s="475" t="n"/>
      <c r="L77" s="475" t="n"/>
      <c r="M77" s="475" t="n"/>
    </row>
    <row r="78" ht="13.35" customHeight="1" s="162">
      <c r="B78" s="487" t="n"/>
      <c r="C78" s="475" t="n"/>
      <c r="D78" s="475" t="n"/>
      <c r="E78" s="475" t="n"/>
      <c r="F78" s="475" t="n"/>
      <c r="G78" s="475" t="n"/>
      <c r="H78" s="475" t="n"/>
      <c r="I78" s="475" t="n"/>
      <c r="J78" s="475" t="n"/>
      <c r="K78" s="475" t="n"/>
      <c r="L78" s="475" t="n"/>
      <c r="M78" s="475" t="n"/>
    </row>
    <row r="79" ht="13.35" customHeight="1" s="162">
      <c r="B79" s="188" t="inlineStr">
        <is>
          <t>Airflow Traverse Measurement</t>
        </is>
      </c>
      <c r="C79" s="174" t="n"/>
      <c r="D79" s="174" t="n"/>
      <c r="E79" s="174" t="n"/>
      <c r="F79" s="174" t="n"/>
      <c r="G79" s="174" t="n"/>
      <c r="H79" s="173" t="n"/>
      <c r="I79" s="194" t="inlineStr">
        <is>
          <t>Design CFM</t>
        </is>
      </c>
      <c r="J79" s="188" t="inlineStr">
        <is>
          <t>Initial</t>
        </is>
      </c>
      <c r="K79" s="173" t="n"/>
      <c r="L79" s="188" t="inlineStr">
        <is>
          <t>Final</t>
        </is>
      </c>
      <c r="M79" s="173" t="n"/>
    </row>
    <row r="80" ht="13.35" customHeight="1" s="162">
      <c r="B80" s="153" t="inlineStr">
        <is>
          <t xml:space="preserve">Point </t>
        </is>
      </c>
      <c r="C80" s="188" t="inlineStr">
        <is>
          <t>Area Served</t>
        </is>
      </c>
      <c r="D80" s="174" t="n"/>
      <c r="E80" s="173" t="n"/>
      <c r="F80" s="188" t="inlineStr">
        <is>
          <t>Size</t>
        </is>
      </c>
      <c r="G80" s="173" t="n"/>
      <c r="H80" s="188" t="inlineStr">
        <is>
          <t>Ak</t>
        </is>
      </c>
      <c r="I80" s="440" t="n"/>
      <c r="J80" s="188" t="inlineStr">
        <is>
          <t>VEL</t>
        </is>
      </c>
      <c r="K80" s="188" t="inlineStr">
        <is>
          <t>CFM</t>
        </is>
      </c>
      <c r="L80" s="188" t="inlineStr">
        <is>
          <t>VEL</t>
        </is>
      </c>
      <c r="M80" s="188" t="inlineStr">
        <is>
          <t>CFM</t>
        </is>
      </c>
    </row>
    <row r="81" ht="13.35" customHeight="1" s="162">
      <c r="B81" s="31" t="n"/>
      <c r="C81" s="307" t="n"/>
      <c r="D81" s="174" t="n"/>
      <c r="E81" s="173" t="n"/>
      <c r="F81" s="307" t="n"/>
      <c r="G81" s="173" t="n"/>
      <c r="H81" s="69" t="n"/>
      <c r="I81" s="189" t="n"/>
      <c r="J81" s="189" t="n"/>
      <c r="K81" s="189">
        <f>IF(N(J81)*N(H81)=0,"",N(J81)*N(H81))</f>
        <v/>
      </c>
      <c r="L81" s="189">
        <f>IF(COUNT(C83:M84)=0,"",ROUND(AVERAGE(C83:M84),0))</f>
        <v/>
      </c>
      <c r="M81" s="189">
        <f>IF(N(L81)*N(H81)=0,"",N(L81)*N(H81))</f>
        <v/>
      </c>
    </row>
    <row r="82" ht="13.35" customHeight="1" s="162">
      <c r="B82" s="188" t="inlineStr">
        <is>
          <t>Instrument</t>
        </is>
      </c>
      <c r="C82" s="173" t="n"/>
      <c r="D82" s="196" t="n"/>
      <c r="E82" s="174" t="n"/>
      <c r="F82" s="174" t="n"/>
      <c r="G82" s="173" t="n"/>
      <c r="H82" s="188" t="inlineStr">
        <is>
          <t>Duct Static Pressure</t>
        </is>
      </c>
      <c r="I82" s="174" t="n"/>
      <c r="J82" s="173" t="n"/>
      <c r="K82" s="53" t="n"/>
      <c r="L82" s="188" t="inlineStr">
        <is>
          <t>Temp</t>
        </is>
      </c>
      <c r="M82" s="52" t="n"/>
    </row>
    <row r="83" ht="13.35" customHeight="1" s="162">
      <c r="B83" s="474">
        <f>"Profile ("&amp;COUNT(C83:M84)&amp;" pts)"</f>
        <v/>
      </c>
      <c r="C83" s="475" t="n"/>
      <c r="D83" s="475" t="n"/>
      <c r="E83" s="475" t="n"/>
      <c r="F83" s="475" t="n"/>
      <c r="G83" s="475" t="n"/>
      <c r="H83" s="475" t="n"/>
      <c r="I83" s="475" t="n"/>
      <c r="J83" s="475" t="n"/>
      <c r="K83" s="475" t="n"/>
      <c r="L83" s="475" t="n"/>
      <c r="M83" s="475" t="n"/>
    </row>
    <row r="84" ht="13.35" customHeight="1" s="162">
      <c r="B84" s="487" t="n"/>
      <c r="C84" s="475" t="n"/>
      <c r="D84" s="475" t="n"/>
      <c r="E84" s="475" t="n"/>
      <c r="F84" s="475" t="n"/>
      <c r="G84" s="475" t="n"/>
      <c r="H84" s="475" t="n"/>
      <c r="I84" s="475" t="n"/>
      <c r="J84" s="475" t="n"/>
      <c r="K84" s="475" t="n"/>
      <c r="L84" s="475" t="n"/>
      <c r="M84" s="475" t="n"/>
    </row>
    <row r="85" ht="13.35" customHeight="1" s="162">
      <c r="B85" s="188" t="inlineStr">
        <is>
          <t>Airflow Traverse Measurement</t>
        </is>
      </c>
      <c r="C85" s="174" t="n"/>
      <c r="D85" s="174" t="n"/>
      <c r="E85" s="174" t="n"/>
      <c r="F85" s="174" t="n"/>
      <c r="G85" s="174" t="n"/>
      <c r="H85" s="173" t="n"/>
      <c r="I85" s="194" t="inlineStr">
        <is>
          <t>Design CFM</t>
        </is>
      </c>
      <c r="J85" s="188" t="inlineStr">
        <is>
          <t>Initial</t>
        </is>
      </c>
      <c r="K85" s="173" t="n"/>
      <c r="L85" s="188" t="inlineStr">
        <is>
          <t>Final</t>
        </is>
      </c>
      <c r="M85" s="173" t="n"/>
    </row>
    <row r="86" ht="13.35" customHeight="1" s="162">
      <c r="B86" s="153" t="inlineStr">
        <is>
          <t xml:space="preserve">Point </t>
        </is>
      </c>
      <c r="C86" s="188" t="inlineStr">
        <is>
          <t>Area Served</t>
        </is>
      </c>
      <c r="D86" s="174" t="n"/>
      <c r="E86" s="173" t="n"/>
      <c r="F86" s="188" t="inlineStr">
        <is>
          <t>Size</t>
        </is>
      </c>
      <c r="G86" s="173" t="n"/>
      <c r="H86" s="188" t="inlineStr">
        <is>
          <t>Ak</t>
        </is>
      </c>
      <c r="I86" s="440" t="n"/>
      <c r="J86" s="188" t="inlineStr">
        <is>
          <t>VEL</t>
        </is>
      </c>
      <c r="K86" s="188" t="inlineStr">
        <is>
          <t>CFM</t>
        </is>
      </c>
      <c r="L86" s="188" t="inlineStr">
        <is>
          <t>VEL</t>
        </is>
      </c>
      <c r="M86" s="188" t="inlineStr">
        <is>
          <t>CFM</t>
        </is>
      </c>
    </row>
    <row r="87" ht="13.35" customHeight="1" s="162">
      <c r="B87" s="31" t="n"/>
      <c r="C87" s="307" t="n"/>
      <c r="D87" s="174" t="n"/>
      <c r="E87" s="173" t="n"/>
      <c r="F87" s="307" t="n"/>
      <c r="G87" s="173" t="n"/>
      <c r="H87" s="69" t="n"/>
      <c r="I87" s="189" t="n"/>
      <c r="J87" s="189" t="n"/>
      <c r="K87" s="189">
        <f>IF(N(J87)*N(H87)=0,"",N(J87)*N(H87))</f>
        <v/>
      </c>
      <c r="L87" s="189">
        <f>IF(COUNT(C89:M90)=0,"",ROUND(AVERAGE(C89:M90),0))</f>
        <v/>
      </c>
      <c r="M87" s="189">
        <f>IF(N(L87)*N(H87)=0,"",N(L87)*N(H87))</f>
        <v/>
      </c>
    </row>
    <row r="88" ht="13.35" customHeight="1" s="162">
      <c r="B88" s="188" t="inlineStr">
        <is>
          <t>Instrument</t>
        </is>
      </c>
      <c r="C88" s="173" t="n"/>
      <c r="D88" s="196" t="n"/>
      <c r="E88" s="174" t="n"/>
      <c r="F88" s="174" t="n"/>
      <c r="G88" s="173" t="n"/>
      <c r="H88" s="188" t="inlineStr">
        <is>
          <t>Duct Static Pressure</t>
        </is>
      </c>
      <c r="I88" s="174" t="n"/>
      <c r="J88" s="173" t="n"/>
      <c r="K88" s="53" t="n"/>
      <c r="L88" s="188" t="inlineStr">
        <is>
          <t>Temp</t>
        </is>
      </c>
      <c r="M88" s="52" t="n"/>
    </row>
    <row r="89" ht="13.35" customHeight="1" s="162">
      <c r="B89" s="474">
        <f>"Profile ("&amp;COUNT(C89:M90)&amp;" pts)"</f>
        <v/>
      </c>
      <c r="C89" s="475" t="n"/>
      <c r="D89" s="475" t="n"/>
      <c r="E89" s="475" t="n"/>
      <c r="F89" s="475" t="n"/>
      <c r="G89" s="475" t="n"/>
      <c r="H89" s="475" t="n"/>
      <c r="I89" s="475" t="n"/>
      <c r="J89" s="475" t="n"/>
      <c r="K89" s="475" t="n"/>
      <c r="L89" s="475" t="n"/>
      <c r="M89" s="475" t="n"/>
    </row>
    <row r="90" ht="13.35" customHeight="1" s="162">
      <c r="B90" s="487" t="n"/>
      <c r="C90" s="475" t="n"/>
      <c r="D90" s="475" t="n"/>
      <c r="E90" s="475" t="n"/>
      <c r="F90" s="475" t="n"/>
      <c r="G90" s="475" t="n"/>
      <c r="H90" s="475" t="n"/>
      <c r="I90" s="475" t="n"/>
      <c r="J90" s="475" t="n"/>
      <c r="K90" s="475" t="n"/>
      <c r="L90" s="475" t="n"/>
      <c r="M90" s="475" t="n"/>
    </row>
    <row r="91" ht="13.35" customHeight="1" s="162">
      <c r="B91" s="188" t="inlineStr">
        <is>
          <t>Airflow Traverse Measurement</t>
        </is>
      </c>
      <c r="C91" s="174" t="n"/>
      <c r="D91" s="174" t="n"/>
      <c r="E91" s="174" t="n"/>
      <c r="F91" s="174" t="n"/>
      <c r="G91" s="174" t="n"/>
      <c r="H91" s="173" t="n"/>
      <c r="I91" s="194" t="inlineStr">
        <is>
          <t>Design CFM</t>
        </is>
      </c>
      <c r="J91" s="188" t="inlineStr">
        <is>
          <t>Initial</t>
        </is>
      </c>
      <c r="K91" s="173" t="n"/>
      <c r="L91" s="188" t="inlineStr">
        <is>
          <t>Final</t>
        </is>
      </c>
      <c r="M91" s="173" t="n"/>
    </row>
    <row r="92" ht="13.35" customHeight="1" s="162">
      <c r="B92" s="153" t="inlineStr">
        <is>
          <t xml:space="preserve">Point </t>
        </is>
      </c>
      <c r="C92" s="188" t="inlineStr">
        <is>
          <t>Area Served</t>
        </is>
      </c>
      <c r="D92" s="174" t="n"/>
      <c r="E92" s="173" t="n"/>
      <c r="F92" s="188" t="inlineStr">
        <is>
          <t>Size</t>
        </is>
      </c>
      <c r="G92" s="173" t="n"/>
      <c r="H92" s="188" t="inlineStr">
        <is>
          <t>Ak</t>
        </is>
      </c>
      <c r="I92" s="440" t="n"/>
      <c r="J92" s="188" t="inlineStr">
        <is>
          <t>VEL</t>
        </is>
      </c>
      <c r="K92" s="188" t="inlineStr">
        <is>
          <t>CFM</t>
        </is>
      </c>
      <c r="L92" s="188" t="inlineStr">
        <is>
          <t>VEL</t>
        </is>
      </c>
      <c r="M92" s="188" t="inlineStr">
        <is>
          <t>CFM</t>
        </is>
      </c>
    </row>
    <row r="93" ht="13.35" customHeight="1" s="162">
      <c r="B93" s="31" t="n"/>
      <c r="C93" s="307" t="n"/>
      <c r="D93" s="174" t="n"/>
      <c r="E93" s="173" t="n"/>
      <c r="F93" s="307" t="n"/>
      <c r="G93" s="173" t="n"/>
      <c r="H93" s="69" t="n"/>
      <c r="I93" s="189" t="n"/>
      <c r="J93" s="189" t="n"/>
      <c r="K93" s="189">
        <f>IF(N(J93)*N(H93)=0,"",N(J93)*N(H93))</f>
        <v/>
      </c>
      <c r="L93" s="189">
        <f>IF(COUNT(C95:M96)=0,"",ROUND(AVERAGE(C95:M96),0))</f>
        <v/>
      </c>
      <c r="M93" s="189">
        <f>IF(N(L93)*N(H93)=0,"",N(L93)*N(H93))</f>
        <v/>
      </c>
    </row>
    <row r="94" ht="13.35" customHeight="1" s="162">
      <c r="B94" s="188" t="inlineStr">
        <is>
          <t>Instrument</t>
        </is>
      </c>
      <c r="C94" s="173" t="n"/>
      <c r="D94" s="196" t="n"/>
      <c r="E94" s="174" t="n"/>
      <c r="F94" s="174" t="n"/>
      <c r="G94" s="173" t="n"/>
      <c r="H94" s="188" t="inlineStr">
        <is>
          <t>Duct Static Pressure</t>
        </is>
      </c>
      <c r="I94" s="174" t="n"/>
      <c r="J94" s="173" t="n"/>
      <c r="K94" s="53" t="n"/>
      <c r="L94" s="188" t="inlineStr">
        <is>
          <t>Temp</t>
        </is>
      </c>
      <c r="M94" s="52" t="n"/>
    </row>
    <row r="95" ht="13.35" customHeight="1" s="162">
      <c r="B95" s="474">
        <f>"Profile ("&amp;COUNT(C95:M96)&amp;" pts)"</f>
        <v/>
      </c>
      <c r="C95" s="475" t="n"/>
      <c r="D95" s="475" t="n"/>
      <c r="E95" s="475" t="n"/>
      <c r="F95" s="475" t="n"/>
      <c r="G95" s="475" t="n"/>
      <c r="H95" s="475" t="n"/>
      <c r="I95" s="475" t="n"/>
      <c r="J95" s="475" t="n"/>
      <c r="K95" s="475" t="n"/>
      <c r="L95" s="475" t="n"/>
      <c r="M95" s="475" t="n"/>
    </row>
    <row r="96" ht="13.35" customHeight="1" s="162">
      <c r="B96" s="495" t="n"/>
      <c r="C96" s="488" t="n"/>
      <c r="D96" s="475" t="n"/>
      <c r="E96" s="496" t="n"/>
      <c r="F96" s="496" t="n"/>
      <c r="G96" s="496" t="n"/>
      <c r="H96" s="496" t="n"/>
      <c r="I96" s="496" t="n"/>
      <c r="J96" s="496" t="n"/>
      <c r="K96" s="496" t="n"/>
      <c r="L96" s="496" t="n"/>
      <c r="M96" s="497" t="n"/>
    </row>
    <row r="97" ht="13.35" customHeight="1" s="162">
      <c r="B97" s="458" t="n"/>
      <c r="M97" s="163" t="n"/>
    </row>
    <row r="98" ht="13.35" customHeight="1" s="162">
      <c r="B98" s="458" t="n"/>
      <c r="M98" s="163" t="n"/>
    </row>
    <row r="99" ht="13.35" customHeight="1" s="162">
      <c r="B99" s="458" t="n"/>
      <c r="M99" s="163" t="n"/>
    </row>
    <row r="100" ht="13.35" customHeight="1" s="162">
      <c r="B100" s="459" t="n"/>
      <c r="C100" s="165" t="n"/>
      <c r="D100" s="165" t="n"/>
      <c r="E100" s="165" t="n"/>
      <c r="F100" s="165" t="n"/>
      <c r="G100" s="165" t="n"/>
      <c r="H100" s="165" t="n"/>
      <c r="I100" s="165" t="n"/>
      <c r="J100" s="165" t="n"/>
      <c r="K100" s="165" t="n"/>
      <c r="L100" s="165" t="n"/>
      <c r="M100" s="166" t="n"/>
    </row>
    <row r="102" ht="13.35" customHeight="1" s="162">
      <c r="B102" s="3" t="n"/>
      <c r="C102" s="3" t="n"/>
      <c r="D102" s="253" t="n"/>
      <c r="E102" s="253" t="n"/>
      <c r="F102" s="253" t="n"/>
      <c r="G102" s="253" t="n"/>
      <c r="H102" s="253" t="n"/>
      <c r="I102" s="253" t="n"/>
      <c r="J102" s="253" t="n"/>
      <c r="K102" s="253" t="n"/>
      <c r="L102" s="253" t="n"/>
      <c r="M102" s="253" t="n"/>
    </row>
    <row r="103" ht="13.35" customHeight="1" s="162">
      <c r="B103" s="5" t="n"/>
      <c r="C103" s="5" t="n"/>
    </row>
    <row r="104" ht="13.35" customHeight="1" s="162">
      <c r="B104" s="188" t="inlineStr">
        <is>
          <t>Airflow Traverse Measurement</t>
        </is>
      </c>
      <c r="C104" s="174" t="n"/>
      <c r="D104" s="174" t="n"/>
      <c r="E104" s="174" t="n"/>
      <c r="F104" s="174" t="n"/>
      <c r="G104" s="174" t="n"/>
      <c r="H104" s="173" t="n"/>
      <c r="I104" s="194" t="inlineStr">
        <is>
          <t>Design CFM</t>
        </is>
      </c>
      <c r="J104" s="188" t="inlineStr">
        <is>
          <t>Initial</t>
        </is>
      </c>
      <c r="K104" s="173" t="n"/>
      <c r="L104" s="188" t="inlineStr">
        <is>
          <t>Final</t>
        </is>
      </c>
      <c r="M104" s="173" t="n"/>
    </row>
    <row r="105" ht="13.35" customHeight="1" s="162">
      <c r="B105" s="153" t="inlineStr">
        <is>
          <t xml:space="preserve">Point </t>
        </is>
      </c>
      <c r="C105" s="188" t="inlineStr">
        <is>
          <t>Area Served</t>
        </is>
      </c>
      <c r="D105" s="174" t="n"/>
      <c r="E105" s="173" t="n"/>
      <c r="F105" s="188" t="inlineStr">
        <is>
          <t>Size</t>
        </is>
      </c>
      <c r="G105" s="173" t="n"/>
      <c r="H105" s="188" t="inlineStr">
        <is>
          <t>Ak</t>
        </is>
      </c>
      <c r="I105" s="440" t="n"/>
      <c r="J105" s="188" t="inlineStr">
        <is>
          <t>VEL</t>
        </is>
      </c>
      <c r="K105" s="188" t="inlineStr">
        <is>
          <t>CFM</t>
        </is>
      </c>
      <c r="L105" s="188" t="inlineStr">
        <is>
          <t>VEL</t>
        </is>
      </c>
      <c r="M105" s="188" t="inlineStr">
        <is>
          <t>CFM</t>
        </is>
      </c>
    </row>
    <row r="106" ht="13.35" customHeight="1" s="162">
      <c r="B106" s="31" t="n"/>
      <c r="C106" s="307" t="n"/>
      <c r="D106" s="174" t="n"/>
      <c r="E106" s="173" t="n"/>
      <c r="F106" s="307" t="n"/>
      <c r="G106" s="173" t="n"/>
      <c r="H106" s="69" t="n"/>
      <c r="I106" s="189" t="n"/>
      <c r="J106" s="189" t="n"/>
      <c r="K106" s="189">
        <f>IF(N(J106)*N(H106)=0,"",N(J106)*N(H106))</f>
        <v/>
      </c>
      <c r="L106" s="189">
        <f>IF(COUNT(C108:M109)=0,"",ROUND(AVERAGE(C108:M109),0))</f>
        <v/>
      </c>
      <c r="M106" s="189">
        <f>IF(N(L106)*N(H106)=0,"",N(L106)*N(H106))</f>
        <v/>
      </c>
    </row>
    <row r="107" ht="13.35" customHeight="1" s="162">
      <c r="B107" s="188" t="inlineStr">
        <is>
          <t>Instrument</t>
        </is>
      </c>
      <c r="C107" s="173" t="n"/>
      <c r="D107" s="196" t="n"/>
      <c r="E107" s="174" t="n"/>
      <c r="F107" s="174" t="n"/>
      <c r="G107" s="173" t="n"/>
      <c r="H107" s="188" t="inlineStr">
        <is>
          <t>Duct Static Pressure</t>
        </is>
      </c>
      <c r="I107" s="174" t="n"/>
      <c r="J107" s="173" t="n"/>
      <c r="K107" s="53" t="n"/>
      <c r="L107" s="188" t="inlineStr">
        <is>
          <t>Temp</t>
        </is>
      </c>
      <c r="M107" s="52" t="n"/>
    </row>
    <row r="108" ht="13.35" customHeight="1" s="162">
      <c r="B108" s="474">
        <f>"Profile ("&amp;COUNT(C108:M109)&amp;" pts)"</f>
        <v/>
      </c>
      <c r="C108" s="475" t="n"/>
      <c r="D108" s="475" t="n"/>
      <c r="E108" s="475" t="n"/>
      <c r="F108" s="475" t="n"/>
      <c r="G108" s="475" t="n"/>
      <c r="H108" s="475" t="n"/>
      <c r="I108" s="475" t="n"/>
      <c r="J108" s="475" t="n"/>
      <c r="K108" s="475" t="n"/>
      <c r="L108" s="475" t="n"/>
      <c r="M108" s="475" t="n"/>
    </row>
    <row r="109" ht="13.35" customHeight="1" s="162">
      <c r="B109" s="487" t="n"/>
      <c r="C109" s="475" t="n"/>
      <c r="D109" s="475" t="n"/>
      <c r="E109" s="475" t="n"/>
      <c r="F109" s="475" t="n"/>
      <c r="G109" s="475" t="n"/>
      <c r="H109" s="475" t="n"/>
      <c r="I109" s="475" t="n"/>
      <c r="J109" s="475" t="n"/>
      <c r="K109" s="475" t="n"/>
      <c r="L109" s="475" t="n"/>
      <c r="M109" s="475" t="n"/>
    </row>
    <row r="110" ht="13.35" customHeight="1" s="162">
      <c r="B110" s="188" t="inlineStr">
        <is>
          <t>Airflow Traverse Measurement</t>
        </is>
      </c>
      <c r="C110" s="174" t="n"/>
      <c r="D110" s="174" t="n"/>
      <c r="E110" s="174" t="n"/>
      <c r="F110" s="174" t="n"/>
      <c r="G110" s="174" t="n"/>
      <c r="H110" s="173" t="n"/>
      <c r="I110" s="194" t="inlineStr">
        <is>
          <t>Design CFM</t>
        </is>
      </c>
      <c r="J110" s="188" t="inlineStr">
        <is>
          <t>Initial</t>
        </is>
      </c>
      <c r="K110" s="173" t="n"/>
      <c r="L110" s="188" t="inlineStr">
        <is>
          <t>Final</t>
        </is>
      </c>
      <c r="M110" s="173" t="n"/>
    </row>
    <row r="111" ht="13.35" customHeight="1" s="162">
      <c r="B111" s="153" t="inlineStr">
        <is>
          <t xml:space="preserve">Point </t>
        </is>
      </c>
      <c r="C111" s="188" t="inlineStr">
        <is>
          <t>Area Served</t>
        </is>
      </c>
      <c r="D111" s="174" t="n"/>
      <c r="E111" s="173" t="n"/>
      <c r="F111" s="188" t="inlineStr">
        <is>
          <t>Size</t>
        </is>
      </c>
      <c r="G111" s="173" t="n"/>
      <c r="H111" s="188" t="inlineStr">
        <is>
          <t>Ak</t>
        </is>
      </c>
      <c r="I111" s="440" t="n"/>
      <c r="J111" s="188" t="inlineStr">
        <is>
          <t>VEL</t>
        </is>
      </c>
      <c r="K111" s="188" t="inlineStr">
        <is>
          <t>CFM</t>
        </is>
      </c>
      <c r="L111" s="188" t="inlineStr">
        <is>
          <t>VEL</t>
        </is>
      </c>
      <c r="M111" s="188" t="inlineStr">
        <is>
          <t>CFM</t>
        </is>
      </c>
    </row>
    <row r="112" ht="13.35" customHeight="1" s="162">
      <c r="B112" s="31" t="n"/>
      <c r="C112" s="307" t="n"/>
      <c r="D112" s="174" t="n"/>
      <c r="E112" s="173" t="n"/>
      <c r="F112" s="307" t="n"/>
      <c r="G112" s="173" t="n"/>
      <c r="H112" s="69" t="n"/>
      <c r="I112" s="189" t="n"/>
      <c r="J112" s="189" t="n"/>
      <c r="K112" s="189">
        <f>IF(N(J112)*N(H112)=0,"",N(J112)*N(H112))</f>
        <v/>
      </c>
      <c r="L112" s="189">
        <f>IF(COUNT(C114:M115)=0,"",ROUND(AVERAGE(C114:M115),0))</f>
        <v/>
      </c>
      <c r="M112" s="189">
        <f>IF(N(L112)*N(H112)=0,"",N(L112)*N(H112))</f>
        <v/>
      </c>
    </row>
    <row r="113" ht="13.35" customHeight="1" s="162">
      <c r="B113" s="188" t="inlineStr">
        <is>
          <t>Instrument</t>
        </is>
      </c>
      <c r="C113" s="173" t="n"/>
      <c r="D113" s="196" t="n"/>
      <c r="E113" s="174" t="n"/>
      <c r="F113" s="174" t="n"/>
      <c r="G113" s="173" t="n"/>
      <c r="H113" s="188" t="inlineStr">
        <is>
          <t>Duct Static Pressure</t>
        </is>
      </c>
      <c r="I113" s="174" t="n"/>
      <c r="J113" s="173" t="n"/>
      <c r="K113" s="53" t="n"/>
      <c r="L113" s="188" t="inlineStr">
        <is>
          <t>Temp</t>
        </is>
      </c>
      <c r="M113" s="52" t="n"/>
    </row>
    <row r="114" ht="13.35" customHeight="1" s="162">
      <c r="B114" s="474">
        <f>"Profile ("&amp;COUNT(C114:M115)&amp;" pts)"</f>
        <v/>
      </c>
      <c r="C114" s="475" t="n"/>
      <c r="D114" s="475" t="n"/>
      <c r="E114" s="475" t="n"/>
      <c r="F114" s="475" t="n"/>
      <c r="G114" s="475" t="n"/>
      <c r="H114" s="475" t="n"/>
      <c r="I114" s="475" t="n"/>
      <c r="J114" s="475" t="n"/>
      <c r="K114" s="475" t="n"/>
      <c r="L114" s="475" t="n"/>
      <c r="M114" s="475" t="n"/>
    </row>
    <row r="115" ht="13.35" customHeight="1" s="162">
      <c r="B115" s="487" t="n"/>
      <c r="C115" s="475" t="n"/>
      <c r="D115" s="475" t="n"/>
      <c r="E115" s="475" t="n"/>
      <c r="F115" s="475" t="n"/>
      <c r="G115" s="475" t="n"/>
      <c r="H115" s="475" t="n"/>
      <c r="I115" s="475" t="n"/>
      <c r="J115" s="475" t="n"/>
      <c r="K115" s="475" t="n"/>
      <c r="L115" s="475" t="n"/>
      <c r="M115" s="475" t="n"/>
    </row>
    <row r="116" ht="13.35" customHeight="1" s="162">
      <c r="B116" s="188" t="inlineStr">
        <is>
          <t>Airflow Traverse Measurement</t>
        </is>
      </c>
      <c r="C116" s="174" t="n"/>
      <c r="D116" s="174" t="n"/>
      <c r="E116" s="174" t="n"/>
      <c r="F116" s="174" t="n"/>
      <c r="G116" s="174" t="n"/>
      <c r="H116" s="173" t="n"/>
      <c r="I116" s="194" t="inlineStr">
        <is>
          <t>Design CFM</t>
        </is>
      </c>
      <c r="J116" s="188" t="inlineStr">
        <is>
          <t>Initial</t>
        </is>
      </c>
      <c r="K116" s="173" t="n"/>
      <c r="L116" s="188" t="inlineStr">
        <is>
          <t>Final</t>
        </is>
      </c>
      <c r="M116" s="173" t="n"/>
    </row>
    <row r="117" ht="13.35" customHeight="1" s="162">
      <c r="B117" s="153" t="inlineStr">
        <is>
          <t xml:space="preserve">Point </t>
        </is>
      </c>
      <c r="C117" s="188" t="inlineStr">
        <is>
          <t>Area Served</t>
        </is>
      </c>
      <c r="D117" s="174" t="n"/>
      <c r="E117" s="173" t="n"/>
      <c r="F117" s="188" t="inlineStr">
        <is>
          <t>Size</t>
        </is>
      </c>
      <c r="G117" s="173" t="n"/>
      <c r="H117" s="188" t="inlineStr">
        <is>
          <t>Ak</t>
        </is>
      </c>
      <c r="I117" s="440" t="n"/>
      <c r="J117" s="188" t="inlineStr">
        <is>
          <t>VEL</t>
        </is>
      </c>
      <c r="K117" s="188" t="inlineStr">
        <is>
          <t>CFM</t>
        </is>
      </c>
      <c r="L117" s="188" t="inlineStr">
        <is>
          <t>VEL</t>
        </is>
      </c>
      <c r="M117" s="188" t="inlineStr">
        <is>
          <t>CFM</t>
        </is>
      </c>
    </row>
    <row r="118" ht="13.35" customHeight="1" s="162">
      <c r="B118" s="31" t="n"/>
      <c r="C118" s="307" t="n"/>
      <c r="D118" s="174" t="n"/>
      <c r="E118" s="173" t="n"/>
      <c r="F118" s="307" t="n"/>
      <c r="G118" s="173" t="n"/>
      <c r="H118" s="69" t="n"/>
      <c r="I118" s="189" t="n"/>
      <c r="J118" s="189" t="n"/>
      <c r="K118" s="189">
        <f>IF(N(J118)*N(H118)=0,"",N(J118)*N(H118))</f>
        <v/>
      </c>
      <c r="L118" s="189">
        <f>IF(COUNT(C120:M121)=0,"",ROUND(AVERAGE(C120:M121),0))</f>
        <v/>
      </c>
      <c r="M118" s="189">
        <f>IF(N(L118)*N(H118)=0,"",N(L118)*N(H118))</f>
        <v/>
      </c>
    </row>
    <row r="119" ht="13.35" customHeight="1" s="162">
      <c r="B119" s="188" t="inlineStr">
        <is>
          <t>Instrument</t>
        </is>
      </c>
      <c r="C119" s="173" t="n"/>
      <c r="D119" s="196" t="n"/>
      <c r="E119" s="174" t="n"/>
      <c r="F119" s="174" t="n"/>
      <c r="G119" s="173" t="n"/>
      <c r="H119" s="188" t="inlineStr">
        <is>
          <t>Duct Static Pressure</t>
        </is>
      </c>
      <c r="I119" s="174" t="n"/>
      <c r="J119" s="173" t="n"/>
      <c r="K119" s="53" t="n"/>
      <c r="L119" s="188" t="inlineStr">
        <is>
          <t>Temp</t>
        </is>
      </c>
      <c r="M119" s="52" t="n"/>
    </row>
    <row r="120" ht="13.35" customHeight="1" s="162">
      <c r="B120" s="474">
        <f>"Profile ("&amp;COUNT(C120:M121)&amp;" pts)"</f>
        <v/>
      </c>
      <c r="C120" s="475" t="n"/>
      <c r="D120" s="475" t="n"/>
      <c r="E120" s="475" t="n"/>
      <c r="F120" s="475" t="n"/>
      <c r="G120" s="475" t="n"/>
      <c r="H120" s="475" t="n"/>
      <c r="I120" s="475" t="n"/>
      <c r="J120" s="475" t="n"/>
      <c r="K120" s="475" t="n"/>
      <c r="L120" s="475" t="n"/>
      <c r="M120" s="475" t="n"/>
    </row>
    <row r="121" ht="13.35" customHeight="1" s="162">
      <c r="B121" s="487" t="n"/>
      <c r="C121" s="475" t="n"/>
      <c r="D121" s="475" t="n"/>
      <c r="E121" s="475" t="n"/>
      <c r="F121" s="475" t="n"/>
      <c r="G121" s="475" t="n"/>
      <c r="H121" s="475" t="n"/>
      <c r="I121" s="475" t="n"/>
      <c r="J121" s="475" t="n"/>
      <c r="K121" s="475" t="n"/>
      <c r="L121" s="475" t="n"/>
      <c r="M121" s="475" t="n"/>
    </row>
    <row r="122" ht="13.35" customHeight="1" s="162">
      <c r="B122" s="188" t="inlineStr">
        <is>
          <t>Airflow Traverse Measurement</t>
        </is>
      </c>
      <c r="C122" s="174" t="n"/>
      <c r="D122" s="174" t="n"/>
      <c r="E122" s="174" t="n"/>
      <c r="F122" s="174" t="n"/>
      <c r="G122" s="174" t="n"/>
      <c r="H122" s="173" t="n"/>
      <c r="I122" s="194" t="inlineStr">
        <is>
          <t>Design CFM</t>
        </is>
      </c>
      <c r="J122" s="188" t="inlineStr">
        <is>
          <t>Initial</t>
        </is>
      </c>
      <c r="K122" s="173" t="n"/>
      <c r="L122" s="188" t="inlineStr">
        <is>
          <t>Final</t>
        </is>
      </c>
      <c r="M122" s="173" t="n"/>
    </row>
    <row r="123" ht="13.35" customHeight="1" s="162">
      <c r="B123" s="153" t="inlineStr">
        <is>
          <t xml:space="preserve">Point </t>
        </is>
      </c>
      <c r="C123" s="188" t="inlineStr">
        <is>
          <t>Area Served</t>
        </is>
      </c>
      <c r="D123" s="174" t="n"/>
      <c r="E123" s="173" t="n"/>
      <c r="F123" s="188" t="inlineStr">
        <is>
          <t>Size</t>
        </is>
      </c>
      <c r="G123" s="173" t="n"/>
      <c r="H123" s="188" t="inlineStr">
        <is>
          <t>Ak</t>
        </is>
      </c>
      <c r="I123" s="440" t="n"/>
      <c r="J123" s="188" t="inlineStr">
        <is>
          <t>VEL</t>
        </is>
      </c>
      <c r="K123" s="188" t="inlineStr">
        <is>
          <t>CFM</t>
        </is>
      </c>
      <c r="L123" s="188" t="inlineStr">
        <is>
          <t>VEL</t>
        </is>
      </c>
      <c r="M123" s="188" t="inlineStr">
        <is>
          <t>CFM</t>
        </is>
      </c>
    </row>
    <row r="124" ht="13.35" customHeight="1" s="162">
      <c r="B124" s="31" t="n"/>
      <c r="C124" s="307" t="n"/>
      <c r="D124" s="174" t="n"/>
      <c r="E124" s="173" t="n"/>
      <c r="F124" s="307" t="n"/>
      <c r="G124" s="173" t="n"/>
      <c r="H124" s="69" t="n"/>
      <c r="I124" s="189" t="n"/>
      <c r="J124" s="189" t="n"/>
      <c r="K124" s="189">
        <f>IF(N(J124)*N(H124)=0,"",N(J124)*N(H124))</f>
        <v/>
      </c>
      <c r="L124" s="189">
        <f>IF(COUNT(C126:M127)=0,"",ROUND(AVERAGE(C126:M127),0))</f>
        <v/>
      </c>
      <c r="M124" s="189">
        <f>IF(N(L124)*N(H124)=0,"",N(L124)*N(H124))</f>
        <v/>
      </c>
    </row>
    <row r="125" ht="13.35" customHeight="1" s="162">
      <c r="B125" s="188" t="inlineStr">
        <is>
          <t>Instrument</t>
        </is>
      </c>
      <c r="C125" s="173" t="n"/>
      <c r="D125" s="196" t="n"/>
      <c r="E125" s="174" t="n"/>
      <c r="F125" s="174" t="n"/>
      <c r="G125" s="173" t="n"/>
      <c r="H125" s="188" t="inlineStr">
        <is>
          <t>Duct Static Pressure</t>
        </is>
      </c>
      <c r="I125" s="174" t="n"/>
      <c r="J125" s="173" t="n"/>
      <c r="K125" s="53" t="n"/>
      <c r="L125" s="188" t="inlineStr">
        <is>
          <t>Temp</t>
        </is>
      </c>
      <c r="M125" s="52" t="n"/>
    </row>
    <row r="126" ht="13.35" customHeight="1" s="162">
      <c r="B126" s="474">
        <f>"Profile ("&amp;COUNT(C126:M127)&amp;" pts)"</f>
        <v/>
      </c>
      <c r="C126" s="475" t="n"/>
      <c r="D126" s="475" t="n"/>
      <c r="E126" s="475" t="n"/>
      <c r="F126" s="475" t="n"/>
      <c r="G126" s="475" t="n"/>
      <c r="H126" s="475" t="n"/>
      <c r="I126" s="475" t="n"/>
      <c r="J126" s="475" t="n"/>
      <c r="K126" s="475" t="n"/>
      <c r="L126" s="475" t="n"/>
      <c r="M126" s="475" t="n"/>
    </row>
    <row r="127" ht="13.35" customHeight="1" s="162">
      <c r="B127" s="487" t="n"/>
      <c r="C127" s="475" t="n"/>
      <c r="D127" s="475" t="n"/>
      <c r="E127" s="475" t="n"/>
      <c r="F127" s="475" t="n"/>
      <c r="G127" s="475" t="n"/>
      <c r="H127" s="475" t="n"/>
      <c r="I127" s="475" t="n"/>
      <c r="J127" s="475" t="n"/>
      <c r="K127" s="475" t="n"/>
      <c r="L127" s="475" t="n"/>
      <c r="M127" s="475" t="n"/>
    </row>
    <row r="128" ht="13.35" customHeight="1" s="162">
      <c r="B128" s="188" t="inlineStr">
        <is>
          <t>Airflow Traverse Measurement</t>
        </is>
      </c>
      <c r="C128" s="174" t="n"/>
      <c r="D128" s="174" t="n"/>
      <c r="E128" s="174" t="n"/>
      <c r="F128" s="174" t="n"/>
      <c r="G128" s="174" t="n"/>
      <c r="H128" s="173" t="n"/>
      <c r="I128" s="194" t="inlineStr">
        <is>
          <t>Design CFM</t>
        </is>
      </c>
      <c r="J128" s="188" t="inlineStr">
        <is>
          <t>Initial</t>
        </is>
      </c>
      <c r="K128" s="173" t="n"/>
      <c r="L128" s="188" t="inlineStr">
        <is>
          <t>Final</t>
        </is>
      </c>
      <c r="M128" s="173" t="n"/>
    </row>
    <row r="129" ht="13.35" customHeight="1" s="162">
      <c r="B129" s="153" t="inlineStr">
        <is>
          <t xml:space="preserve">Point </t>
        </is>
      </c>
      <c r="C129" s="188" t="inlineStr">
        <is>
          <t>Area Served</t>
        </is>
      </c>
      <c r="D129" s="174" t="n"/>
      <c r="E129" s="173" t="n"/>
      <c r="F129" s="188" t="inlineStr">
        <is>
          <t>Size</t>
        </is>
      </c>
      <c r="G129" s="173" t="n"/>
      <c r="H129" s="188" t="inlineStr">
        <is>
          <t>Ak</t>
        </is>
      </c>
      <c r="I129" s="440" t="n"/>
      <c r="J129" s="188" t="inlineStr">
        <is>
          <t>VEL</t>
        </is>
      </c>
      <c r="K129" s="188" t="inlineStr">
        <is>
          <t>CFM</t>
        </is>
      </c>
      <c r="L129" s="188" t="inlineStr">
        <is>
          <t>VEL</t>
        </is>
      </c>
      <c r="M129" s="188" t="inlineStr">
        <is>
          <t>CFM</t>
        </is>
      </c>
    </row>
    <row r="130" ht="13.35" customHeight="1" s="162">
      <c r="B130" s="31" t="n"/>
      <c r="C130" s="307" t="n"/>
      <c r="D130" s="174" t="n"/>
      <c r="E130" s="173" t="n"/>
      <c r="F130" s="307" t="n"/>
      <c r="G130" s="173" t="n"/>
      <c r="H130" s="69" t="n"/>
      <c r="I130" s="189" t="n"/>
      <c r="J130" s="189" t="n"/>
      <c r="K130" s="189">
        <f>IF(N(J130)*N(H130)=0,"",N(J130)*N(H130))</f>
        <v/>
      </c>
      <c r="L130" s="189">
        <f>IF(COUNT(C132:M133)=0,"",ROUND(AVERAGE(C132:M133),0))</f>
        <v/>
      </c>
      <c r="M130" s="189">
        <f>IF(N(L130)*N(H130)=0,"",N(L130)*N(H130))</f>
        <v/>
      </c>
    </row>
    <row r="131" ht="13.35" customHeight="1" s="162">
      <c r="B131" s="188" t="inlineStr">
        <is>
          <t>Instrument</t>
        </is>
      </c>
      <c r="C131" s="173" t="n"/>
      <c r="D131" s="196" t="n"/>
      <c r="E131" s="174" t="n"/>
      <c r="F131" s="174" t="n"/>
      <c r="G131" s="173" t="n"/>
      <c r="H131" s="188" t="inlineStr">
        <is>
          <t>Duct Static Pressure</t>
        </is>
      </c>
      <c r="I131" s="174" t="n"/>
      <c r="J131" s="173" t="n"/>
      <c r="K131" s="53" t="n"/>
      <c r="L131" s="188" t="inlineStr">
        <is>
          <t>Temp</t>
        </is>
      </c>
      <c r="M131" s="52" t="n"/>
    </row>
    <row r="132" ht="13.35" customHeight="1" s="162">
      <c r="B132" s="474">
        <f>"Profile ("&amp;COUNT(C132:M133)&amp;" pts)"</f>
        <v/>
      </c>
      <c r="C132" s="475" t="n"/>
      <c r="D132" s="475" t="n"/>
      <c r="E132" s="475" t="n"/>
      <c r="F132" s="475" t="n"/>
      <c r="G132" s="475" t="n"/>
      <c r="H132" s="475" t="n"/>
      <c r="I132" s="475" t="n"/>
      <c r="J132" s="475" t="n"/>
      <c r="K132" s="475" t="n"/>
      <c r="L132" s="475" t="n"/>
      <c r="M132" s="475" t="n"/>
    </row>
    <row r="133" ht="13.35" customHeight="1" s="162">
      <c r="B133" s="487" t="n"/>
      <c r="C133" s="475" t="n"/>
      <c r="D133" s="475" t="n"/>
      <c r="E133" s="475" t="n"/>
      <c r="F133" s="475" t="n"/>
      <c r="G133" s="475" t="n"/>
      <c r="H133" s="475" t="n"/>
      <c r="I133" s="475" t="n"/>
      <c r="J133" s="475" t="n"/>
      <c r="K133" s="475" t="n"/>
      <c r="L133" s="475" t="n"/>
      <c r="M133" s="475" t="n"/>
    </row>
    <row r="134" ht="13.35" customHeight="1" s="162">
      <c r="B134" s="188" t="inlineStr">
        <is>
          <t>Airflow Traverse Measurement</t>
        </is>
      </c>
      <c r="C134" s="174" t="n"/>
      <c r="D134" s="174" t="n"/>
      <c r="E134" s="174" t="n"/>
      <c r="F134" s="174" t="n"/>
      <c r="G134" s="174" t="n"/>
      <c r="H134" s="173" t="n"/>
      <c r="I134" s="194" t="inlineStr">
        <is>
          <t>Design CFM</t>
        </is>
      </c>
      <c r="J134" s="188" t="inlineStr">
        <is>
          <t>Initial</t>
        </is>
      </c>
      <c r="K134" s="173" t="n"/>
      <c r="L134" s="188" t="inlineStr">
        <is>
          <t>Final</t>
        </is>
      </c>
      <c r="M134" s="173" t="n"/>
    </row>
    <row r="135" ht="13.35" customHeight="1" s="162">
      <c r="B135" s="153" t="inlineStr">
        <is>
          <t xml:space="preserve">Point </t>
        </is>
      </c>
      <c r="C135" s="188" t="inlineStr">
        <is>
          <t>Area Served</t>
        </is>
      </c>
      <c r="D135" s="174" t="n"/>
      <c r="E135" s="173" t="n"/>
      <c r="F135" s="188" t="inlineStr">
        <is>
          <t>Size</t>
        </is>
      </c>
      <c r="G135" s="173" t="n"/>
      <c r="H135" s="188" t="inlineStr">
        <is>
          <t>Ak</t>
        </is>
      </c>
      <c r="I135" s="440" t="n"/>
      <c r="J135" s="188" t="inlineStr">
        <is>
          <t>VEL</t>
        </is>
      </c>
      <c r="K135" s="188" t="inlineStr">
        <is>
          <t>CFM</t>
        </is>
      </c>
      <c r="L135" s="188" t="inlineStr">
        <is>
          <t>VEL</t>
        </is>
      </c>
      <c r="M135" s="188" t="inlineStr">
        <is>
          <t>CFM</t>
        </is>
      </c>
    </row>
    <row r="136" ht="13.35" customHeight="1" s="162">
      <c r="B136" s="31" t="n"/>
      <c r="C136" s="307" t="n"/>
      <c r="D136" s="174" t="n"/>
      <c r="E136" s="173" t="n"/>
      <c r="F136" s="307" t="n"/>
      <c r="G136" s="173" t="n"/>
      <c r="H136" s="69" t="n"/>
      <c r="I136" s="189" t="n"/>
      <c r="J136" s="189" t="n"/>
      <c r="K136" s="189">
        <f>IF(N(J136)*N(H136)=0,"",N(J136)*N(H136))</f>
        <v/>
      </c>
      <c r="L136" s="189">
        <f>IF(COUNT(C138:M139)=0,"",ROUND(AVERAGE(C138:M139),0))</f>
        <v/>
      </c>
      <c r="M136" s="189">
        <f>IF(N(L136)*N(H136)=0,"",N(L136)*N(H136))</f>
        <v/>
      </c>
    </row>
    <row r="137" ht="13.35" customHeight="1" s="162">
      <c r="B137" s="188" t="inlineStr">
        <is>
          <t>Instrument</t>
        </is>
      </c>
      <c r="C137" s="173" t="n"/>
      <c r="D137" s="196" t="n"/>
      <c r="E137" s="174" t="n"/>
      <c r="F137" s="174" t="n"/>
      <c r="G137" s="173" t="n"/>
      <c r="H137" s="188" t="inlineStr">
        <is>
          <t>Duct Static Pressure</t>
        </is>
      </c>
      <c r="I137" s="174" t="n"/>
      <c r="J137" s="173" t="n"/>
      <c r="K137" s="53" t="n"/>
      <c r="L137" s="188" t="inlineStr">
        <is>
          <t>Temp</t>
        </is>
      </c>
      <c r="M137" s="52" t="n"/>
    </row>
    <row r="138" ht="13.35" customHeight="1" s="162">
      <c r="B138" s="474">
        <f>"Profile ("&amp;COUNT(C138:M139)&amp;" pts)"</f>
        <v/>
      </c>
      <c r="C138" s="475" t="n"/>
      <c r="D138" s="475" t="n"/>
      <c r="E138" s="475" t="n"/>
      <c r="F138" s="475" t="n"/>
      <c r="G138" s="475" t="n"/>
      <c r="H138" s="475" t="n"/>
      <c r="I138" s="475" t="n"/>
      <c r="J138" s="475" t="n"/>
      <c r="K138" s="475" t="n"/>
      <c r="L138" s="475" t="n"/>
      <c r="M138" s="475" t="n"/>
    </row>
    <row r="139" ht="13.35" customHeight="1" s="162">
      <c r="B139" s="487" t="n"/>
      <c r="C139" s="475" t="n"/>
      <c r="D139" s="475" t="n"/>
      <c r="E139" s="475" t="n"/>
      <c r="F139" s="475" t="n"/>
      <c r="G139" s="475" t="n"/>
      <c r="H139" s="475" t="n"/>
      <c r="I139" s="475" t="n"/>
      <c r="J139" s="475" t="n"/>
      <c r="K139" s="475" t="n"/>
      <c r="L139" s="475" t="n"/>
      <c r="M139" s="475" t="n"/>
    </row>
    <row r="140" ht="13.35" customHeight="1" s="162">
      <c r="B140" s="188" t="inlineStr">
        <is>
          <t>Airflow Traverse Measurement</t>
        </is>
      </c>
      <c r="C140" s="174" t="n"/>
      <c r="D140" s="174" t="n"/>
      <c r="E140" s="174" t="n"/>
      <c r="F140" s="174" t="n"/>
      <c r="G140" s="174" t="n"/>
      <c r="H140" s="173" t="n"/>
      <c r="I140" s="194" t="inlineStr">
        <is>
          <t>Design CFM</t>
        </is>
      </c>
      <c r="J140" s="188" t="inlineStr">
        <is>
          <t>Initial</t>
        </is>
      </c>
      <c r="K140" s="173" t="n"/>
      <c r="L140" s="188" t="inlineStr">
        <is>
          <t>Final</t>
        </is>
      </c>
      <c r="M140" s="173" t="n"/>
    </row>
    <row r="141" ht="13.35" customHeight="1" s="162">
      <c r="B141" s="153" t="inlineStr">
        <is>
          <t xml:space="preserve">Point </t>
        </is>
      </c>
      <c r="C141" s="188" t="inlineStr">
        <is>
          <t>Area Served</t>
        </is>
      </c>
      <c r="D141" s="174" t="n"/>
      <c r="E141" s="173" t="n"/>
      <c r="F141" s="188" t="inlineStr">
        <is>
          <t>Size</t>
        </is>
      </c>
      <c r="G141" s="173" t="n"/>
      <c r="H141" s="188" t="inlineStr">
        <is>
          <t>Ak</t>
        </is>
      </c>
      <c r="I141" s="440" t="n"/>
      <c r="J141" s="188" t="inlineStr">
        <is>
          <t>VEL</t>
        </is>
      </c>
      <c r="K141" s="188" t="inlineStr">
        <is>
          <t>CFM</t>
        </is>
      </c>
      <c r="L141" s="188" t="inlineStr">
        <is>
          <t>VEL</t>
        </is>
      </c>
      <c r="M141" s="188" t="inlineStr">
        <is>
          <t>CFM</t>
        </is>
      </c>
    </row>
    <row r="142" ht="13.35" customHeight="1" s="162">
      <c r="B142" s="31" t="n"/>
      <c r="C142" s="307" t="n"/>
      <c r="D142" s="174" t="n"/>
      <c r="E142" s="173" t="n"/>
      <c r="F142" s="307" t="n"/>
      <c r="G142" s="173" t="n"/>
      <c r="H142" s="69" t="n"/>
      <c r="I142" s="189" t="n"/>
      <c r="J142" s="189" t="n"/>
      <c r="K142" s="189">
        <f>IF(N(J142)*N(H142)=0,"",N(J142)*N(H142))</f>
        <v/>
      </c>
      <c r="L142" s="189">
        <f>IF(COUNT(C144:M145)=0,"",ROUND(AVERAGE(C144:M145),0))</f>
        <v/>
      </c>
      <c r="M142" s="189">
        <f>IF(N(L142)*N(H142)=0,"",N(L142)*N(H142))</f>
        <v/>
      </c>
    </row>
    <row r="143" ht="13.35" customHeight="1" s="162">
      <c r="B143" s="188" t="inlineStr">
        <is>
          <t>Instrument</t>
        </is>
      </c>
      <c r="C143" s="173" t="n"/>
      <c r="D143" s="196" t="n"/>
      <c r="E143" s="174" t="n"/>
      <c r="F143" s="174" t="n"/>
      <c r="G143" s="173" t="n"/>
      <c r="H143" s="188" t="inlineStr">
        <is>
          <t>Duct Static Pressure</t>
        </is>
      </c>
      <c r="I143" s="174" t="n"/>
      <c r="J143" s="173" t="n"/>
      <c r="K143" s="53" t="n"/>
      <c r="L143" s="188" t="inlineStr">
        <is>
          <t>Temp</t>
        </is>
      </c>
      <c r="M143" s="52" t="n"/>
    </row>
    <row r="144" ht="13.35" customHeight="1" s="162">
      <c r="B144" s="498">
        <f>"Profile ("&amp;COUNT(C144:M145)&amp;" pts)"</f>
        <v/>
      </c>
      <c r="C144" s="475" t="n"/>
      <c r="D144" s="475" t="n"/>
      <c r="E144" s="475" t="n"/>
      <c r="F144" s="475" t="n"/>
      <c r="G144" s="475" t="n"/>
      <c r="H144" s="475" t="n"/>
      <c r="I144" s="475" t="n"/>
      <c r="J144" s="475" t="n"/>
      <c r="K144" s="475" t="n"/>
      <c r="L144" s="475" t="n"/>
      <c r="M144" s="475" t="n"/>
    </row>
    <row r="145" ht="13.35" customHeight="1" s="162">
      <c r="B145" s="495" t="n"/>
      <c r="C145" s="488" t="n"/>
      <c r="D145" s="475" t="n"/>
      <c r="E145" s="496" t="n"/>
      <c r="F145" s="496" t="n"/>
      <c r="G145" s="496" t="n"/>
      <c r="H145" s="496" t="n"/>
      <c r="I145" s="496" t="n"/>
      <c r="J145" s="496" t="n"/>
      <c r="K145" s="496" t="n"/>
      <c r="L145" s="496" t="n"/>
      <c r="M145" s="497" t="n"/>
    </row>
    <row r="146" ht="13.35" customHeight="1" s="162">
      <c r="B146" s="458" t="n"/>
      <c r="M146" s="163" t="n"/>
    </row>
    <row r="147" ht="13.35" customHeight="1" s="162">
      <c r="B147" s="458" t="n"/>
      <c r="M147" s="163" t="n"/>
    </row>
    <row r="148" ht="13.35" customHeight="1" s="162">
      <c r="B148" s="458" t="n"/>
      <c r="M148" s="163" t="n"/>
    </row>
    <row r="149" ht="13.35" customHeight="1" s="162">
      <c r="B149" s="459" t="n"/>
      <c r="C149" s="165" t="n"/>
      <c r="D149" s="165" t="n"/>
      <c r="E149" s="165" t="n"/>
      <c r="F149" s="165" t="n"/>
      <c r="G149" s="165" t="n"/>
      <c r="H149" s="165" t="n"/>
      <c r="I149" s="165" t="n"/>
      <c r="J149" s="165" t="n"/>
      <c r="K149" s="165" t="n"/>
      <c r="L149" s="165" t="n"/>
      <c r="M149" s="166" t="n"/>
    </row>
    <row r="151" ht="13.35" customHeight="1" s="162">
      <c r="B151" s="3" t="n"/>
      <c r="C151" s="3" t="n"/>
      <c r="D151" s="253" t="n"/>
      <c r="E151" s="253" t="n"/>
      <c r="F151" s="253" t="n"/>
      <c r="G151" s="253" t="n"/>
      <c r="H151" s="253" t="n"/>
      <c r="I151" s="253" t="n"/>
      <c r="J151" s="253" t="n"/>
      <c r="K151" s="253" t="n"/>
      <c r="L151" s="253" t="n"/>
      <c r="M151" s="253" t="n"/>
    </row>
    <row r="152" ht="13.35" customHeight="1" s="162">
      <c r="B152" s="5" t="n"/>
      <c r="C152" s="5" t="n"/>
    </row>
    <row r="153" ht="13.35" customHeight="1" s="162">
      <c r="B153" s="188" t="inlineStr">
        <is>
          <t>Airflow Traverse Measurement</t>
        </is>
      </c>
      <c r="C153" s="174" t="n"/>
      <c r="D153" s="174" t="n"/>
      <c r="E153" s="174" t="n"/>
      <c r="F153" s="174" t="n"/>
      <c r="G153" s="174" t="n"/>
      <c r="H153" s="173" t="n"/>
      <c r="I153" s="194" t="inlineStr">
        <is>
          <t>Design CFM</t>
        </is>
      </c>
      <c r="J153" s="188" t="inlineStr">
        <is>
          <t>Initial</t>
        </is>
      </c>
      <c r="K153" s="173" t="n"/>
      <c r="L153" s="188" t="inlineStr">
        <is>
          <t>Final</t>
        </is>
      </c>
      <c r="M153" s="173" t="n"/>
    </row>
    <row r="154" ht="13.35" customHeight="1" s="162">
      <c r="B154" s="153" t="inlineStr">
        <is>
          <t xml:space="preserve">Point </t>
        </is>
      </c>
      <c r="C154" s="188" t="inlineStr">
        <is>
          <t>Area Served</t>
        </is>
      </c>
      <c r="D154" s="174" t="n"/>
      <c r="E154" s="173" t="n"/>
      <c r="F154" s="188" t="inlineStr">
        <is>
          <t>Size</t>
        </is>
      </c>
      <c r="G154" s="173" t="n"/>
      <c r="H154" s="188" t="inlineStr">
        <is>
          <t>Ak</t>
        </is>
      </c>
      <c r="I154" s="440" t="n"/>
      <c r="J154" s="188" t="inlineStr">
        <is>
          <t>VEL</t>
        </is>
      </c>
      <c r="K154" s="188" t="inlineStr">
        <is>
          <t>CFM</t>
        </is>
      </c>
      <c r="L154" s="188" t="inlineStr">
        <is>
          <t>VEL</t>
        </is>
      </c>
      <c r="M154" s="188" t="inlineStr">
        <is>
          <t>CFM</t>
        </is>
      </c>
    </row>
    <row r="155" ht="13.35" customHeight="1" s="162">
      <c r="B155" s="31" t="n"/>
      <c r="C155" s="307" t="n"/>
      <c r="D155" s="174" t="n"/>
      <c r="E155" s="173" t="n"/>
      <c r="F155" s="307" t="n"/>
      <c r="G155" s="173" t="n"/>
      <c r="H155" s="69" t="n"/>
      <c r="I155" s="189" t="n"/>
      <c r="J155" s="189" t="n"/>
      <c r="K155" s="189">
        <f>IF(N(J155)*N(H155)=0,"",N(J155)*N(H155))</f>
        <v/>
      </c>
      <c r="L155" s="189">
        <f>IF(COUNT(C157:M158)=0,"",ROUND(AVERAGE(C157:M158),0))</f>
        <v/>
      </c>
      <c r="M155" s="189">
        <f>IF(N(L155)*N(H155)=0,"",N(L155)*N(H155))</f>
        <v/>
      </c>
    </row>
    <row r="156" ht="13.35" customHeight="1" s="162">
      <c r="B156" s="188" t="inlineStr">
        <is>
          <t>Instrument</t>
        </is>
      </c>
      <c r="C156" s="173" t="n"/>
      <c r="D156" s="196" t="n"/>
      <c r="E156" s="174" t="n"/>
      <c r="F156" s="174" t="n"/>
      <c r="G156" s="173" t="n"/>
      <c r="H156" s="188" t="inlineStr">
        <is>
          <t>Duct Static Pressure</t>
        </is>
      </c>
      <c r="I156" s="174" t="n"/>
      <c r="J156" s="173" t="n"/>
      <c r="K156" s="53" t="n"/>
      <c r="L156" s="188" t="inlineStr">
        <is>
          <t>Temp</t>
        </is>
      </c>
      <c r="M156" s="52" t="n"/>
    </row>
    <row r="157" ht="13.35" customHeight="1" s="162">
      <c r="B157" s="474">
        <f>"Profile ("&amp;COUNT(C157:M158)&amp;" pts)"</f>
        <v/>
      </c>
      <c r="C157" s="475" t="n"/>
      <c r="D157" s="475" t="n"/>
      <c r="E157" s="475" t="n"/>
      <c r="F157" s="475" t="n"/>
      <c r="G157" s="475" t="n"/>
      <c r="H157" s="475" t="n"/>
      <c r="I157" s="475" t="n"/>
      <c r="J157" s="475" t="n"/>
      <c r="K157" s="475" t="n"/>
      <c r="L157" s="475" t="n"/>
      <c r="M157" s="475" t="n"/>
    </row>
    <row r="158" ht="13.35" customHeight="1" s="162">
      <c r="B158" s="487" t="n"/>
      <c r="C158" s="475" t="n"/>
      <c r="D158" s="475" t="n"/>
      <c r="E158" s="475" t="n"/>
      <c r="F158" s="475" t="n"/>
      <c r="G158" s="475" t="n"/>
      <c r="H158" s="475" t="n"/>
      <c r="I158" s="475" t="n"/>
      <c r="J158" s="475" t="n"/>
      <c r="K158" s="475" t="n"/>
      <c r="L158" s="475" t="n"/>
      <c r="M158" s="475" t="n"/>
    </row>
    <row r="159" ht="13.35" customHeight="1" s="162">
      <c r="B159" s="188" t="inlineStr">
        <is>
          <t>Airflow Traverse Measurement</t>
        </is>
      </c>
      <c r="C159" s="174" t="n"/>
      <c r="D159" s="174" t="n"/>
      <c r="E159" s="174" t="n"/>
      <c r="F159" s="174" t="n"/>
      <c r="G159" s="174" t="n"/>
      <c r="H159" s="173" t="n"/>
      <c r="I159" s="194" t="inlineStr">
        <is>
          <t>Design CFM</t>
        </is>
      </c>
      <c r="J159" s="188" t="inlineStr">
        <is>
          <t>Initial</t>
        </is>
      </c>
      <c r="K159" s="173" t="n"/>
      <c r="L159" s="188" t="inlineStr">
        <is>
          <t>Final</t>
        </is>
      </c>
      <c r="M159" s="173" t="n"/>
    </row>
    <row r="160" ht="13.35" customHeight="1" s="162">
      <c r="B160" s="153" t="inlineStr">
        <is>
          <t xml:space="preserve">Point </t>
        </is>
      </c>
      <c r="C160" s="188" t="inlineStr">
        <is>
          <t>Area Served</t>
        </is>
      </c>
      <c r="D160" s="174" t="n"/>
      <c r="E160" s="173" t="n"/>
      <c r="F160" s="188" t="inlineStr">
        <is>
          <t>Size</t>
        </is>
      </c>
      <c r="G160" s="173" t="n"/>
      <c r="H160" s="188" t="inlineStr">
        <is>
          <t>Ak</t>
        </is>
      </c>
      <c r="I160" s="440" t="n"/>
      <c r="J160" s="188" t="inlineStr">
        <is>
          <t>VEL</t>
        </is>
      </c>
      <c r="K160" s="188" t="inlineStr">
        <is>
          <t>CFM</t>
        </is>
      </c>
      <c r="L160" s="188" t="inlineStr">
        <is>
          <t>VEL</t>
        </is>
      </c>
      <c r="M160" s="188" t="inlineStr">
        <is>
          <t>CFM</t>
        </is>
      </c>
    </row>
    <row r="161" ht="13.35" customHeight="1" s="162">
      <c r="B161" s="31" t="n"/>
      <c r="C161" s="307" t="n"/>
      <c r="D161" s="174" t="n"/>
      <c r="E161" s="173" t="n"/>
      <c r="F161" s="307" t="n"/>
      <c r="G161" s="173" t="n"/>
      <c r="H161" s="69" t="n"/>
      <c r="I161" s="189" t="n"/>
      <c r="J161" s="189" t="n"/>
      <c r="K161" s="189">
        <f>IF(N(J161)*N(H161)=0,"",N(J161)*N(H161))</f>
        <v/>
      </c>
      <c r="L161" s="189">
        <f>IF(COUNT(C163:M164)=0,"",ROUND(AVERAGE(C163:M164),0))</f>
        <v/>
      </c>
      <c r="M161" s="189">
        <f>IF(N(L161)*N(H161)=0,"",N(L161)*N(H161))</f>
        <v/>
      </c>
    </row>
    <row r="162" ht="13.35" customHeight="1" s="162">
      <c r="B162" s="188" t="inlineStr">
        <is>
          <t>Instrument</t>
        </is>
      </c>
      <c r="C162" s="173" t="n"/>
      <c r="D162" s="196" t="n"/>
      <c r="E162" s="174" t="n"/>
      <c r="F162" s="174" t="n"/>
      <c r="G162" s="173" t="n"/>
      <c r="H162" s="188" t="inlineStr">
        <is>
          <t>Duct Static Pressure</t>
        </is>
      </c>
      <c r="I162" s="174" t="n"/>
      <c r="J162" s="173" t="n"/>
      <c r="K162" s="53" t="n"/>
      <c r="L162" s="188" t="inlineStr">
        <is>
          <t>Temp</t>
        </is>
      </c>
      <c r="M162" s="52" t="n"/>
    </row>
    <row r="163" ht="13.35" customHeight="1" s="162">
      <c r="B163" s="474">
        <f>"Profile ("&amp;COUNT(C163:M164)&amp;" pts)"</f>
        <v/>
      </c>
      <c r="C163" s="475" t="n"/>
      <c r="D163" s="475" t="n"/>
      <c r="E163" s="475" t="n"/>
      <c r="F163" s="475" t="n"/>
      <c r="G163" s="475" t="n"/>
      <c r="H163" s="475" t="n"/>
      <c r="I163" s="475" t="n"/>
      <c r="J163" s="475" t="n"/>
      <c r="K163" s="475" t="n"/>
      <c r="L163" s="475" t="n"/>
      <c r="M163" s="475" t="n"/>
    </row>
    <row r="164" ht="13.35" customHeight="1" s="162">
      <c r="B164" s="487" t="n"/>
      <c r="C164" s="475" t="n"/>
      <c r="D164" s="475" t="n"/>
      <c r="E164" s="475" t="n"/>
      <c r="F164" s="475" t="n"/>
      <c r="G164" s="475" t="n"/>
      <c r="H164" s="475" t="n"/>
      <c r="I164" s="475" t="n"/>
      <c r="J164" s="475" t="n"/>
      <c r="K164" s="475" t="n"/>
      <c r="L164" s="475" t="n"/>
      <c r="M164" s="475" t="n"/>
    </row>
    <row r="165" ht="13.35" customHeight="1" s="162">
      <c r="B165" s="188" t="inlineStr">
        <is>
          <t>Airflow Traverse Measurement</t>
        </is>
      </c>
      <c r="C165" s="174" t="n"/>
      <c r="D165" s="174" t="n"/>
      <c r="E165" s="174" t="n"/>
      <c r="F165" s="174" t="n"/>
      <c r="G165" s="174" t="n"/>
      <c r="H165" s="173" t="n"/>
      <c r="I165" s="194" t="inlineStr">
        <is>
          <t>Design CFM</t>
        </is>
      </c>
      <c r="J165" s="188" t="inlineStr">
        <is>
          <t>Initial</t>
        </is>
      </c>
      <c r="K165" s="173" t="n"/>
      <c r="L165" s="188" t="inlineStr">
        <is>
          <t>Final</t>
        </is>
      </c>
      <c r="M165" s="173" t="n"/>
    </row>
    <row r="166" ht="13.35" customHeight="1" s="162">
      <c r="B166" s="153" t="inlineStr">
        <is>
          <t xml:space="preserve">Point </t>
        </is>
      </c>
      <c r="C166" s="188" t="inlineStr">
        <is>
          <t>Area Served</t>
        </is>
      </c>
      <c r="D166" s="174" t="n"/>
      <c r="E166" s="173" t="n"/>
      <c r="F166" s="188" t="inlineStr">
        <is>
          <t>Size</t>
        </is>
      </c>
      <c r="G166" s="173" t="n"/>
      <c r="H166" s="188" t="inlineStr">
        <is>
          <t>Ak</t>
        </is>
      </c>
      <c r="I166" s="440" t="n"/>
      <c r="J166" s="188" t="inlineStr">
        <is>
          <t>VEL</t>
        </is>
      </c>
      <c r="K166" s="188" t="inlineStr">
        <is>
          <t>CFM</t>
        </is>
      </c>
      <c r="L166" s="188" t="inlineStr">
        <is>
          <t>VEL</t>
        </is>
      </c>
      <c r="M166" s="188" t="inlineStr">
        <is>
          <t>CFM</t>
        </is>
      </c>
    </row>
    <row r="167" ht="13.35" customHeight="1" s="162">
      <c r="B167" s="31" t="n"/>
      <c r="C167" s="307" t="n"/>
      <c r="D167" s="174" t="n"/>
      <c r="E167" s="173" t="n"/>
      <c r="F167" s="307" t="n"/>
      <c r="G167" s="173" t="n"/>
      <c r="H167" s="69" t="n"/>
      <c r="I167" s="189" t="n"/>
      <c r="J167" s="189" t="n"/>
      <c r="K167" s="189">
        <f>IF(N(J167)*N(H167)=0,"",N(J167)*N(H167))</f>
        <v/>
      </c>
      <c r="L167" s="189">
        <f>IF(COUNT(C169:M170)=0,"",ROUND(AVERAGE(C169:M170),0))</f>
        <v/>
      </c>
      <c r="M167" s="189">
        <f>IF(N(L167)*N(H167)=0,"",N(L167)*N(H167))</f>
        <v/>
      </c>
    </row>
    <row r="168" ht="13.35" customHeight="1" s="162">
      <c r="B168" s="188" t="inlineStr">
        <is>
          <t>Instrument</t>
        </is>
      </c>
      <c r="C168" s="173" t="n"/>
      <c r="D168" s="196" t="n"/>
      <c r="E168" s="174" t="n"/>
      <c r="F168" s="174" t="n"/>
      <c r="G168" s="173" t="n"/>
      <c r="H168" s="188" t="inlineStr">
        <is>
          <t>Duct Static Pressure</t>
        </is>
      </c>
      <c r="I168" s="174" t="n"/>
      <c r="J168" s="173" t="n"/>
      <c r="K168" s="53" t="n"/>
      <c r="L168" s="188" t="inlineStr">
        <is>
          <t>Temp</t>
        </is>
      </c>
      <c r="M168" s="52" t="n"/>
    </row>
    <row r="169" ht="13.35" customHeight="1" s="162">
      <c r="B169" s="474">
        <f>"Profile ("&amp;COUNT(C169:M170)&amp;" pts)"</f>
        <v/>
      </c>
      <c r="C169" s="475" t="n"/>
      <c r="D169" s="475" t="n"/>
      <c r="E169" s="475" t="n"/>
      <c r="F169" s="475" t="n"/>
      <c r="G169" s="475" t="n"/>
      <c r="H169" s="475" t="n"/>
      <c r="I169" s="475" t="n"/>
      <c r="J169" s="475" t="n"/>
      <c r="K169" s="475" t="n"/>
      <c r="L169" s="475" t="n"/>
      <c r="M169" s="475" t="n"/>
    </row>
    <row r="170" ht="13.35" customHeight="1" s="162">
      <c r="B170" s="487" t="n"/>
      <c r="C170" s="475" t="n"/>
      <c r="D170" s="475" t="n"/>
      <c r="E170" s="475" t="n"/>
      <c r="F170" s="475" t="n"/>
      <c r="G170" s="475" t="n"/>
      <c r="H170" s="475" t="n"/>
      <c r="I170" s="475" t="n"/>
      <c r="J170" s="475" t="n"/>
      <c r="K170" s="475" t="n"/>
      <c r="L170" s="475" t="n"/>
      <c r="M170" s="475" t="n"/>
    </row>
    <row r="171" ht="13.35" customHeight="1" s="162">
      <c r="B171" s="188" t="inlineStr">
        <is>
          <t>Airflow Traverse Measurement</t>
        </is>
      </c>
      <c r="C171" s="174" t="n"/>
      <c r="D171" s="174" t="n"/>
      <c r="E171" s="174" t="n"/>
      <c r="F171" s="174" t="n"/>
      <c r="G171" s="174" t="n"/>
      <c r="H171" s="173" t="n"/>
      <c r="I171" s="194" t="inlineStr">
        <is>
          <t>Design CFM</t>
        </is>
      </c>
      <c r="J171" s="188" t="inlineStr">
        <is>
          <t>Initial</t>
        </is>
      </c>
      <c r="K171" s="173" t="n"/>
      <c r="L171" s="188" t="inlineStr">
        <is>
          <t>Final</t>
        </is>
      </c>
      <c r="M171" s="173" t="n"/>
    </row>
    <row r="172" ht="13.35" customHeight="1" s="162">
      <c r="B172" s="153" t="inlineStr">
        <is>
          <t xml:space="preserve">Point </t>
        </is>
      </c>
      <c r="C172" s="188" t="inlineStr">
        <is>
          <t>Area Served</t>
        </is>
      </c>
      <c r="D172" s="174" t="n"/>
      <c r="E172" s="173" t="n"/>
      <c r="F172" s="188" t="inlineStr">
        <is>
          <t>Size</t>
        </is>
      </c>
      <c r="G172" s="173" t="n"/>
      <c r="H172" s="188" t="inlineStr">
        <is>
          <t>Ak</t>
        </is>
      </c>
      <c r="I172" s="440" t="n"/>
      <c r="J172" s="188" t="inlineStr">
        <is>
          <t>VEL</t>
        </is>
      </c>
      <c r="K172" s="188" t="inlineStr">
        <is>
          <t>CFM</t>
        </is>
      </c>
      <c r="L172" s="188" t="inlineStr">
        <is>
          <t>VEL</t>
        </is>
      </c>
      <c r="M172" s="188" t="inlineStr">
        <is>
          <t>CFM</t>
        </is>
      </c>
    </row>
    <row r="173" ht="13.35" customHeight="1" s="162">
      <c r="B173" s="31" t="n"/>
      <c r="C173" s="307" t="n"/>
      <c r="D173" s="174" t="n"/>
      <c r="E173" s="173" t="n"/>
      <c r="F173" s="307" t="n"/>
      <c r="G173" s="173" t="n"/>
      <c r="H173" s="69" t="n"/>
      <c r="I173" s="189" t="n"/>
      <c r="J173" s="189" t="n"/>
      <c r="K173" s="189">
        <f>IF(N(J173)*N(H173)=0,"",N(J173)*N(H173))</f>
        <v/>
      </c>
      <c r="L173" s="189">
        <f>IF(COUNT(C175:M176)=0,"",ROUND(AVERAGE(C175:M176),0))</f>
        <v/>
      </c>
      <c r="M173" s="189">
        <f>IF(N(L173)*N(H173)=0,"",N(L173)*N(H173))</f>
        <v/>
      </c>
    </row>
    <row r="174" ht="13.35" customHeight="1" s="162">
      <c r="B174" s="188" t="inlineStr">
        <is>
          <t>Instrument</t>
        </is>
      </c>
      <c r="C174" s="173" t="n"/>
      <c r="D174" s="196" t="n"/>
      <c r="E174" s="174" t="n"/>
      <c r="F174" s="174" t="n"/>
      <c r="G174" s="173" t="n"/>
      <c r="H174" s="188" t="inlineStr">
        <is>
          <t>Duct Static Pressure</t>
        </is>
      </c>
      <c r="I174" s="174" t="n"/>
      <c r="J174" s="173" t="n"/>
      <c r="K174" s="53" t="n"/>
      <c r="L174" s="188" t="inlineStr">
        <is>
          <t>Temp</t>
        </is>
      </c>
      <c r="M174" s="52" t="n"/>
    </row>
    <row r="175" ht="13.35" customHeight="1" s="162">
      <c r="B175" s="474">
        <f>"Profile ("&amp;COUNT(C175:M176)&amp;" pts)"</f>
        <v/>
      </c>
      <c r="C175" s="475" t="n"/>
      <c r="D175" s="475" t="n"/>
      <c r="E175" s="475" t="n"/>
      <c r="F175" s="475" t="n"/>
      <c r="G175" s="475" t="n"/>
      <c r="H175" s="475" t="n"/>
      <c r="I175" s="475" t="n"/>
      <c r="J175" s="475" t="n"/>
      <c r="K175" s="475" t="n"/>
      <c r="L175" s="475" t="n"/>
      <c r="M175" s="475" t="n"/>
    </row>
    <row r="176" ht="13.35" customHeight="1" s="162">
      <c r="B176" s="487" t="n"/>
      <c r="C176" s="475" t="n"/>
      <c r="D176" s="475" t="n"/>
      <c r="E176" s="475" t="n"/>
      <c r="F176" s="475" t="n"/>
      <c r="G176" s="475" t="n"/>
      <c r="H176" s="475" t="n"/>
      <c r="I176" s="475" t="n"/>
      <c r="J176" s="475" t="n"/>
      <c r="K176" s="475" t="n"/>
      <c r="L176" s="475" t="n"/>
      <c r="M176" s="475" t="n"/>
    </row>
    <row r="177" ht="13.35" customHeight="1" s="162">
      <c r="B177" s="188" t="inlineStr">
        <is>
          <t>Airflow Traverse Measurement</t>
        </is>
      </c>
      <c r="C177" s="174" t="n"/>
      <c r="D177" s="174" t="n"/>
      <c r="E177" s="174" t="n"/>
      <c r="F177" s="174" t="n"/>
      <c r="G177" s="174" t="n"/>
      <c r="H177" s="173" t="n"/>
      <c r="I177" s="194" t="inlineStr">
        <is>
          <t>Design CFM</t>
        </is>
      </c>
      <c r="J177" s="188" t="inlineStr">
        <is>
          <t>Initial</t>
        </is>
      </c>
      <c r="K177" s="173" t="n"/>
      <c r="L177" s="188" t="inlineStr">
        <is>
          <t>Final</t>
        </is>
      </c>
      <c r="M177" s="173" t="n"/>
    </row>
    <row r="178" ht="13.35" customHeight="1" s="162">
      <c r="B178" s="153" t="inlineStr">
        <is>
          <t xml:space="preserve">Point </t>
        </is>
      </c>
      <c r="C178" s="188" t="inlineStr">
        <is>
          <t>Area Served</t>
        </is>
      </c>
      <c r="D178" s="174" t="n"/>
      <c r="E178" s="173" t="n"/>
      <c r="F178" s="188" t="inlineStr">
        <is>
          <t>Size</t>
        </is>
      </c>
      <c r="G178" s="173" t="n"/>
      <c r="H178" s="188" t="inlineStr">
        <is>
          <t>Ak</t>
        </is>
      </c>
      <c r="I178" s="440" t="n"/>
      <c r="J178" s="188" t="inlineStr">
        <is>
          <t>VEL</t>
        </is>
      </c>
      <c r="K178" s="188" t="inlineStr">
        <is>
          <t>CFM</t>
        </is>
      </c>
      <c r="L178" s="188" t="inlineStr">
        <is>
          <t>VEL</t>
        </is>
      </c>
      <c r="M178" s="188" t="inlineStr">
        <is>
          <t>CFM</t>
        </is>
      </c>
    </row>
    <row r="179" ht="13.35" customHeight="1" s="162">
      <c r="B179" s="31" t="n"/>
      <c r="C179" s="307" t="n"/>
      <c r="D179" s="174" t="n"/>
      <c r="E179" s="173" t="n"/>
      <c r="F179" s="307" t="n"/>
      <c r="G179" s="173" t="n"/>
      <c r="H179" s="69" t="n"/>
      <c r="I179" s="189" t="n"/>
      <c r="J179" s="189" t="n"/>
      <c r="K179" s="189">
        <f>IF(N(J179)*N(H179)=0,"",N(J179)*N(H179))</f>
        <v/>
      </c>
      <c r="L179" s="189">
        <f>IF(COUNT(C181:M182)=0,"",ROUND(AVERAGE(C181:M182),0))</f>
        <v/>
      </c>
      <c r="M179" s="189">
        <f>IF(N(L179)*N(H179)=0,"",N(L179)*N(H179))</f>
        <v/>
      </c>
    </row>
    <row r="180" ht="13.35" customHeight="1" s="162">
      <c r="B180" s="188" t="inlineStr">
        <is>
          <t>Instrument</t>
        </is>
      </c>
      <c r="C180" s="173" t="n"/>
      <c r="D180" s="196" t="n"/>
      <c r="E180" s="174" t="n"/>
      <c r="F180" s="174" t="n"/>
      <c r="G180" s="173" t="n"/>
      <c r="H180" s="188" t="inlineStr">
        <is>
          <t>Duct Static Pressure</t>
        </is>
      </c>
      <c r="I180" s="174" t="n"/>
      <c r="J180" s="173" t="n"/>
      <c r="K180" s="53" t="n"/>
      <c r="L180" s="188" t="inlineStr">
        <is>
          <t>Temp</t>
        </is>
      </c>
      <c r="M180" s="52" t="n"/>
    </row>
    <row r="181" ht="13.35" customHeight="1" s="162">
      <c r="B181" s="474">
        <f>"Profile ("&amp;COUNT(C181:M182)&amp;" pts)"</f>
        <v/>
      </c>
      <c r="C181" s="475" t="n"/>
      <c r="D181" s="475" t="n"/>
      <c r="E181" s="475" t="n"/>
      <c r="F181" s="475" t="n"/>
      <c r="G181" s="475" t="n"/>
      <c r="H181" s="475" t="n"/>
      <c r="I181" s="475" t="n"/>
      <c r="J181" s="475" t="n"/>
      <c r="K181" s="475" t="n"/>
      <c r="L181" s="475" t="n"/>
      <c r="M181" s="475" t="n"/>
    </row>
    <row r="182" ht="13.35" customHeight="1" s="162">
      <c r="B182" s="487" t="n"/>
      <c r="C182" s="475" t="n"/>
      <c r="D182" s="475" t="n"/>
      <c r="E182" s="475" t="n"/>
      <c r="F182" s="475" t="n"/>
      <c r="G182" s="475" t="n"/>
      <c r="H182" s="475" t="n"/>
      <c r="I182" s="475" t="n"/>
      <c r="J182" s="475" t="n"/>
      <c r="K182" s="475" t="n"/>
      <c r="L182" s="475" t="n"/>
      <c r="M182" s="475" t="n"/>
    </row>
    <row r="183" ht="13.35" customHeight="1" s="162">
      <c r="B183" s="188" t="inlineStr">
        <is>
          <t>Airflow Traverse Measurement</t>
        </is>
      </c>
      <c r="C183" s="174" t="n"/>
      <c r="D183" s="174" t="n"/>
      <c r="E183" s="174" t="n"/>
      <c r="F183" s="174" t="n"/>
      <c r="G183" s="174" t="n"/>
      <c r="H183" s="173" t="n"/>
      <c r="I183" s="194" t="inlineStr">
        <is>
          <t>Design CFM</t>
        </is>
      </c>
      <c r="J183" s="188" t="inlineStr">
        <is>
          <t>Initial</t>
        </is>
      </c>
      <c r="K183" s="173" t="n"/>
      <c r="L183" s="188" t="inlineStr">
        <is>
          <t>Final</t>
        </is>
      </c>
      <c r="M183" s="173" t="n"/>
    </row>
    <row r="184" ht="13.35" customHeight="1" s="162">
      <c r="B184" s="153" t="inlineStr">
        <is>
          <t xml:space="preserve">Point </t>
        </is>
      </c>
      <c r="C184" s="188" t="inlineStr">
        <is>
          <t>Area Served</t>
        </is>
      </c>
      <c r="D184" s="174" t="n"/>
      <c r="E184" s="173" t="n"/>
      <c r="F184" s="188" t="inlineStr">
        <is>
          <t>Size</t>
        </is>
      </c>
      <c r="G184" s="173" t="n"/>
      <c r="H184" s="188" t="inlineStr">
        <is>
          <t>Ak</t>
        </is>
      </c>
      <c r="I184" s="440" t="n"/>
      <c r="J184" s="188" t="inlineStr">
        <is>
          <t>VEL</t>
        </is>
      </c>
      <c r="K184" s="188" t="inlineStr">
        <is>
          <t>CFM</t>
        </is>
      </c>
      <c r="L184" s="188" t="inlineStr">
        <is>
          <t>VEL</t>
        </is>
      </c>
      <c r="M184" s="188" t="inlineStr">
        <is>
          <t>CFM</t>
        </is>
      </c>
    </row>
    <row r="185" ht="13.35" customHeight="1" s="162">
      <c r="B185" s="31" t="n"/>
      <c r="C185" s="307" t="n"/>
      <c r="D185" s="174" t="n"/>
      <c r="E185" s="173" t="n"/>
      <c r="F185" s="307" t="n"/>
      <c r="G185" s="173" t="n"/>
      <c r="H185" s="69" t="n"/>
      <c r="I185" s="189" t="n"/>
      <c r="J185" s="189" t="n"/>
      <c r="K185" s="189">
        <f>IF(N(J185)*N(H185)=0,"",N(J185)*N(H185))</f>
        <v/>
      </c>
      <c r="L185" s="189">
        <f>IF(COUNT(C187:M188)=0,"",ROUND(AVERAGE(C187:M188),0))</f>
        <v/>
      </c>
      <c r="M185" s="189">
        <f>IF(N(L185)*N(H185)=0,"",N(L185)*N(H185))</f>
        <v/>
      </c>
    </row>
    <row r="186" ht="13.35" customHeight="1" s="162">
      <c r="B186" s="188" t="inlineStr">
        <is>
          <t>Instrument</t>
        </is>
      </c>
      <c r="C186" s="173" t="n"/>
      <c r="D186" s="196" t="n"/>
      <c r="E186" s="174" t="n"/>
      <c r="F186" s="174" t="n"/>
      <c r="G186" s="173" t="n"/>
      <c r="H186" s="188" t="inlineStr">
        <is>
          <t>Duct Static Pressure</t>
        </is>
      </c>
      <c r="I186" s="174" t="n"/>
      <c r="J186" s="173" t="n"/>
      <c r="K186" s="53" t="n"/>
      <c r="L186" s="188" t="inlineStr">
        <is>
          <t>Temp</t>
        </is>
      </c>
      <c r="M186" s="52" t="n"/>
    </row>
    <row r="187" ht="13.35" customHeight="1" s="162">
      <c r="B187" s="474">
        <f>"Profile ("&amp;COUNT(C187:M188)&amp;" pts)"</f>
        <v/>
      </c>
      <c r="C187" s="475" t="n"/>
      <c r="D187" s="475" t="n"/>
      <c r="E187" s="475" t="n"/>
      <c r="F187" s="475" t="n"/>
      <c r="G187" s="475" t="n"/>
      <c r="H187" s="475" t="n"/>
      <c r="I187" s="475" t="n"/>
      <c r="J187" s="475" t="n"/>
      <c r="K187" s="475" t="n"/>
      <c r="L187" s="475" t="n"/>
      <c r="M187" s="475" t="n"/>
    </row>
    <row r="188" ht="13.35" customHeight="1" s="162">
      <c r="B188" s="487" t="n"/>
      <c r="C188" s="475" t="n"/>
      <c r="D188" s="475" t="n"/>
      <c r="E188" s="475" t="n"/>
      <c r="F188" s="475" t="n"/>
      <c r="G188" s="475" t="n"/>
      <c r="H188" s="475" t="n"/>
      <c r="I188" s="475" t="n"/>
      <c r="J188" s="475" t="n"/>
      <c r="K188" s="475" t="n"/>
      <c r="L188" s="475" t="n"/>
      <c r="M188" s="475" t="n"/>
    </row>
    <row r="189" ht="13.35" customHeight="1" s="162">
      <c r="B189" s="188" t="inlineStr">
        <is>
          <t>Airflow Traverse Measurement</t>
        </is>
      </c>
      <c r="C189" s="174" t="n"/>
      <c r="D189" s="174" t="n"/>
      <c r="E189" s="174" t="n"/>
      <c r="F189" s="174" t="n"/>
      <c r="G189" s="174" t="n"/>
      <c r="H189" s="173" t="n"/>
      <c r="I189" s="194" t="inlineStr">
        <is>
          <t>Design CFM</t>
        </is>
      </c>
      <c r="J189" s="188" t="inlineStr">
        <is>
          <t>Initial</t>
        </is>
      </c>
      <c r="K189" s="173" t="n"/>
      <c r="L189" s="188" t="inlineStr">
        <is>
          <t>Final</t>
        </is>
      </c>
      <c r="M189" s="173" t="n"/>
    </row>
    <row r="190" ht="13.35" customHeight="1" s="162">
      <c r="B190" s="153" t="inlineStr">
        <is>
          <t xml:space="preserve">Point </t>
        </is>
      </c>
      <c r="C190" s="188" t="inlineStr">
        <is>
          <t>Area Served</t>
        </is>
      </c>
      <c r="D190" s="174" t="n"/>
      <c r="E190" s="173" t="n"/>
      <c r="F190" s="188" t="inlineStr">
        <is>
          <t>Size</t>
        </is>
      </c>
      <c r="G190" s="173" t="n"/>
      <c r="H190" s="188" t="inlineStr">
        <is>
          <t>Ak</t>
        </is>
      </c>
      <c r="I190" s="440" t="n"/>
      <c r="J190" s="188" t="inlineStr">
        <is>
          <t>VEL</t>
        </is>
      </c>
      <c r="K190" s="188" t="inlineStr">
        <is>
          <t>CFM</t>
        </is>
      </c>
      <c r="L190" s="188" t="inlineStr">
        <is>
          <t>VEL</t>
        </is>
      </c>
      <c r="M190" s="188" t="inlineStr">
        <is>
          <t>CFM</t>
        </is>
      </c>
    </row>
    <row r="191" ht="13.35" customHeight="1" s="162">
      <c r="B191" s="31" t="n"/>
      <c r="C191" s="307" t="n"/>
      <c r="D191" s="174" t="n"/>
      <c r="E191" s="173" t="n"/>
      <c r="F191" s="307" t="n"/>
      <c r="G191" s="173" t="n"/>
      <c r="H191" s="69" t="n"/>
      <c r="I191" s="189" t="n"/>
      <c r="J191" s="189" t="n"/>
      <c r="K191" s="189">
        <f>IF(N(J191)*N(H191)=0,"",N(J191)*N(H191))</f>
        <v/>
      </c>
      <c r="L191" s="189">
        <f>IF(COUNT(C193:M194)=0,"",ROUND(AVERAGE(C193:M194),0))</f>
        <v/>
      </c>
      <c r="M191" s="189">
        <f>IF(N(L191)*N(H191)=0,"",N(L191)*N(H191))</f>
        <v/>
      </c>
    </row>
    <row r="192" ht="13.35" customHeight="1" s="162">
      <c r="B192" s="188" t="inlineStr">
        <is>
          <t>Instrument</t>
        </is>
      </c>
      <c r="C192" s="173" t="n"/>
      <c r="D192" s="196" t="n"/>
      <c r="E192" s="174" t="n"/>
      <c r="F192" s="174" t="n"/>
      <c r="G192" s="173" t="n"/>
      <c r="H192" s="188" t="inlineStr">
        <is>
          <t>Duct Static Pressure</t>
        </is>
      </c>
      <c r="I192" s="174" t="n"/>
      <c r="J192" s="173" t="n"/>
      <c r="K192" s="53" t="n"/>
      <c r="L192" s="188" t="inlineStr">
        <is>
          <t>Temp</t>
        </is>
      </c>
      <c r="M192" s="52" t="n"/>
    </row>
    <row r="193" ht="13.35" customHeight="1" s="162">
      <c r="B193" s="474">
        <f>"Profile ("&amp;COUNT(C193:M194)&amp;" pts)"</f>
        <v/>
      </c>
      <c r="C193" s="475" t="n"/>
      <c r="D193" s="475" t="n"/>
      <c r="E193" s="475" t="n"/>
      <c r="F193" s="475" t="n"/>
      <c r="G193" s="475" t="n"/>
      <c r="H193" s="475" t="n"/>
      <c r="I193" s="475" t="n"/>
      <c r="J193" s="475" t="n"/>
      <c r="K193" s="475" t="n"/>
      <c r="L193" s="475" t="n"/>
      <c r="M193" s="475" t="n"/>
    </row>
    <row r="194" ht="13.35" customHeight="1" s="162">
      <c r="B194" s="495" t="n"/>
      <c r="C194" s="488" t="n"/>
      <c r="D194" s="475" t="n"/>
      <c r="E194" s="496" t="n"/>
      <c r="F194" s="496" t="n"/>
      <c r="G194" s="496" t="n"/>
      <c r="H194" s="496" t="n"/>
      <c r="I194" s="496" t="n"/>
      <c r="J194" s="496" t="n"/>
      <c r="K194" s="496" t="n"/>
      <c r="L194" s="496" t="n"/>
      <c r="M194" s="497" t="n"/>
    </row>
    <row r="195" ht="13.35" customHeight="1" s="162">
      <c r="B195" s="458" t="n"/>
      <c r="M195" s="163" t="n"/>
    </row>
    <row r="196" ht="13.35" customHeight="1" s="162">
      <c r="B196" s="458" t="n"/>
      <c r="M196" s="163" t="n"/>
    </row>
    <row r="197" ht="13.35" customHeight="1" s="162">
      <c r="B197" s="458" t="n"/>
      <c r="M197" s="163" t="n"/>
    </row>
    <row r="198" ht="13.35" customHeight="1" s="162">
      <c r="B198" s="459" t="n"/>
      <c r="C198" s="165" t="n"/>
      <c r="D198" s="165" t="n"/>
      <c r="E198" s="165" t="n"/>
      <c r="F198" s="165" t="n"/>
      <c r="G198" s="165" t="n"/>
      <c r="H198" s="165" t="n"/>
      <c r="I198" s="165" t="n"/>
      <c r="J198" s="165" t="n"/>
      <c r="K198" s="165" t="n"/>
      <c r="L198" s="165" t="n"/>
      <c r="M198" s="166" t="n"/>
    </row>
    <row r="200" ht="13.35" customHeight="1" s="162">
      <c r="B200" s="3" t="n"/>
      <c r="C200" s="3" t="n"/>
      <c r="D200" s="253" t="n"/>
      <c r="E200" s="253" t="n"/>
      <c r="F200" s="253" t="n"/>
      <c r="G200" s="253" t="n"/>
      <c r="H200" s="253" t="n"/>
      <c r="I200" s="253" t="n"/>
      <c r="J200" s="253" t="n"/>
      <c r="K200" s="253" t="n"/>
      <c r="L200" s="253" t="n"/>
      <c r="M200" s="253" t="n"/>
    </row>
    <row r="201" ht="13.35" customHeight="1" s="162">
      <c r="B201" s="5" t="n"/>
      <c r="C201" s="5" t="n"/>
    </row>
    <row r="202" ht="13.35" customHeight="1" s="162">
      <c r="B202" s="188" t="inlineStr">
        <is>
          <t>Airflow Traverse Measurement</t>
        </is>
      </c>
      <c r="C202" s="174" t="n"/>
      <c r="D202" s="174" t="n"/>
      <c r="E202" s="174" t="n"/>
      <c r="F202" s="174" t="n"/>
      <c r="G202" s="174" t="n"/>
      <c r="H202" s="173" t="n"/>
      <c r="I202" s="194" t="inlineStr">
        <is>
          <t>Design CFM</t>
        </is>
      </c>
      <c r="J202" s="188" t="inlineStr">
        <is>
          <t>Initial</t>
        </is>
      </c>
      <c r="K202" s="173" t="n"/>
      <c r="L202" s="188" t="inlineStr">
        <is>
          <t>Final</t>
        </is>
      </c>
      <c r="M202" s="173" t="n"/>
    </row>
    <row r="203" ht="13.35" customHeight="1" s="162">
      <c r="B203" s="153" t="inlineStr">
        <is>
          <t xml:space="preserve">Point </t>
        </is>
      </c>
      <c r="C203" s="188" t="inlineStr">
        <is>
          <t>Area Served</t>
        </is>
      </c>
      <c r="D203" s="174" t="n"/>
      <c r="E203" s="173" t="n"/>
      <c r="F203" s="188" t="inlineStr">
        <is>
          <t>Size</t>
        </is>
      </c>
      <c r="G203" s="173" t="n"/>
      <c r="H203" s="188" t="inlineStr">
        <is>
          <t>Ak</t>
        </is>
      </c>
      <c r="I203" s="440" t="n"/>
      <c r="J203" s="188" t="inlineStr">
        <is>
          <t>VEL</t>
        </is>
      </c>
      <c r="K203" s="188" t="inlineStr">
        <is>
          <t>CFM</t>
        </is>
      </c>
      <c r="L203" s="188" t="inlineStr">
        <is>
          <t>VEL</t>
        </is>
      </c>
      <c r="M203" s="188" t="inlineStr">
        <is>
          <t>CFM</t>
        </is>
      </c>
    </row>
    <row r="204" ht="13.35" customHeight="1" s="162">
      <c r="B204" s="31" t="n"/>
      <c r="C204" s="307" t="n"/>
      <c r="D204" s="174" t="n"/>
      <c r="E204" s="173" t="n"/>
      <c r="F204" s="307" t="n"/>
      <c r="G204" s="173" t="n"/>
      <c r="H204" s="69" t="n"/>
      <c r="I204" s="189" t="n"/>
      <c r="J204" s="189" t="n"/>
      <c r="K204" s="189">
        <f>IF(N(J204)*N(H204)=0,"",N(J204)*N(H204))</f>
        <v/>
      </c>
      <c r="L204" s="189">
        <f>IF(COUNT(C206:M207)=0,"",ROUND(AVERAGE(C206:M207),0))</f>
        <v/>
      </c>
      <c r="M204" s="189">
        <f>IF(N(L204)*N(H204)=0,"",N(L204)*N(H204))</f>
        <v/>
      </c>
    </row>
    <row r="205" ht="13.35" customHeight="1" s="162">
      <c r="B205" s="188" t="inlineStr">
        <is>
          <t>Instrument</t>
        </is>
      </c>
      <c r="C205" s="173" t="n"/>
      <c r="D205" s="196" t="n"/>
      <c r="E205" s="174" t="n"/>
      <c r="F205" s="174" t="n"/>
      <c r="G205" s="173" t="n"/>
      <c r="H205" s="188" t="inlineStr">
        <is>
          <t>Duct Static Pressure</t>
        </is>
      </c>
      <c r="I205" s="174" t="n"/>
      <c r="J205" s="173" t="n"/>
      <c r="K205" s="53" t="n"/>
      <c r="L205" s="188" t="inlineStr">
        <is>
          <t>Temp</t>
        </is>
      </c>
      <c r="M205" s="52" t="n"/>
    </row>
    <row r="206" ht="13.35" customHeight="1" s="162">
      <c r="B206" s="474">
        <f>"Profile ("&amp;COUNT(C206:M207)&amp;" pts)"</f>
        <v/>
      </c>
      <c r="C206" s="475" t="n"/>
      <c r="D206" s="475" t="n"/>
      <c r="E206" s="475" t="n"/>
      <c r="F206" s="475" t="n"/>
      <c r="G206" s="475" t="n"/>
      <c r="H206" s="475" t="n"/>
      <c r="I206" s="475" t="n"/>
      <c r="J206" s="475" t="n"/>
      <c r="K206" s="475" t="n"/>
      <c r="L206" s="475" t="n"/>
      <c r="M206" s="475" t="n"/>
    </row>
    <row r="207" ht="13.35" customHeight="1" s="162">
      <c r="B207" s="487" t="n"/>
      <c r="C207" s="475" t="n"/>
      <c r="D207" s="475" t="n"/>
      <c r="E207" s="475" t="n"/>
      <c r="F207" s="475" t="n"/>
      <c r="G207" s="475" t="n"/>
      <c r="H207" s="475" t="n"/>
      <c r="I207" s="475" t="n"/>
      <c r="J207" s="475" t="n"/>
      <c r="K207" s="475" t="n"/>
      <c r="L207" s="475" t="n"/>
      <c r="M207" s="475" t="n"/>
    </row>
    <row r="208" ht="13.35" customHeight="1" s="162">
      <c r="B208" s="188" t="inlineStr">
        <is>
          <t>Airflow Traverse Measurement</t>
        </is>
      </c>
      <c r="C208" s="174" t="n"/>
      <c r="D208" s="174" t="n"/>
      <c r="E208" s="174" t="n"/>
      <c r="F208" s="174" t="n"/>
      <c r="G208" s="174" t="n"/>
      <c r="H208" s="173" t="n"/>
      <c r="I208" s="194" t="inlineStr">
        <is>
          <t>Design CFM</t>
        </is>
      </c>
      <c r="J208" s="188" t="inlineStr">
        <is>
          <t>Initial</t>
        </is>
      </c>
      <c r="K208" s="173" t="n"/>
      <c r="L208" s="188" t="inlineStr">
        <is>
          <t>Final</t>
        </is>
      </c>
      <c r="M208" s="173" t="n"/>
    </row>
    <row r="209" ht="13.35" customHeight="1" s="162">
      <c r="B209" s="153" t="inlineStr">
        <is>
          <t xml:space="preserve">Point </t>
        </is>
      </c>
      <c r="C209" s="188" t="inlineStr">
        <is>
          <t>Area Served</t>
        </is>
      </c>
      <c r="D209" s="174" t="n"/>
      <c r="E209" s="173" t="n"/>
      <c r="F209" s="188" t="inlineStr">
        <is>
          <t>Size</t>
        </is>
      </c>
      <c r="G209" s="173" t="n"/>
      <c r="H209" s="188" t="inlineStr">
        <is>
          <t>Ak</t>
        </is>
      </c>
      <c r="I209" s="440" t="n"/>
      <c r="J209" s="188" t="inlineStr">
        <is>
          <t>VEL</t>
        </is>
      </c>
      <c r="K209" s="188" t="inlineStr">
        <is>
          <t>CFM</t>
        </is>
      </c>
      <c r="L209" s="188" t="inlineStr">
        <is>
          <t>VEL</t>
        </is>
      </c>
      <c r="M209" s="188" t="inlineStr">
        <is>
          <t>CFM</t>
        </is>
      </c>
    </row>
    <row r="210" ht="13.35" customHeight="1" s="162">
      <c r="B210" s="31" t="n"/>
      <c r="C210" s="307" t="n"/>
      <c r="D210" s="174" t="n"/>
      <c r="E210" s="173" t="n"/>
      <c r="F210" s="307" t="n"/>
      <c r="G210" s="173" t="n"/>
      <c r="H210" s="69" t="n"/>
      <c r="I210" s="189" t="n"/>
      <c r="J210" s="189" t="n"/>
      <c r="K210" s="189">
        <f>IF(N(J210)*N(H210)=0,"",N(J210)*N(H210))</f>
        <v/>
      </c>
      <c r="L210" s="189">
        <f>IF(COUNT(C212:M213)=0,"",ROUND(AVERAGE(C212:M213),0))</f>
        <v/>
      </c>
      <c r="M210" s="189">
        <f>IF(N(L210)*N(H210)=0,"",N(L210)*N(H210))</f>
        <v/>
      </c>
    </row>
    <row r="211" ht="13.35" customHeight="1" s="162">
      <c r="B211" s="188" t="inlineStr">
        <is>
          <t>Instrument</t>
        </is>
      </c>
      <c r="C211" s="173" t="n"/>
      <c r="D211" s="196" t="n"/>
      <c r="E211" s="174" t="n"/>
      <c r="F211" s="174" t="n"/>
      <c r="G211" s="173" t="n"/>
      <c r="H211" s="188" t="inlineStr">
        <is>
          <t>Duct Static Pressure</t>
        </is>
      </c>
      <c r="I211" s="174" t="n"/>
      <c r="J211" s="173" t="n"/>
      <c r="K211" s="53" t="n"/>
      <c r="L211" s="188" t="inlineStr">
        <is>
          <t>Temp</t>
        </is>
      </c>
      <c r="M211" s="52" t="n"/>
    </row>
    <row r="212" ht="13.35" customHeight="1" s="162">
      <c r="B212" s="474">
        <f>"Profile ("&amp;COUNT(C212:M213)&amp;" pts)"</f>
        <v/>
      </c>
      <c r="C212" s="475" t="n"/>
      <c r="D212" s="475" t="n"/>
      <c r="E212" s="475" t="n"/>
      <c r="F212" s="475" t="n"/>
      <c r="G212" s="475" t="n"/>
      <c r="H212" s="475" t="n"/>
      <c r="I212" s="475" t="n"/>
      <c r="J212" s="475" t="n"/>
      <c r="K212" s="475" t="n"/>
      <c r="L212" s="475" t="n"/>
      <c r="M212" s="475" t="n"/>
    </row>
    <row r="213" ht="13.35" customHeight="1" s="162">
      <c r="B213" s="487" t="n"/>
      <c r="C213" s="475" t="n"/>
      <c r="D213" s="475" t="n"/>
      <c r="E213" s="475" t="n"/>
      <c r="F213" s="475" t="n"/>
      <c r="G213" s="475" t="n"/>
      <c r="H213" s="475" t="n"/>
      <c r="I213" s="475" t="n"/>
      <c r="J213" s="475" t="n"/>
      <c r="K213" s="475" t="n"/>
      <c r="L213" s="475" t="n"/>
      <c r="M213" s="475" t="n"/>
    </row>
    <row r="214" ht="13.35" customHeight="1" s="162">
      <c r="B214" s="188" t="inlineStr">
        <is>
          <t>Airflow Traverse Measurement</t>
        </is>
      </c>
      <c r="C214" s="174" t="n"/>
      <c r="D214" s="174" t="n"/>
      <c r="E214" s="174" t="n"/>
      <c r="F214" s="174" t="n"/>
      <c r="G214" s="174" t="n"/>
      <c r="H214" s="173" t="n"/>
      <c r="I214" s="194" t="inlineStr">
        <is>
          <t>Design CFM</t>
        </is>
      </c>
      <c r="J214" s="188" t="inlineStr">
        <is>
          <t>Initial</t>
        </is>
      </c>
      <c r="K214" s="173" t="n"/>
      <c r="L214" s="188" t="inlineStr">
        <is>
          <t>Final</t>
        </is>
      </c>
      <c r="M214" s="173" t="n"/>
    </row>
    <row r="215" ht="13.35" customHeight="1" s="162">
      <c r="B215" s="153" t="inlineStr">
        <is>
          <t xml:space="preserve">Point </t>
        </is>
      </c>
      <c r="C215" s="188" t="inlineStr">
        <is>
          <t>Area Served</t>
        </is>
      </c>
      <c r="D215" s="174" t="n"/>
      <c r="E215" s="173" t="n"/>
      <c r="F215" s="188" t="inlineStr">
        <is>
          <t>Size</t>
        </is>
      </c>
      <c r="G215" s="173" t="n"/>
      <c r="H215" s="188" t="inlineStr">
        <is>
          <t>Ak</t>
        </is>
      </c>
      <c r="I215" s="440" t="n"/>
      <c r="J215" s="188" t="inlineStr">
        <is>
          <t>VEL</t>
        </is>
      </c>
      <c r="K215" s="188" t="inlineStr">
        <is>
          <t>CFM</t>
        </is>
      </c>
      <c r="L215" s="188" t="inlineStr">
        <is>
          <t>VEL</t>
        </is>
      </c>
      <c r="M215" s="188" t="inlineStr">
        <is>
          <t>CFM</t>
        </is>
      </c>
    </row>
    <row r="216" ht="13.35" customHeight="1" s="162">
      <c r="B216" s="31" t="n"/>
      <c r="C216" s="307" t="n"/>
      <c r="D216" s="174" t="n"/>
      <c r="E216" s="173" t="n"/>
      <c r="F216" s="307" t="n"/>
      <c r="G216" s="173" t="n"/>
      <c r="H216" s="69" t="n"/>
      <c r="I216" s="189" t="n"/>
      <c r="J216" s="189" t="n"/>
      <c r="K216" s="189">
        <f>IF(N(J216)*N(H216)=0,"",N(J216)*N(H216))</f>
        <v/>
      </c>
      <c r="L216" s="189">
        <f>IF(COUNT(C218:M219)=0,"",ROUND(AVERAGE(C218:M219),0))</f>
        <v/>
      </c>
      <c r="M216" s="189">
        <f>IF(N(L216)*N(H216)=0,"",N(L216)*N(H216))</f>
        <v/>
      </c>
    </row>
    <row r="217" ht="13.35" customHeight="1" s="162">
      <c r="B217" s="188" t="inlineStr">
        <is>
          <t>Instrument</t>
        </is>
      </c>
      <c r="C217" s="173" t="n"/>
      <c r="D217" s="196" t="n"/>
      <c r="E217" s="174" t="n"/>
      <c r="F217" s="174" t="n"/>
      <c r="G217" s="173" t="n"/>
      <c r="H217" s="188" t="inlineStr">
        <is>
          <t>Duct Static Pressure</t>
        </is>
      </c>
      <c r="I217" s="174" t="n"/>
      <c r="J217" s="173" t="n"/>
      <c r="K217" s="53" t="n"/>
      <c r="L217" s="188" t="inlineStr">
        <is>
          <t>Temp</t>
        </is>
      </c>
      <c r="M217" s="52" t="n"/>
    </row>
    <row r="218" ht="13.35" customHeight="1" s="162">
      <c r="B218" s="474">
        <f>"Profile ("&amp;COUNT(C218:M219)&amp;" pts)"</f>
        <v/>
      </c>
      <c r="C218" s="475" t="n"/>
      <c r="D218" s="475" t="n"/>
      <c r="E218" s="475" t="n"/>
      <c r="F218" s="475" t="n"/>
      <c r="G218" s="475" t="n"/>
      <c r="H218" s="475" t="n"/>
      <c r="I218" s="475" t="n"/>
      <c r="J218" s="475" t="n"/>
      <c r="K218" s="475" t="n"/>
      <c r="L218" s="475" t="n"/>
      <c r="M218" s="475" t="n"/>
    </row>
    <row r="219" ht="13.35" customHeight="1" s="162">
      <c r="B219" s="487" t="n"/>
      <c r="C219" s="475" t="n"/>
      <c r="D219" s="475" t="n"/>
      <c r="E219" s="475" t="n"/>
      <c r="F219" s="475" t="n"/>
      <c r="G219" s="475" t="n"/>
      <c r="H219" s="475" t="n"/>
      <c r="I219" s="475" t="n"/>
      <c r="J219" s="475" t="n"/>
      <c r="K219" s="475" t="n"/>
      <c r="L219" s="475" t="n"/>
      <c r="M219" s="475" t="n"/>
    </row>
    <row r="220" ht="13.35" customHeight="1" s="162">
      <c r="B220" s="188" t="inlineStr">
        <is>
          <t>Airflow Traverse Measurement</t>
        </is>
      </c>
      <c r="C220" s="174" t="n"/>
      <c r="D220" s="174" t="n"/>
      <c r="E220" s="174" t="n"/>
      <c r="F220" s="174" t="n"/>
      <c r="G220" s="174" t="n"/>
      <c r="H220" s="173" t="n"/>
      <c r="I220" s="194" t="inlineStr">
        <is>
          <t>Design CFM</t>
        </is>
      </c>
      <c r="J220" s="188" t="inlineStr">
        <is>
          <t>Initial</t>
        </is>
      </c>
      <c r="K220" s="173" t="n"/>
      <c r="L220" s="188" t="inlineStr">
        <is>
          <t>Final</t>
        </is>
      </c>
      <c r="M220" s="173" t="n"/>
    </row>
    <row r="221" ht="13.35" customHeight="1" s="162">
      <c r="B221" s="153" t="inlineStr">
        <is>
          <t xml:space="preserve">Point </t>
        </is>
      </c>
      <c r="C221" s="188" t="inlineStr">
        <is>
          <t>Area Served</t>
        </is>
      </c>
      <c r="D221" s="174" t="n"/>
      <c r="E221" s="173" t="n"/>
      <c r="F221" s="188" t="inlineStr">
        <is>
          <t>Size</t>
        </is>
      </c>
      <c r="G221" s="173" t="n"/>
      <c r="H221" s="188" t="inlineStr">
        <is>
          <t>Ak</t>
        </is>
      </c>
      <c r="I221" s="440" t="n"/>
      <c r="J221" s="188" t="inlineStr">
        <is>
          <t>VEL</t>
        </is>
      </c>
      <c r="K221" s="188" t="inlineStr">
        <is>
          <t>CFM</t>
        </is>
      </c>
      <c r="L221" s="188" t="inlineStr">
        <is>
          <t>VEL</t>
        </is>
      </c>
      <c r="M221" s="188" t="inlineStr">
        <is>
          <t>CFM</t>
        </is>
      </c>
    </row>
    <row r="222" ht="13.35" customHeight="1" s="162">
      <c r="B222" s="31" t="n"/>
      <c r="C222" s="307" t="n"/>
      <c r="D222" s="174" t="n"/>
      <c r="E222" s="173" t="n"/>
      <c r="F222" s="307" t="n"/>
      <c r="G222" s="173" t="n"/>
      <c r="H222" s="69" t="n"/>
      <c r="I222" s="189" t="n"/>
      <c r="J222" s="189" t="n"/>
      <c r="K222" s="189">
        <f>IF(N(J222)*N(H222)=0,"",N(J222)*N(H222))</f>
        <v/>
      </c>
      <c r="L222" s="189">
        <f>IF(COUNT(C224:M225)=0,"",ROUND(AVERAGE(C224:M225),0))</f>
        <v/>
      </c>
      <c r="M222" s="189">
        <f>IF(N(L222)*N(H222)=0,"",N(L222)*N(H222))</f>
        <v/>
      </c>
    </row>
    <row r="223" ht="13.35" customHeight="1" s="162">
      <c r="B223" s="188" t="inlineStr">
        <is>
          <t>Instrument</t>
        </is>
      </c>
      <c r="C223" s="173" t="n"/>
      <c r="D223" s="196" t="n"/>
      <c r="E223" s="174" t="n"/>
      <c r="F223" s="174" t="n"/>
      <c r="G223" s="173" t="n"/>
      <c r="H223" s="188" t="inlineStr">
        <is>
          <t>Duct Static Pressure</t>
        </is>
      </c>
      <c r="I223" s="174" t="n"/>
      <c r="J223" s="173" t="n"/>
      <c r="K223" s="53" t="n"/>
      <c r="L223" s="188" t="inlineStr">
        <is>
          <t>Temp</t>
        </is>
      </c>
      <c r="M223" s="52" t="n"/>
    </row>
    <row r="224" ht="13.35" customHeight="1" s="162">
      <c r="B224" s="474">
        <f>"Profile ("&amp;COUNT(C224:M225)&amp;" pts)"</f>
        <v/>
      </c>
      <c r="C224" s="475" t="n"/>
      <c r="D224" s="475" t="n"/>
      <c r="E224" s="475" t="n"/>
      <c r="F224" s="475" t="n"/>
      <c r="G224" s="475" t="n"/>
      <c r="H224" s="475" t="n"/>
      <c r="I224" s="475" t="n"/>
      <c r="J224" s="475" t="n"/>
      <c r="K224" s="475" t="n"/>
      <c r="L224" s="475" t="n"/>
      <c r="M224" s="475" t="n"/>
    </row>
    <row r="225" ht="13.35" customHeight="1" s="162">
      <c r="B225" s="487" t="n"/>
      <c r="C225" s="475" t="n"/>
      <c r="D225" s="475" t="n"/>
      <c r="E225" s="475" t="n"/>
      <c r="F225" s="475" t="n"/>
      <c r="G225" s="475" t="n"/>
      <c r="H225" s="475" t="n"/>
      <c r="I225" s="475" t="n"/>
      <c r="J225" s="475" t="n"/>
      <c r="K225" s="475" t="n"/>
      <c r="L225" s="475" t="n"/>
      <c r="M225" s="475" t="n"/>
    </row>
    <row r="226" ht="13.35" customHeight="1" s="162">
      <c r="B226" s="188" t="inlineStr">
        <is>
          <t>Airflow Traverse Measurement</t>
        </is>
      </c>
      <c r="C226" s="174" t="n"/>
      <c r="D226" s="174" t="n"/>
      <c r="E226" s="174" t="n"/>
      <c r="F226" s="174" t="n"/>
      <c r="G226" s="174" t="n"/>
      <c r="H226" s="173" t="n"/>
      <c r="I226" s="194" t="inlineStr">
        <is>
          <t>Design CFM</t>
        </is>
      </c>
      <c r="J226" s="188" t="inlineStr">
        <is>
          <t>Initial</t>
        </is>
      </c>
      <c r="K226" s="173" t="n"/>
      <c r="L226" s="188" t="inlineStr">
        <is>
          <t>Final</t>
        </is>
      </c>
      <c r="M226" s="173" t="n"/>
    </row>
    <row r="227" ht="13.35" customHeight="1" s="162">
      <c r="B227" s="153" t="inlineStr">
        <is>
          <t xml:space="preserve">Point </t>
        </is>
      </c>
      <c r="C227" s="188" t="inlineStr">
        <is>
          <t>Area Served</t>
        </is>
      </c>
      <c r="D227" s="174" t="n"/>
      <c r="E227" s="173" t="n"/>
      <c r="F227" s="188" t="inlineStr">
        <is>
          <t>Size</t>
        </is>
      </c>
      <c r="G227" s="173" t="n"/>
      <c r="H227" s="188" t="inlineStr">
        <is>
          <t>Ak</t>
        </is>
      </c>
      <c r="I227" s="440" t="n"/>
      <c r="J227" s="188" t="inlineStr">
        <is>
          <t>VEL</t>
        </is>
      </c>
      <c r="K227" s="188" t="inlineStr">
        <is>
          <t>CFM</t>
        </is>
      </c>
      <c r="L227" s="188" t="inlineStr">
        <is>
          <t>VEL</t>
        </is>
      </c>
      <c r="M227" s="188" t="inlineStr">
        <is>
          <t>CFM</t>
        </is>
      </c>
    </row>
    <row r="228" ht="13.35" customHeight="1" s="162">
      <c r="B228" s="31" t="n"/>
      <c r="C228" s="307" t="n"/>
      <c r="D228" s="174" t="n"/>
      <c r="E228" s="173" t="n"/>
      <c r="F228" s="307" t="n"/>
      <c r="G228" s="173" t="n"/>
      <c r="H228" s="69" t="n"/>
      <c r="I228" s="189" t="n"/>
      <c r="J228" s="189" t="n"/>
      <c r="K228" s="189">
        <f>IF(N(J228)*N(H228)=0,"",N(J228)*N(H228))</f>
        <v/>
      </c>
      <c r="L228" s="189">
        <f>IF(COUNT(C230:M231)=0,"",ROUND(AVERAGE(C230:M231),0))</f>
        <v/>
      </c>
      <c r="M228" s="189">
        <f>IF(N(L228)*N(H228)=0,"",N(L228)*N(H228))</f>
        <v/>
      </c>
    </row>
    <row r="229" ht="13.35" customHeight="1" s="162">
      <c r="B229" s="188" t="inlineStr">
        <is>
          <t>Instrument</t>
        </is>
      </c>
      <c r="C229" s="173" t="n"/>
      <c r="D229" s="196" t="n"/>
      <c r="E229" s="174" t="n"/>
      <c r="F229" s="174" t="n"/>
      <c r="G229" s="173" t="n"/>
      <c r="H229" s="188" t="inlineStr">
        <is>
          <t>Duct Static Pressure</t>
        </is>
      </c>
      <c r="I229" s="174" t="n"/>
      <c r="J229" s="173" t="n"/>
      <c r="K229" s="53" t="n"/>
      <c r="L229" s="188" t="inlineStr">
        <is>
          <t>Temp</t>
        </is>
      </c>
      <c r="M229" s="52" t="n"/>
    </row>
    <row r="230" ht="13.35" customHeight="1" s="162">
      <c r="B230" s="474">
        <f>"Profile ("&amp;COUNT(C230:M231)&amp;" pts)"</f>
        <v/>
      </c>
      <c r="C230" s="475" t="n"/>
      <c r="D230" s="475" t="n"/>
      <c r="E230" s="475" t="n"/>
      <c r="F230" s="475" t="n"/>
      <c r="G230" s="475" t="n"/>
      <c r="H230" s="475" t="n"/>
      <c r="I230" s="475" t="n"/>
      <c r="J230" s="475" t="n"/>
      <c r="K230" s="475" t="n"/>
      <c r="L230" s="475" t="n"/>
      <c r="M230" s="475" t="n"/>
    </row>
    <row r="231" ht="13.35" customHeight="1" s="162">
      <c r="B231" s="487" t="n"/>
      <c r="C231" s="475" t="n"/>
      <c r="D231" s="475" t="n"/>
      <c r="E231" s="475" t="n"/>
      <c r="F231" s="475" t="n"/>
      <c r="G231" s="475" t="n"/>
      <c r="H231" s="475" t="n"/>
      <c r="I231" s="475" t="n"/>
      <c r="J231" s="475" t="n"/>
      <c r="K231" s="475" t="n"/>
      <c r="L231" s="475" t="n"/>
      <c r="M231" s="475" t="n"/>
    </row>
    <row r="232" ht="13.35" customHeight="1" s="162">
      <c r="B232" s="188" t="inlineStr">
        <is>
          <t>Airflow Traverse Measurement</t>
        </is>
      </c>
      <c r="C232" s="174" t="n"/>
      <c r="D232" s="174" t="n"/>
      <c r="E232" s="174" t="n"/>
      <c r="F232" s="174" t="n"/>
      <c r="G232" s="174" t="n"/>
      <c r="H232" s="173" t="n"/>
      <c r="I232" s="194" t="inlineStr">
        <is>
          <t>Design CFM</t>
        </is>
      </c>
      <c r="J232" s="188" t="inlineStr">
        <is>
          <t>Initial</t>
        </is>
      </c>
      <c r="K232" s="173" t="n"/>
      <c r="L232" s="188" t="inlineStr">
        <is>
          <t>Final</t>
        </is>
      </c>
      <c r="M232" s="173" t="n"/>
    </row>
    <row r="233" ht="13.35" customHeight="1" s="162">
      <c r="B233" s="153" t="inlineStr">
        <is>
          <t xml:space="preserve">Point </t>
        </is>
      </c>
      <c r="C233" s="188" t="inlineStr">
        <is>
          <t>Area Served</t>
        </is>
      </c>
      <c r="D233" s="174" t="n"/>
      <c r="E233" s="173" t="n"/>
      <c r="F233" s="188" t="inlineStr">
        <is>
          <t>Size</t>
        </is>
      </c>
      <c r="G233" s="173" t="n"/>
      <c r="H233" s="188" t="inlineStr">
        <is>
          <t>Ak</t>
        </is>
      </c>
      <c r="I233" s="440" t="n"/>
      <c r="J233" s="188" t="inlineStr">
        <is>
          <t>VEL</t>
        </is>
      </c>
      <c r="K233" s="188" t="inlineStr">
        <is>
          <t>CFM</t>
        </is>
      </c>
      <c r="L233" s="188" t="inlineStr">
        <is>
          <t>VEL</t>
        </is>
      </c>
      <c r="M233" s="188" t="inlineStr">
        <is>
          <t>CFM</t>
        </is>
      </c>
    </row>
    <row r="234" ht="13.35" customHeight="1" s="162">
      <c r="B234" s="31" t="n"/>
      <c r="C234" s="307" t="n"/>
      <c r="D234" s="174" t="n"/>
      <c r="E234" s="173" t="n"/>
      <c r="F234" s="307" t="n"/>
      <c r="G234" s="173" t="n"/>
      <c r="H234" s="69" t="n"/>
      <c r="I234" s="189" t="n"/>
      <c r="J234" s="189" t="n"/>
      <c r="K234" s="189">
        <f>IF(N(J234)*N(H234)=0,"",N(J234)*N(H234))</f>
        <v/>
      </c>
      <c r="L234" s="189">
        <f>IF(COUNT(C236:M237)=0,"",ROUND(AVERAGE(C236:M237),0))</f>
        <v/>
      </c>
      <c r="M234" s="189">
        <f>IF(N(L234)*N(H234)=0,"",N(L234)*N(H234))</f>
        <v/>
      </c>
    </row>
    <row r="235" ht="13.35" customHeight="1" s="162">
      <c r="B235" s="188" t="inlineStr">
        <is>
          <t>Instrument</t>
        </is>
      </c>
      <c r="C235" s="173" t="n"/>
      <c r="D235" s="196" t="n"/>
      <c r="E235" s="174" t="n"/>
      <c r="F235" s="174" t="n"/>
      <c r="G235" s="173" t="n"/>
      <c r="H235" s="188" t="inlineStr">
        <is>
          <t>Duct Static Pressure</t>
        </is>
      </c>
      <c r="I235" s="174" t="n"/>
      <c r="J235" s="173" t="n"/>
      <c r="K235" s="53" t="n"/>
      <c r="L235" s="188" t="inlineStr">
        <is>
          <t>Temp</t>
        </is>
      </c>
      <c r="M235" s="52" t="n"/>
    </row>
    <row r="236" ht="13.35" customHeight="1" s="162">
      <c r="B236" s="474">
        <f>"Profile ("&amp;COUNT(C236:M237)&amp;" pts)"</f>
        <v/>
      </c>
      <c r="C236" s="475" t="n"/>
      <c r="D236" s="475" t="n"/>
      <c r="E236" s="475" t="n"/>
      <c r="F236" s="475" t="n"/>
      <c r="G236" s="475" t="n"/>
      <c r="H236" s="475" t="n"/>
      <c r="I236" s="475" t="n"/>
      <c r="J236" s="475" t="n"/>
      <c r="K236" s="475" t="n"/>
      <c r="L236" s="475" t="n"/>
      <c r="M236" s="475" t="n"/>
    </row>
    <row r="237" ht="13.35" customHeight="1" s="162">
      <c r="B237" s="487" t="n"/>
      <c r="C237" s="475" t="n"/>
      <c r="D237" s="475" t="n"/>
      <c r="E237" s="475" t="n"/>
      <c r="F237" s="475" t="n"/>
      <c r="G237" s="475" t="n"/>
      <c r="H237" s="475" t="n"/>
      <c r="I237" s="475" t="n"/>
      <c r="J237" s="475" t="n"/>
      <c r="K237" s="475" t="n"/>
      <c r="L237" s="475" t="n"/>
      <c r="M237" s="475" t="n"/>
    </row>
    <row r="238" ht="13.35" customHeight="1" s="162">
      <c r="B238" s="188" t="inlineStr">
        <is>
          <t>Airflow Traverse Measurement</t>
        </is>
      </c>
      <c r="C238" s="174" t="n"/>
      <c r="D238" s="174" t="n"/>
      <c r="E238" s="174" t="n"/>
      <c r="F238" s="174" t="n"/>
      <c r="G238" s="174" t="n"/>
      <c r="H238" s="173" t="n"/>
      <c r="I238" s="194" t="inlineStr">
        <is>
          <t>Design CFM</t>
        </is>
      </c>
      <c r="J238" s="188" t="inlineStr">
        <is>
          <t>Initial</t>
        </is>
      </c>
      <c r="K238" s="173" t="n"/>
      <c r="L238" s="188" t="inlineStr">
        <is>
          <t>Final</t>
        </is>
      </c>
      <c r="M238" s="173" t="n"/>
    </row>
    <row r="239" ht="13.35" customHeight="1" s="162">
      <c r="B239" s="153" t="inlineStr">
        <is>
          <t xml:space="preserve">Point </t>
        </is>
      </c>
      <c r="C239" s="188" t="inlineStr">
        <is>
          <t>Area Served</t>
        </is>
      </c>
      <c r="D239" s="174" t="n"/>
      <c r="E239" s="173" t="n"/>
      <c r="F239" s="188" t="inlineStr">
        <is>
          <t>Size</t>
        </is>
      </c>
      <c r="G239" s="173" t="n"/>
      <c r="H239" s="188" t="inlineStr">
        <is>
          <t>Ak</t>
        </is>
      </c>
      <c r="I239" s="440" t="n"/>
      <c r="J239" s="188" t="inlineStr">
        <is>
          <t>VEL</t>
        </is>
      </c>
      <c r="K239" s="188" t="inlineStr">
        <is>
          <t>CFM</t>
        </is>
      </c>
      <c r="L239" s="188" t="inlineStr">
        <is>
          <t>VEL</t>
        </is>
      </c>
      <c r="M239" s="188" t="inlineStr">
        <is>
          <t>CFM</t>
        </is>
      </c>
    </row>
    <row r="240" ht="13.35" customHeight="1" s="162">
      <c r="B240" s="31" t="n"/>
      <c r="C240" s="307" t="n"/>
      <c r="D240" s="174" t="n"/>
      <c r="E240" s="173" t="n"/>
      <c r="F240" s="307" t="n"/>
      <c r="G240" s="173" t="n"/>
      <c r="H240" s="69" t="n"/>
      <c r="I240" s="189" t="n"/>
      <c r="J240" s="189" t="n"/>
      <c r="K240" s="189">
        <f>IF(N(J240)*N(H240)=0,"",N(J240)*N(H240))</f>
        <v/>
      </c>
      <c r="L240" s="189">
        <f>IF(COUNT(C242:M243)=0,"",ROUND(AVERAGE(C242:M243),0))</f>
        <v/>
      </c>
      <c r="M240" s="189">
        <f>IF(N(L240)*N(H240)=0,"",N(L240)*N(H240))</f>
        <v/>
      </c>
    </row>
    <row r="241" ht="13.35" customHeight="1" s="162">
      <c r="B241" s="188" t="inlineStr">
        <is>
          <t>Instrument</t>
        </is>
      </c>
      <c r="C241" s="173" t="n"/>
      <c r="D241" s="196" t="n"/>
      <c r="E241" s="174" t="n"/>
      <c r="F241" s="174" t="n"/>
      <c r="G241" s="173" t="n"/>
      <c r="H241" s="188" t="inlineStr">
        <is>
          <t>Duct Static Pressure</t>
        </is>
      </c>
      <c r="I241" s="174" t="n"/>
      <c r="J241" s="173" t="n"/>
      <c r="K241" s="53" t="n"/>
      <c r="L241" s="188" t="inlineStr">
        <is>
          <t>Temp</t>
        </is>
      </c>
      <c r="M241" s="52" t="n"/>
    </row>
    <row r="242" ht="13.35" customHeight="1" s="162">
      <c r="B242" s="498">
        <f>"Profile ("&amp;COUNT(C242:M243)&amp;" pts)"</f>
        <v/>
      </c>
      <c r="C242" s="475" t="n"/>
      <c r="D242" s="475" t="n"/>
      <c r="E242" s="475" t="n"/>
      <c r="F242" s="475" t="n"/>
      <c r="G242" s="475" t="n"/>
      <c r="H242" s="475" t="n"/>
      <c r="I242" s="475" t="n"/>
      <c r="J242" s="475" t="n"/>
      <c r="K242" s="475" t="n"/>
      <c r="L242" s="475" t="n"/>
      <c r="M242" s="475" t="n"/>
    </row>
    <row r="243" ht="13.35" customHeight="1" s="162">
      <c r="B243" s="495" t="n"/>
      <c r="C243" s="488" t="n"/>
      <c r="D243" s="475" t="n"/>
      <c r="E243" s="496" t="n"/>
      <c r="F243" s="496" t="n"/>
      <c r="G243" s="496" t="n"/>
      <c r="H243" s="496" t="n"/>
      <c r="I243" s="496" t="n"/>
      <c r="J243" s="496" t="n"/>
      <c r="K243" s="496" t="n"/>
      <c r="L243" s="496" t="n"/>
      <c r="M243" s="497" t="n"/>
    </row>
    <row r="244" ht="13.35" customHeight="1" s="162">
      <c r="B244" s="458" t="n"/>
      <c r="M244" s="163" t="n"/>
    </row>
    <row r="245" ht="13.35" customHeight="1" s="162">
      <c r="B245" s="458" t="n"/>
      <c r="M245" s="163" t="n"/>
    </row>
    <row r="246" ht="13.35" customHeight="1" s="162">
      <c r="B246" s="458" t="n"/>
      <c r="M246" s="163" t="n"/>
    </row>
    <row r="247" ht="13.35" customHeight="1" s="162">
      <c r="B247" s="459" t="n"/>
      <c r="C247" s="165" t="n"/>
      <c r="D247" s="165" t="n"/>
      <c r="E247" s="165" t="n"/>
      <c r="F247" s="165" t="n"/>
      <c r="G247" s="165" t="n"/>
      <c r="H247" s="165" t="n"/>
      <c r="I247" s="165" t="n"/>
      <c r="J247" s="165" t="n"/>
      <c r="K247" s="165" t="n"/>
      <c r="L247" s="165" t="n"/>
      <c r="M247" s="166" t="n"/>
    </row>
    <row r="249" ht="13.35" customHeight="1" s="162">
      <c r="B249" s="3" t="n"/>
      <c r="C249" s="3" t="n"/>
      <c r="D249" s="253" t="n"/>
      <c r="E249" s="253" t="n"/>
      <c r="F249" s="253" t="n"/>
      <c r="G249" s="253" t="n"/>
      <c r="H249" s="253" t="n"/>
      <c r="I249" s="253" t="n"/>
      <c r="J249" s="253" t="n"/>
      <c r="K249" s="253" t="n"/>
      <c r="L249" s="253" t="n"/>
      <c r="M249" s="253" t="n"/>
    </row>
    <row r="250" ht="13.35" customHeight="1" s="162">
      <c r="B250" s="5" t="n"/>
      <c r="C250" s="5" t="n"/>
    </row>
    <row r="251" ht="13.35" customHeight="1" s="162">
      <c r="B251" s="188" t="inlineStr">
        <is>
          <t>Airflow Traverse Measurement</t>
        </is>
      </c>
      <c r="C251" s="174" t="n"/>
      <c r="D251" s="174" t="n"/>
      <c r="E251" s="174" t="n"/>
      <c r="F251" s="174" t="n"/>
      <c r="G251" s="174" t="n"/>
      <c r="H251" s="173" t="n"/>
      <c r="I251" s="194" t="inlineStr">
        <is>
          <t>Design CFM</t>
        </is>
      </c>
      <c r="J251" s="188" t="inlineStr">
        <is>
          <t>Initial</t>
        </is>
      </c>
      <c r="K251" s="173" t="n"/>
      <c r="L251" s="188" t="inlineStr">
        <is>
          <t>Final</t>
        </is>
      </c>
      <c r="M251" s="173" t="n"/>
    </row>
    <row r="252" ht="13.35" customHeight="1" s="162">
      <c r="B252" s="153" t="inlineStr">
        <is>
          <t xml:space="preserve">Point </t>
        </is>
      </c>
      <c r="C252" s="188" t="inlineStr">
        <is>
          <t>Area Served</t>
        </is>
      </c>
      <c r="D252" s="174" t="n"/>
      <c r="E252" s="173" t="n"/>
      <c r="F252" s="188" t="inlineStr">
        <is>
          <t>Size</t>
        </is>
      </c>
      <c r="G252" s="173" t="n"/>
      <c r="H252" s="188" t="inlineStr">
        <is>
          <t>Ak</t>
        </is>
      </c>
      <c r="I252" s="440" t="n"/>
      <c r="J252" s="188" t="inlineStr">
        <is>
          <t>VEL</t>
        </is>
      </c>
      <c r="K252" s="188" t="inlineStr">
        <is>
          <t>CFM</t>
        </is>
      </c>
      <c r="L252" s="188" t="inlineStr">
        <is>
          <t>VEL</t>
        </is>
      </c>
      <c r="M252" s="188" t="inlineStr">
        <is>
          <t>CFM</t>
        </is>
      </c>
    </row>
    <row r="253" ht="13.35" customHeight="1" s="162">
      <c r="B253" s="31" t="n"/>
      <c r="C253" s="307" t="n"/>
      <c r="D253" s="174" t="n"/>
      <c r="E253" s="173" t="n"/>
      <c r="F253" s="307" t="n"/>
      <c r="G253" s="173" t="n"/>
      <c r="H253" s="69" t="n"/>
      <c r="I253" s="189" t="n"/>
      <c r="J253" s="189" t="n"/>
      <c r="K253" s="189">
        <f>IF(N(J253)*N(H253)=0,"",N(J253)*N(H253))</f>
        <v/>
      </c>
      <c r="L253" s="189">
        <f>IF(COUNT(C255:M256)=0,"",ROUND(AVERAGE(C255:M256),0))</f>
        <v/>
      </c>
      <c r="M253" s="189">
        <f>IF(N(L253)*N(H253)=0,"",N(L253)*N(H253))</f>
        <v/>
      </c>
    </row>
    <row r="254" ht="13.35" customHeight="1" s="162">
      <c r="B254" s="188" t="inlineStr">
        <is>
          <t>Instrument</t>
        </is>
      </c>
      <c r="C254" s="173" t="n"/>
      <c r="D254" s="196" t="n"/>
      <c r="E254" s="174" t="n"/>
      <c r="F254" s="174" t="n"/>
      <c r="G254" s="173" t="n"/>
      <c r="H254" s="188" t="inlineStr">
        <is>
          <t>Duct Static Pressure</t>
        </is>
      </c>
      <c r="I254" s="174" t="n"/>
      <c r="J254" s="173" t="n"/>
      <c r="K254" s="53" t="n"/>
      <c r="L254" s="188" t="inlineStr">
        <is>
          <t>Temp</t>
        </is>
      </c>
      <c r="M254" s="52" t="n"/>
    </row>
    <row r="255" ht="13.35" customHeight="1" s="162">
      <c r="B255" s="474">
        <f>"Profile ("&amp;COUNT(C255:M256)&amp;" pts)"</f>
        <v/>
      </c>
      <c r="C255" s="475" t="n"/>
      <c r="D255" s="475" t="n"/>
      <c r="E255" s="475" t="n"/>
      <c r="F255" s="475" t="n"/>
      <c r="G255" s="475" t="n"/>
      <c r="H255" s="475" t="n"/>
      <c r="I255" s="475" t="n"/>
      <c r="J255" s="475" t="n"/>
      <c r="K255" s="475" t="n"/>
      <c r="L255" s="475" t="n"/>
      <c r="M255" s="475" t="n"/>
    </row>
    <row r="256" ht="13.35" customHeight="1" s="162">
      <c r="B256" s="487" t="n"/>
      <c r="C256" s="475" t="n"/>
      <c r="D256" s="475" t="n"/>
      <c r="E256" s="475" t="n"/>
      <c r="F256" s="475" t="n"/>
      <c r="G256" s="475" t="n"/>
      <c r="H256" s="475" t="n"/>
      <c r="I256" s="475" t="n"/>
      <c r="J256" s="475" t="n"/>
      <c r="K256" s="475" t="n"/>
      <c r="L256" s="475" t="n"/>
      <c r="M256" s="475" t="n"/>
    </row>
    <row r="257" ht="13.35" customHeight="1" s="162">
      <c r="B257" s="188" t="inlineStr">
        <is>
          <t>Airflow Traverse Measurement</t>
        </is>
      </c>
      <c r="C257" s="174" t="n"/>
      <c r="D257" s="174" t="n"/>
      <c r="E257" s="174" t="n"/>
      <c r="F257" s="174" t="n"/>
      <c r="G257" s="174" t="n"/>
      <c r="H257" s="173" t="n"/>
      <c r="I257" s="194" t="inlineStr">
        <is>
          <t>Design CFM</t>
        </is>
      </c>
      <c r="J257" s="188" t="inlineStr">
        <is>
          <t>Initial</t>
        </is>
      </c>
      <c r="K257" s="173" t="n"/>
      <c r="L257" s="188" t="inlineStr">
        <is>
          <t>Final</t>
        </is>
      </c>
      <c r="M257" s="173" t="n"/>
    </row>
    <row r="258" ht="13.35" customHeight="1" s="162">
      <c r="B258" s="153" t="inlineStr">
        <is>
          <t xml:space="preserve">Point </t>
        </is>
      </c>
      <c r="C258" s="188" t="inlineStr">
        <is>
          <t>Area Served</t>
        </is>
      </c>
      <c r="D258" s="174" t="n"/>
      <c r="E258" s="173" t="n"/>
      <c r="F258" s="188" t="inlineStr">
        <is>
          <t>Size</t>
        </is>
      </c>
      <c r="G258" s="173" t="n"/>
      <c r="H258" s="188" t="inlineStr">
        <is>
          <t>Ak</t>
        </is>
      </c>
      <c r="I258" s="440" t="n"/>
      <c r="J258" s="188" t="inlineStr">
        <is>
          <t>VEL</t>
        </is>
      </c>
      <c r="K258" s="188" t="inlineStr">
        <is>
          <t>CFM</t>
        </is>
      </c>
      <c r="L258" s="188" t="inlineStr">
        <is>
          <t>VEL</t>
        </is>
      </c>
      <c r="M258" s="188" t="inlineStr">
        <is>
          <t>CFM</t>
        </is>
      </c>
    </row>
    <row r="259" ht="13.35" customHeight="1" s="162">
      <c r="B259" s="31" t="n"/>
      <c r="C259" s="307" t="n"/>
      <c r="D259" s="174" t="n"/>
      <c r="E259" s="173" t="n"/>
      <c r="F259" s="307" t="n"/>
      <c r="G259" s="173" t="n"/>
      <c r="H259" s="69" t="n"/>
      <c r="I259" s="189" t="n"/>
      <c r="J259" s="189" t="n"/>
      <c r="K259" s="189">
        <f>IF(N(J259)*N(H259)=0,"",N(J259)*N(H259))</f>
        <v/>
      </c>
      <c r="L259" s="189">
        <f>IF(COUNT(C261:M262)=0,"",ROUND(AVERAGE(C261:M262),0))</f>
        <v/>
      </c>
      <c r="M259" s="189">
        <f>IF(N(L259)*N(H259)=0,"",N(L259)*N(H259))</f>
        <v/>
      </c>
    </row>
    <row r="260" ht="13.35" customHeight="1" s="162">
      <c r="B260" s="188" t="inlineStr">
        <is>
          <t>Instrument</t>
        </is>
      </c>
      <c r="C260" s="173" t="n"/>
      <c r="D260" s="196" t="n"/>
      <c r="E260" s="174" t="n"/>
      <c r="F260" s="174" t="n"/>
      <c r="G260" s="173" t="n"/>
      <c r="H260" s="188" t="inlineStr">
        <is>
          <t>Duct Static Pressure</t>
        </is>
      </c>
      <c r="I260" s="174" t="n"/>
      <c r="J260" s="173" t="n"/>
      <c r="K260" s="53" t="n"/>
      <c r="L260" s="188" t="inlineStr">
        <is>
          <t>Temp</t>
        </is>
      </c>
      <c r="M260" s="52" t="n"/>
    </row>
    <row r="261" ht="13.35" customHeight="1" s="162">
      <c r="B261" s="474">
        <f>"Profile ("&amp;COUNT(C261:M262)&amp;" pts)"</f>
        <v/>
      </c>
      <c r="C261" s="475" t="n"/>
      <c r="D261" s="475" t="n"/>
      <c r="E261" s="475" t="n"/>
      <c r="F261" s="475" t="n"/>
      <c r="G261" s="475" t="n"/>
      <c r="H261" s="475" t="n"/>
      <c r="I261" s="475" t="n"/>
      <c r="J261" s="475" t="n"/>
      <c r="K261" s="475" t="n"/>
      <c r="L261" s="475" t="n"/>
      <c r="M261" s="475" t="n"/>
    </row>
    <row r="262" ht="13.35" customHeight="1" s="162">
      <c r="B262" s="487" t="n"/>
      <c r="C262" s="475" t="n"/>
      <c r="D262" s="475" t="n"/>
      <c r="E262" s="475" t="n"/>
      <c r="F262" s="475" t="n"/>
      <c r="G262" s="475" t="n"/>
      <c r="H262" s="475" t="n"/>
      <c r="I262" s="475" t="n"/>
      <c r="J262" s="475" t="n"/>
      <c r="K262" s="475" t="n"/>
      <c r="L262" s="475" t="n"/>
      <c r="M262" s="475" t="n"/>
    </row>
    <row r="263" ht="13.35" customHeight="1" s="162">
      <c r="B263" s="188" t="inlineStr">
        <is>
          <t>Airflow Traverse Measurement</t>
        </is>
      </c>
      <c r="C263" s="174" t="n"/>
      <c r="D263" s="174" t="n"/>
      <c r="E263" s="174" t="n"/>
      <c r="F263" s="174" t="n"/>
      <c r="G263" s="174" t="n"/>
      <c r="H263" s="173" t="n"/>
      <c r="I263" s="194" t="inlineStr">
        <is>
          <t>Design CFM</t>
        </is>
      </c>
      <c r="J263" s="188" t="inlineStr">
        <is>
          <t>Initial</t>
        </is>
      </c>
      <c r="K263" s="173" t="n"/>
      <c r="L263" s="188" t="inlineStr">
        <is>
          <t>Final</t>
        </is>
      </c>
      <c r="M263" s="173" t="n"/>
    </row>
    <row r="264" ht="13.35" customHeight="1" s="162">
      <c r="B264" s="153" t="inlineStr">
        <is>
          <t xml:space="preserve">Point </t>
        </is>
      </c>
      <c r="C264" s="188" t="inlineStr">
        <is>
          <t>Area Served</t>
        </is>
      </c>
      <c r="D264" s="174" t="n"/>
      <c r="E264" s="173" t="n"/>
      <c r="F264" s="188" t="inlineStr">
        <is>
          <t>Size</t>
        </is>
      </c>
      <c r="G264" s="173" t="n"/>
      <c r="H264" s="188" t="inlineStr">
        <is>
          <t>Ak</t>
        </is>
      </c>
      <c r="I264" s="440" t="n"/>
      <c r="J264" s="188" t="inlineStr">
        <is>
          <t>VEL</t>
        </is>
      </c>
      <c r="K264" s="188" t="inlineStr">
        <is>
          <t>CFM</t>
        </is>
      </c>
      <c r="L264" s="188" t="inlineStr">
        <is>
          <t>VEL</t>
        </is>
      </c>
      <c r="M264" s="188" t="inlineStr">
        <is>
          <t>CFM</t>
        </is>
      </c>
    </row>
    <row r="265" ht="13.35" customHeight="1" s="162">
      <c r="B265" s="31" t="n"/>
      <c r="C265" s="307" t="n"/>
      <c r="D265" s="174" t="n"/>
      <c r="E265" s="173" t="n"/>
      <c r="F265" s="307" t="n"/>
      <c r="G265" s="173" t="n"/>
      <c r="H265" s="69" t="n"/>
      <c r="I265" s="189" t="n"/>
      <c r="J265" s="189" t="n"/>
      <c r="K265" s="189">
        <f>IF(N(J265)*N(H265)=0,"",N(J265)*N(H265))</f>
        <v/>
      </c>
      <c r="L265" s="189">
        <f>IF(COUNT(C267:M268)=0,"",ROUND(AVERAGE(C267:M268),0))</f>
        <v/>
      </c>
      <c r="M265" s="189">
        <f>IF(N(L265)*N(H265)=0,"",N(L265)*N(H265))</f>
        <v/>
      </c>
    </row>
    <row r="266" ht="13.35" customHeight="1" s="162">
      <c r="B266" s="188" t="inlineStr">
        <is>
          <t>Instrument</t>
        </is>
      </c>
      <c r="C266" s="173" t="n"/>
      <c r="D266" s="196" t="n"/>
      <c r="E266" s="174" t="n"/>
      <c r="F266" s="174" t="n"/>
      <c r="G266" s="173" t="n"/>
      <c r="H266" s="188" t="inlineStr">
        <is>
          <t>Duct Static Pressure</t>
        </is>
      </c>
      <c r="I266" s="174" t="n"/>
      <c r="J266" s="173" t="n"/>
      <c r="K266" s="53" t="n"/>
      <c r="L266" s="188" t="inlineStr">
        <is>
          <t>Temp</t>
        </is>
      </c>
      <c r="M266" s="52" t="n"/>
    </row>
    <row r="267" ht="13.35" customHeight="1" s="162">
      <c r="B267" s="474">
        <f>"Profile ("&amp;COUNT(C267:M268)&amp;" pts)"</f>
        <v/>
      </c>
      <c r="C267" s="475" t="n"/>
      <c r="D267" s="475" t="n"/>
      <c r="E267" s="475" t="n"/>
      <c r="F267" s="475" t="n"/>
      <c r="G267" s="475" t="n"/>
      <c r="H267" s="475" t="n"/>
      <c r="I267" s="475" t="n"/>
      <c r="J267" s="475" t="n"/>
      <c r="K267" s="475" t="n"/>
      <c r="L267" s="475" t="n"/>
      <c r="M267" s="475" t="n"/>
    </row>
    <row r="268" ht="13.35" customHeight="1" s="162">
      <c r="B268" s="487" t="n"/>
      <c r="C268" s="475" t="n"/>
      <c r="D268" s="475" t="n"/>
      <c r="E268" s="475" t="n"/>
      <c r="F268" s="475" t="n"/>
      <c r="G268" s="475" t="n"/>
      <c r="H268" s="475" t="n"/>
      <c r="I268" s="475" t="n"/>
      <c r="J268" s="475" t="n"/>
      <c r="K268" s="475" t="n"/>
      <c r="L268" s="475" t="n"/>
      <c r="M268" s="475" t="n"/>
    </row>
    <row r="269" ht="13.35" customHeight="1" s="162">
      <c r="B269" s="188" t="inlineStr">
        <is>
          <t>Airflow Traverse Measurement</t>
        </is>
      </c>
      <c r="C269" s="174" t="n"/>
      <c r="D269" s="174" t="n"/>
      <c r="E269" s="174" t="n"/>
      <c r="F269" s="174" t="n"/>
      <c r="G269" s="174" t="n"/>
      <c r="H269" s="173" t="n"/>
      <c r="I269" s="194" t="inlineStr">
        <is>
          <t>Design CFM</t>
        </is>
      </c>
      <c r="J269" s="188" t="inlineStr">
        <is>
          <t>Initial</t>
        </is>
      </c>
      <c r="K269" s="173" t="n"/>
      <c r="L269" s="188" t="inlineStr">
        <is>
          <t>Final</t>
        </is>
      </c>
      <c r="M269" s="173" t="n"/>
    </row>
    <row r="270" ht="13.35" customHeight="1" s="162">
      <c r="B270" s="153" t="inlineStr">
        <is>
          <t xml:space="preserve">Point </t>
        </is>
      </c>
      <c r="C270" s="188" t="inlineStr">
        <is>
          <t>Area Served</t>
        </is>
      </c>
      <c r="D270" s="174" t="n"/>
      <c r="E270" s="173" t="n"/>
      <c r="F270" s="188" t="inlineStr">
        <is>
          <t>Size</t>
        </is>
      </c>
      <c r="G270" s="173" t="n"/>
      <c r="H270" s="188" t="inlineStr">
        <is>
          <t>Ak</t>
        </is>
      </c>
      <c r="I270" s="440" t="n"/>
      <c r="J270" s="188" t="inlineStr">
        <is>
          <t>VEL</t>
        </is>
      </c>
      <c r="K270" s="188" t="inlineStr">
        <is>
          <t>CFM</t>
        </is>
      </c>
      <c r="L270" s="188" t="inlineStr">
        <is>
          <t>VEL</t>
        </is>
      </c>
      <c r="M270" s="188" t="inlineStr">
        <is>
          <t>CFM</t>
        </is>
      </c>
    </row>
    <row r="271" ht="13.35" customHeight="1" s="162">
      <c r="B271" s="31" t="n"/>
      <c r="C271" s="307" t="n"/>
      <c r="D271" s="174" t="n"/>
      <c r="E271" s="173" t="n"/>
      <c r="F271" s="307" t="n"/>
      <c r="G271" s="173" t="n"/>
      <c r="H271" s="69" t="n"/>
      <c r="I271" s="189" t="n"/>
      <c r="J271" s="189" t="n"/>
      <c r="K271" s="189">
        <f>IF(N(J271)*N(H271)=0,"",N(J271)*N(H271))</f>
        <v/>
      </c>
      <c r="L271" s="189">
        <f>IF(COUNT(C273:M274)=0,"",ROUND(AVERAGE(C273:M274),0))</f>
        <v/>
      </c>
      <c r="M271" s="189">
        <f>IF(N(L271)*N(H271)=0,"",N(L271)*N(H271))</f>
        <v/>
      </c>
    </row>
    <row r="272" ht="13.35" customHeight="1" s="162">
      <c r="B272" s="188" t="inlineStr">
        <is>
          <t>Instrument</t>
        </is>
      </c>
      <c r="C272" s="173" t="n"/>
      <c r="D272" s="196" t="n"/>
      <c r="E272" s="174" t="n"/>
      <c r="F272" s="174" t="n"/>
      <c r="G272" s="173" t="n"/>
      <c r="H272" s="188" t="inlineStr">
        <is>
          <t>Duct Static Pressure</t>
        </is>
      </c>
      <c r="I272" s="174" t="n"/>
      <c r="J272" s="173" t="n"/>
      <c r="K272" s="53" t="n"/>
      <c r="L272" s="188" t="inlineStr">
        <is>
          <t>Temp</t>
        </is>
      </c>
      <c r="M272" s="52" t="n"/>
    </row>
    <row r="273" ht="13.35" customHeight="1" s="162">
      <c r="B273" s="474">
        <f>"Profile ("&amp;COUNT(C273:M274)&amp;" pts)"</f>
        <v/>
      </c>
      <c r="C273" s="475" t="n"/>
      <c r="D273" s="475" t="n"/>
      <c r="E273" s="475" t="n"/>
      <c r="F273" s="475" t="n"/>
      <c r="G273" s="475" t="n"/>
      <c r="H273" s="475" t="n"/>
      <c r="I273" s="475" t="n"/>
      <c r="J273" s="475" t="n"/>
      <c r="K273" s="475" t="n"/>
      <c r="L273" s="475" t="n"/>
      <c r="M273" s="475" t="n"/>
    </row>
    <row r="274" ht="13.35" customHeight="1" s="162">
      <c r="B274" s="487" t="n"/>
      <c r="C274" s="475" t="n"/>
      <c r="D274" s="475" t="n"/>
      <c r="E274" s="475" t="n"/>
      <c r="F274" s="475" t="n"/>
      <c r="G274" s="475" t="n"/>
      <c r="H274" s="475" t="n"/>
      <c r="I274" s="475" t="n"/>
      <c r="J274" s="475" t="n"/>
      <c r="K274" s="475" t="n"/>
      <c r="L274" s="475" t="n"/>
      <c r="M274" s="475" t="n"/>
    </row>
    <row r="275" ht="13.35" customHeight="1" s="162">
      <c r="B275" s="188" t="inlineStr">
        <is>
          <t>Airflow Traverse Measurement</t>
        </is>
      </c>
      <c r="C275" s="174" t="n"/>
      <c r="D275" s="174" t="n"/>
      <c r="E275" s="174" t="n"/>
      <c r="F275" s="174" t="n"/>
      <c r="G275" s="174" t="n"/>
      <c r="H275" s="173" t="n"/>
      <c r="I275" s="194" t="inlineStr">
        <is>
          <t>Design CFM</t>
        </is>
      </c>
      <c r="J275" s="188" t="inlineStr">
        <is>
          <t>Initial</t>
        </is>
      </c>
      <c r="K275" s="173" t="n"/>
      <c r="L275" s="188" t="inlineStr">
        <is>
          <t>Final</t>
        </is>
      </c>
      <c r="M275" s="173" t="n"/>
    </row>
    <row r="276" ht="13.35" customHeight="1" s="162">
      <c r="B276" s="153" t="inlineStr">
        <is>
          <t xml:space="preserve">Point </t>
        </is>
      </c>
      <c r="C276" s="188" t="inlineStr">
        <is>
          <t>Area Served</t>
        </is>
      </c>
      <c r="D276" s="174" t="n"/>
      <c r="E276" s="173" t="n"/>
      <c r="F276" s="188" t="inlineStr">
        <is>
          <t>Size</t>
        </is>
      </c>
      <c r="G276" s="173" t="n"/>
      <c r="H276" s="188" t="inlineStr">
        <is>
          <t>Ak</t>
        </is>
      </c>
      <c r="I276" s="440" t="n"/>
      <c r="J276" s="188" t="inlineStr">
        <is>
          <t>VEL</t>
        </is>
      </c>
      <c r="K276" s="188" t="inlineStr">
        <is>
          <t>CFM</t>
        </is>
      </c>
      <c r="L276" s="188" t="inlineStr">
        <is>
          <t>VEL</t>
        </is>
      </c>
      <c r="M276" s="188" t="inlineStr">
        <is>
          <t>CFM</t>
        </is>
      </c>
    </row>
    <row r="277" ht="13.35" customHeight="1" s="162">
      <c r="B277" s="31" t="n"/>
      <c r="C277" s="307" t="n"/>
      <c r="D277" s="174" t="n"/>
      <c r="E277" s="173" t="n"/>
      <c r="F277" s="307" t="n"/>
      <c r="G277" s="173" t="n"/>
      <c r="H277" s="69" t="n"/>
      <c r="I277" s="189" t="n"/>
      <c r="J277" s="189" t="n"/>
      <c r="K277" s="189">
        <f>IF(N(J277)*N(H277)=0,"",N(J277)*N(H277))</f>
        <v/>
      </c>
      <c r="L277" s="189">
        <f>IF(COUNT(C279:M280)=0,"",ROUND(AVERAGE(C279:M280),0))</f>
        <v/>
      </c>
      <c r="M277" s="189">
        <f>IF(N(L277)*N(H277)=0,"",N(L277)*N(H277))</f>
        <v/>
      </c>
    </row>
    <row r="278" ht="13.35" customHeight="1" s="162">
      <c r="B278" s="188" t="inlineStr">
        <is>
          <t>Instrument</t>
        </is>
      </c>
      <c r="C278" s="173" t="n"/>
      <c r="D278" s="196" t="n"/>
      <c r="E278" s="174" t="n"/>
      <c r="F278" s="174" t="n"/>
      <c r="G278" s="173" t="n"/>
      <c r="H278" s="188" t="inlineStr">
        <is>
          <t>Duct Static Pressure</t>
        </is>
      </c>
      <c r="I278" s="174" t="n"/>
      <c r="J278" s="173" t="n"/>
      <c r="K278" s="53" t="n"/>
      <c r="L278" s="188" t="inlineStr">
        <is>
          <t>Temp</t>
        </is>
      </c>
      <c r="M278" s="52" t="n"/>
    </row>
    <row r="279" ht="13.35" customHeight="1" s="162">
      <c r="B279" s="474">
        <f>"Profile ("&amp;COUNT(C279:M280)&amp;" pts)"</f>
        <v/>
      </c>
      <c r="C279" s="475" t="n"/>
      <c r="D279" s="475" t="n"/>
      <c r="E279" s="475" t="n"/>
      <c r="F279" s="475" t="n"/>
      <c r="G279" s="475" t="n"/>
      <c r="H279" s="475" t="n"/>
      <c r="I279" s="475" t="n"/>
      <c r="J279" s="475" t="n"/>
      <c r="K279" s="475" t="n"/>
      <c r="L279" s="475" t="n"/>
      <c r="M279" s="475" t="n"/>
    </row>
    <row r="280" ht="13.35" customHeight="1" s="162">
      <c r="B280" s="487" t="n"/>
      <c r="C280" s="475" t="n"/>
      <c r="D280" s="475" t="n"/>
      <c r="E280" s="475" t="n"/>
      <c r="F280" s="475" t="n"/>
      <c r="G280" s="475" t="n"/>
      <c r="H280" s="475" t="n"/>
      <c r="I280" s="475" t="n"/>
      <c r="J280" s="475" t="n"/>
      <c r="K280" s="475" t="n"/>
      <c r="L280" s="475" t="n"/>
      <c r="M280" s="475" t="n"/>
    </row>
    <row r="281" ht="13.35" customHeight="1" s="162">
      <c r="B281" s="188" t="inlineStr">
        <is>
          <t>Airflow Traverse Measurement</t>
        </is>
      </c>
      <c r="C281" s="174" t="n"/>
      <c r="D281" s="174" t="n"/>
      <c r="E281" s="174" t="n"/>
      <c r="F281" s="174" t="n"/>
      <c r="G281" s="174" t="n"/>
      <c r="H281" s="173" t="n"/>
      <c r="I281" s="194" t="inlineStr">
        <is>
          <t>Design CFM</t>
        </is>
      </c>
      <c r="J281" s="188" t="inlineStr">
        <is>
          <t>Initial</t>
        </is>
      </c>
      <c r="K281" s="173" t="n"/>
      <c r="L281" s="188" t="inlineStr">
        <is>
          <t>Final</t>
        </is>
      </c>
      <c r="M281" s="173" t="n"/>
    </row>
    <row r="282" ht="13.35" customHeight="1" s="162">
      <c r="B282" s="153" t="inlineStr">
        <is>
          <t xml:space="preserve">Point </t>
        </is>
      </c>
      <c r="C282" s="188" t="inlineStr">
        <is>
          <t>Area Served</t>
        </is>
      </c>
      <c r="D282" s="174" t="n"/>
      <c r="E282" s="173" t="n"/>
      <c r="F282" s="188" t="inlineStr">
        <is>
          <t>Size</t>
        </is>
      </c>
      <c r="G282" s="173" t="n"/>
      <c r="H282" s="188" t="inlineStr">
        <is>
          <t>Ak</t>
        </is>
      </c>
      <c r="I282" s="440" t="n"/>
      <c r="J282" s="188" t="inlineStr">
        <is>
          <t>VEL</t>
        </is>
      </c>
      <c r="K282" s="188" t="inlineStr">
        <is>
          <t>CFM</t>
        </is>
      </c>
      <c r="L282" s="188" t="inlineStr">
        <is>
          <t>VEL</t>
        </is>
      </c>
      <c r="M282" s="188" t="inlineStr">
        <is>
          <t>CFM</t>
        </is>
      </c>
    </row>
    <row r="283" ht="13.35" customHeight="1" s="162">
      <c r="B283" s="31" t="n"/>
      <c r="C283" s="307" t="n"/>
      <c r="D283" s="174" t="n"/>
      <c r="E283" s="173" t="n"/>
      <c r="F283" s="307" t="n"/>
      <c r="G283" s="173" t="n"/>
      <c r="H283" s="69" t="n"/>
      <c r="I283" s="189" t="n"/>
      <c r="J283" s="189" t="n"/>
      <c r="K283" s="189">
        <f>IF(N(J283)*N(H283)=0,"",N(J283)*N(H283))</f>
        <v/>
      </c>
      <c r="L283" s="189">
        <f>IF(COUNT(C285:M286)=0,"",ROUND(AVERAGE(C285:M286),0))</f>
        <v/>
      </c>
      <c r="M283" s="189">
        <f>IF(N(L283)*N(H283)=0,"",N(L283)*N(H283))</f>
        <v/>
      </c>
    </row>
    <row r="284" ht="13.35" customHeight="1" s="162">
      <c r="B284" s="188" t="inlineStr">
        <is>
          <t>Instrument</t>
        </is>
      </c>
      <c r="C284" s="173" t="n"/>
      <c r="D284" s="196" t="n"/>
      <c r="E284" s="174" t="n"/>
      <c r="F284" s="174" t="n"/>
      <c r="G284" s="173" t="n"/>
      <c r="H284" s="188" t="inlineStr">
        <is>
          <t>Duct Static Pressure</t>
        </is>
      </c>
      <c r="I284" s="174" t="n"/>
      <c r="J284" s="173" t="n"/>
      <c r="K284" s="53" t="n"/>
      <c r="L284" s="188" t="inlineStr">
        <is>
          <t>Temp</t>
        </is>
      </c>
      <c r="M284" s="52" t="n"/>
    </row>
    <row r="285" ht="13.35" customHeight="1" s="162">
      <c r="B285" s="474">
        <f>"Profile ("&amp;COUNT(C285:M286)&amp;" pts)"</f>
        <v/>
      </c>
      <c r="C285" s="475" t="n"/>
      <c r="D285" s="475" t="n"/>
      <c r="E285" s="475" t="n"/>
      <c r="F285" s="475" t="n"/>
      <c r="G285" s="475" t="n"/>
      <c r="H285" s="475" t="n"/>
      <c r="I285" s="475" t="n"/>
      <c r="J285" s="475" t="n"/>
      <c r="K285" s="475" t="n"/>
      <c r="L285" s="475" t="n"/>
      <c r="M285" s="475" t="n"/>
    </row>
    <row r="286" ht="13.35" customHeight="1" s="162">
      <c r="B286" s="487" t="n"/>
      <c r="C286" s="475" t="n"/>
      <c r="D286" s="475" t="n"/>
      <c r="E286" s="475" t="n"/>
      <c r="F286" s="475" t="n"/>
      <c r="G286" s="475" t="n"/>
      <c r="H286" s="475" t="n"/>
      <c r="I286" s="475" t="n"/>
      <c r="J286" s="475" t="n"/>
      <c r="K286" s="475" t="n"/>
      <c r="L286" s="475" t="n"/>
      <c r="M286" s="475" t="n"/>
    </row>
    <row r="287" ht="13.35" customHeight="1" s="162">
      <c r="B287" s="188" t="inlineStr">
        <is>
          <t>Airflow Traverse Measurement</t>
        </is>
      </c>
      <c r="C287" s="174" t="n"/>
      <c r="D287" s="174" t="n"/>
      <c r="E287" s="174" t="n"/>
      <c r="F287" s="174" t="n"/>
      <c r="G287" s="174" t="n"/>
      <c r="H287" s="173" t="n"/>
      <c r="I287" s="194" t="inlineStr">
        <is>
          <t>Design CFM</t>
        </is>
      </c>
      <c r="J287" s="188" t="inlineStr">
        <is>
          <t>Initial</t>
        </is>
      </c>
      <c r="K287" s="173" t="n"/>
      <c r="L287" s="188" t="inlineStr">
        <is>
          <t>Final</t>
        </is>
      </c>
      <c r="M287" s="173" t="n"/>
    </row>
    <row r="288" ht="13.35" customHeight="1" s="162">
      <c r="B288" s="153" t="inlineStr">
        <is>
          <t xml:space="preserve">Point </t>
        </is>
      </c>
      <c r="C288" s="188" t="inlineStr">
        <is>
          <t>Area Served</t>
        </is>
      </c>
      <c r="D288" s="174" t="n"/>
      <c r="E288" s="173" t="n"/>
      <c r="F288" s="188" t="inlineStr">
        <is>
          <t>Size</t>
        </is>
      </c>
      <c r="G288" s="173" t="n"/>
      <c r="H288" s="188" t="inlineStr">
        <is>
          <t>Ak</t>
        </is>
      </c>
      <c r="I288" s="440" t="n"/>
      <c r="J288" s="188" t="inlineStr">
        <is>
          <t>VEL</t>
        </is>
      </c>
      <c r="K288" s="188" t="inlineStr">
        <is>
          <t>CFM</t>
        </is>
      </c>
      <c r="L288" s="188" t="inlineStr">
        <is>
          <t>VEL</t>
        </is>
      </c>
      <c r="M288" s="188" t="inlineStr">
        <is>
          <t>CFM</t>
        </is>
      </c>
    </row>
    <row r="289" ht="13.35" customHeight="1" s="162">
      <c r="B289" s="31" t="n"/>
      <c r="C289" s="307" t="n"/>
      <c r="D289" s="174" t="n"/>
      <c r="E289" s="173" t="n"/>
      <c r="F289" s="307" t="n"/>
      <c r="G289" s="173" t="n"/>
      <c r="H289" s="69" t="n"/>
      <c r="I289" s="189" t="n"/>
      <c r="J289" s="189" t="n"/>
      <c r="K289" s="189">
        <f>IF(N(J289)*N(H289)=0,"",N(J289)*N(H289))</f>
        <v/>
      </c>
      <c r="L289" s="189">
        <f>IF(COUNT(C291:M292)=0,"",ROUND(AVERAGE(C291:M292),0))</f>
        <v/>
      </c>
      <c r="M289" s="189">
        <f>IF(N(L289)*N(H289)=0,"",N(L289)*N(H289))</f>
        <v/>
      </c>
    </row>
    <row r="290" ht="13.35" customHeight="1" s="162">
      <c r="B290" s="188" t="inlineStr">
        <is>
          <t>Instrument</t>
        </is>
      </c>
      <c r="C290" s="173" t="n"/>
      <c r="D290" s="196" t="n"/>
      <c r="E290" s="174" t="n"/>
      <c r="F290" s="174" t="n"/>
      <c r="G290" s="173" t="n"/>
      <c r="H290" s="188" t="inlineStr">
        <is>
          <t>Duct Static Pressure</t>
        </is>
      </c>
      <c r="I290" s="174" t="n"/>
      <c r="J290" s="173" t="n"/>
      <c r="K290" s="53" t="n"/>
      <c r="L290" s="188" t="inlineStr">
        <is>
          <t>Temp</t>
        </is>
      </c>
      <c r="M290" s="52" t="n"/>
    </row>
    <row r="291" ht="13.35" customHeight="1" s="162">
      <c r="B291" s="498">
        <f>"Profile ("&amp;COUNT(C291:M292)&amp;" pts)"</f>
        <v/>
      </c>
      <c r="C291" s="475" t="n"/>
      <c r="D291" s="475" t="n"/>
      <c r="E291" s="475" t="n"/>
      <c r="F291" s="475" t="n"/>
      <c r="G291" s="475" t="n"/>
      <c r="H291" s="475" t="n"/>
      <c r="I291" s="475" t="n"/>
      <c r="J291" s="475" t="n"/>
      <c r="K291" s="475" t="n"/>
      <c r="L291" s="475" t="n"/>
      <c r="M291" s="475" t="n"/>
    </row>
    <row r="292" ht="13.35" customHeight="1" s="162">
      <c r="B292" s="495" t="n"/>
      <c r="C292" s="488" t="n"/>
      <c r="D292" s="475" t="n"/>
      <c r="E292" s="496" t="n"/>
      <c r="F292" s="496" t="n"/>
      <c r="G292" s="496" t="n"/>
      <c r="H292" s="496" t="n"/>
      <c r="I292" s="496" t="n"/>
      <c r="J292" s="496" t="n"/>
      <c r="K292" s="496" t="n"/>
      <c r="L292" s="496" t="n"/>
      <c r="M292" s="497" t="n"/>
    </row>
    <row r="293" ht="13.35" customHeight="1" s="162">
      <c r="B293" s="458" t="n"/>
      <c r="M293" s="163" t="n"/>
    </row>
    <row r="294" ht="13.35" customHeight="1" s="162">
      <c r="B294" s="458" t="n"/>
      <c r="M294" s="163" t="n"/>
    </row>
    <row r="295" ht="13.35" customHeight="1" s="162">
      <c r="B295" s="458" t="n"/>
      <c r="M295" s="163" t="n"/>
    </row>
    <row r="296" ht="13.35" customHeight="1" s="162">
      <c r="B296" s="459" t="n"/>
      <c r="C296" s="165" t="n"/>
      <c r="D296" s="165" t="n"/>
      <c r="E296" s="165" t="n"/>
      <c r="F296" s="165" t="n"/>
      <c r="G296" s="165" t="n"/>
      <c r="H296" s="165" t="n"/>
      <c r="I296" s="165" t="n"/>
      <c r="J296" s="165" t="n"/>
      <c r="K296" s="165" t="n"/>
      <c r="L296" s="165" t="n"/>
      <c r="M296" s="166" t="n"/>
    </row>
    <row r="298" ht="13.35" customHeight="1" s="162">
      <c r="B298" s="3" t="n"/>
      <c r="C298" s="3" t="n"/>
      <c r="D298" s="253" t="n"/>
      <c r="E298" s="253" t="n"/>
      <c r="F298" s="253" t="n"/>
      <c r="G298" s="253" t="n"/>
      <c r="H298" s="253" t="n"/>
      <c r="I298" s="253" t="n"/>
      <c r="J298" s="253" t="n"/>
      <c r="K298" s="253" t="n"/>
      <c r="L298" s="253" t="n"/>
      <c r="M298" s="253" t="n"/>
    </row>
    <row r="299" ht="13.35" customHeight="1" s="162">
      <c r="B299" s="5" t="n"/>
      <c r="C299" s="5" t="n"/>
    </row>
    <row r="300" ht="13.35" customHeight="1" s="162">
      <c r="B300" s="188" t="inlineStr">
        <is>
          <t>Airflow Traverse Measurement</t>
        </is>
      </c>
      <c r="C300" s="174" t="n"/>
      <c r="D300" s="174" t="n"/>
      <c r="E300" s="174" t="n"/>
      <c r="F300" s="174" t="n"/>
      <c r="G300" s="174" t="n"/>
      <c r="H300" s="173" t="n"/>
      <c r="I300" s="194" t="inlineStr">
        <is>
          <t>Design CFM</t>
        </is>
      </c>
      <c r="J300" s="188" t="inlineStr">
        <is>
          <t>Initial</t>
        </is>
      </c>
      <c r="K300" s="173" t="n"/>
      <c r="L300" s="188" t="inlineStr">
        <is>
          <t>Final</t>
        </is>
      </c>
      <c r="M300" s="173" t="n"/>
    </row>
    <row r="301" ht="13.35" customHeight="1" s="162">
      <c r="B301" s="153" t="inlineStr">
        <is>
          <t xml:space="preserve">Point </t>
        </is>
      </c>
      <c r="C301" s="188" t="inlineStr">
        <is>
          <t>Area Served</t>
        </is>
      </c>
      <c r="D301" s="174" t="n"/>
      <c r="E301" s="173" t="n"/>
      <c r="F301" s="188" t="inlineStr">
        <is>
          <t>Size</t>
        </is>
      </c>
      <c r="G301" s="173" t="n"/>
      <c r="H301" s="188" t="inlineStr">
        <is>
          <t>Ak</t>
        </is>
      </c>
      <c r="I301" s="440" t="n"/>
      <c r="J301" s="188" t="inlineStr">
        <is>
          <t>VEL</t>
        </is>
      </c>
      <c r="K301" s="188" t="inlineStr">
        <is>
          <t>CFM</t>
        </is>
      </c>
      <c r="L301" s="188" t="inlineStr">
        <is>
          <t>VEL</t>
        </is>
      </c>
      <c r="M301" s="188" t="inlineStr">
        <is>
          <t>CFM</t>
        </is>
      </c>
    </row>
    <row r="302" ht="13.35" customHeight="1" s="162">
      <c r="B302" s="31" t="n"/>
      <c r="C302" s="307" t="n"/>
      <c r="D302" s="174" t="n"/>
      <c r="E302" s="173" t="n"/>
      <c r="F302" s="307" t="n"/>
      <c r="G302" s="173" t="n"/>
      <c r="H302" s="69" t="n"/>
      <c r="I302" s="189" t="n"/>
      <c r="J302" s="189" t="n"/>
      <c r="K302" s="189">
        <f>IF(N(J302)*N(H302)=0,"",N(J302)*N(H302))</f>
        <v/>
      </c>
      <c r="L302" s="189">
        <f>IF(COUNT(C304:M305)=0,"",ROUND(AVERAGE(C304:M305),0))</f>
        <v/>
      </c>
      <c r="M302" s="189">
        <f>IF(N(L302)*N(H302)=0,"",N(L302)*N(H302))</f>
        <v/>
      </c>
    </row>
    <row r="303" ht="13.35" customHeight="1" s="162">
      <c r="B303" s="188" t="inlineStr">
        <is>
          <t>Instrument</t>
        </is>
      </c>
      <c r="C303" s="173" t="n"/>
      <c r="D303" s="196" t="n"/>
      <c r="E303" s="174" t="n"/>
      <c r="F303" s="174" t="n"/>
      <c r="G303" s="173" t="n"/>
      <c r="H303" s="188" t="inlineStr">
        <is>
          <t>Duct Static Pressure</t>
        </is>
      </c>
      <c r="I303" s="174" t="n"/>
      <c r="J303" s="173" t="n"/>
      <c r="K303" s="53" t="n"/>
      <c r="L303" s="188" t="inlineStr">
        <is>
          <t>Temp</t>
        </is>
      </c>
      <c r="M303" s="52" t="n"/>
    </row>
    <row r="304" ht="13.35" customHeight="1" s="162">
      <c r="B304" s="474">
        <f>"Profile ("&amp;COUNT(C304:M305)&amp;" pts)"</f>
        <v/>
      </c>
      <c r="C304" s="475" t="n"/>
      <c r="D304" s="475" t="n"/>
      <c r="E304" s="475" t="n"/>
      <c r="F304" s="475" t="n"/>
      <c r="G304" s="475" t="n"/>
      <c r="H304" s="475" t="n"/>
      <c r="I304" s="475" t="n"/>
      <c r="J304" s="475" t="n"/>
      <c r="K304" s="475" t="n"/>
      <c r="L304" s="475" t="n"/>
      <c r="M304" s="475" t="n"/>
    </row>
    <row r="305" ht="13.35" customHeight="1" s="162">
      <c r="B305" s="487" t="n"/>
      <c r="C305" s="475" t="n"/>
      <c r="D305" s="475" t="n"/>
      <c r="E305" s="475" t="n"/>
      <c r="F305" s="475" t="n"/>
      <c r="G305" s="475" t="n"/>
      <c r="H305" s="475" t="n"/>
      <c r="I305" s="475" t="n"/>
      <c r="J305" s="475" t="n"/>
      <c r="K305" s="475" t="n"/>
      <c r="L305" s="475" t="n"/>
      <c r="M305" s="475" t="n"/>
    </row>
    <row r="306" ht="13.35" customHeight="1" s="162">
      <c r="B306" s="188" t="inlineStr">
        <is>
          <t>Airflow Traverse Measurement</t>
        </is>
      </c>
      <c r="C306" s="174" t="n"/>
      <c r="D306" s="174" t="n"/>
      <c r="E306" s="174" t="n"/>
      <c r="F306" s="174" t="n"/>
      <c r="G306" s="174" t="n"/>
      <c r="H306" s="173" t="n"/>
      <c r="I306" s="194" t="inlineStr">
        <is>
          <t>Design CFM</t>
        </is>
      </c>
      <c r="J306" s="188" t="inlineStr">
        <is>
          <t>Initial</t>
        </is>
      </c>
      <c r="K306" s="173" t="n"/>
      <c r="L306" s="188" t="inlineStr">
        <is>
          <t>Final</t>
        </is>
      </c>
      <c r="M306" s="173" t="n"/>
    </row>
    <row r="307" ht="13.35" customHeight="1" s="162">
      <c r="B307" s="153" t="inlineStr">
        <is>
          <t xml:space="preserve">Point </t>
        </is>
      </c>
      <c r="C307" s="188" t="inlineStr">
        <is>
          <t>Area Served</t>
        </is>
      </c>
      <c r="D307" s="174" t="n"/>
      <c r="E307" s="173" t="n"/>
      <c r="F307" s="188" t="inlineStr">
        <is>
          <t>Size</t>
        </is>
      </c>
      <c r="G307" s="173" t="n"/>
      <c r="H307" s="188" t="inlineStr">
        <is>
          <t>Ak</t>
        </is>
      </c>
      <c r="I307" s="440" t="n"/>
      <c r="J307" s="188" t="inlineStr">
        <is>
          <t>VEL</t>
        </is>
      </c>
      <c r="K307" s="188" t="inlineStr">
        <is>
          <t>CFM</t>
        </is>
      </c>
      <c r="L307" s="188" t="inlineStr">
        <is>
          <t>VEL</t>
        </is>
      </c>
      <c r="M307" s="188" t="inlineStr">
        <is>
          <t>CFM</t>
        </is>
      </c>
    </row>
    <row r="308" ht="13.35" customHeight="1" s="162">
      <c r="B308" s="31" t="n"/>
      <c r="C308" s="307" t="n"/>
      <c r="D308" s="174" t="n"/>
      <c r="E308" s="173" t="n"/>
      <c r="F308" s="307" t="n"/>
      <c r="G308" s="173" t="n"/>
      <c r="H308" s="69" t="n"/>
      <c r="I308" s="189" t="n"/>
      <c r="J308" s="189" t="n"/>
      <c r="K308" s="189">
        <f>IF(N(J308)*N(H308)=0,"",N(J308)*N(H308))</f>
        <v/>
      </c>
      <c r="L308" s="189">
        <f>IF(COUNT(C310:M311)=0,"",ROUND(AVERAGE(C310:M311),0))</f>
        <v/>
      </c>
      <c r="M308" s="189">
        <f>IF(N(L308)*N(H308)=0,"",N(L308)*N(H308))</f>
        <v/>
      </c>
    </row>
    <row r="309" ht="13.35" customHeight="1" s="162">
      <c r="B309" s="188" t="inlineStr">
        <is>
          <t>Instrument</t>
        </is>
      </c>
      <c r="C309" s="173" t="n"/>
      <c r="D309" s="196" t="n"/>
      <c r="E309" s="174" t="n"/>
      <c r="F309" s="174" t="n"/>
      <c r="G309" s="173" t="n"/>
      <c r="H309" s="188" t="inlineStr">
        <is>
          <t>Duct Static Pressure</t>
        </is>
      </c>
      <c r="I309" s="174" t="n"/>
      <c r="J309" s="173" t="n"/>
      <c r="K309" s="53" t="n"/>
      <c r="L309" s="188" t="inlineStr">
        <is>
          <t>Temp</t>
        </is>
      </c>
      <c r="M309" s="52" t="n"/>
    </row>
    <row r="310" ht="13.35" customHeight="1" s="162">
      <c r="B310" s="474">
        <f>"Profile ("&amp;COUNT(C310:M311)&amp;" pts)"</f>
        <v/>
      </c>
      <c r="C310" s="475" t="n"/>
      <c r="D310" s="475" t="n"/>
      <c r="E310" s="475" t="n"/>
      <c r="F310" s="475" t="n"/>
      <c r="G310" s="475" t="n"/>
      <c r="H310" s="475" t="n"/>
      <c r="I310" s="475" t="n"/>
      <c r="J310" s="475" t="n"/>
      <c r="K310" s="475" t="n"/>
      <c r="L310" s="475" t="n"/>
      <c r="M310" s="475" t="n"/>
    </row>
    <row r="311" ht="13.35" customHeight="1" s="162">
      <c r="B311" s="487" t="n"/>
      <c r="C311" s="475" t="n"/>
      <c r="D311" s="475" t="n"/>
      <c r="E311" s="475" t="n"/>
      <c r="F311" s="475" t="n"/>
      <c r="G311" s="475" t="n"/>
      <c r="H311" s="475" t="n"/>
      <c r="I311" s="475" t="n"/>
      <c r="J311" s="475" t="n"/>
      <c r="K311" s="475" t="n"/>
      <c r="L311" s="475" t="n"/>
      <c r="M311" s="475" t="n"/>
    </row>
    <row r="312" ht="13.35" customHeight="1" s="162">
      <c r="B312" s="188" t="inlineStr">
        <is>
          <t>Airflow Traverse Measurement</t>
        </is>
      </c>
      <c r="C312" s="174" t="n"/>
      <c r="D312" s="174" t="n"/>
      <c r="E312" s="174" t="n"/>
      <c r="F312" s="174" t="n"/>
      <c r="G312" s="174" t="n"/>
      <c r="H312" s="173" t="n"/>
      <c r="I312" s="194" t="inlineStr">
        <is>
          <t>Design CFM</t>
        </is>
      </c>
      <c r="J312" s="188" t="inlineStr">
        <is>
          <t>Initial</t>
        </is>
      </c>
      <c r="K312" s="173" t="n"/>
      <c r="L312" s="188" t="inlineStr">
        <is>
          <t>Final</t>
        </is>
      </c>
      <c r="M312" s="173" t="n"/>
    </row>
    <row r="313" ht="13.35" customHeight="1" s="162">
      <c r="B313" s="153" t="inlineStr">
        <is>
          <t xml:space="preserve">Point </t>
        </is>
      </c>
      <c r="C313" s="188" t="inlineStr">
        <is>
          <t>Area Served</t>
        </is>
      </c>
      <c r="D313" s="174" t="n"/>
      <c r="E313" s="173" t="n"/>
      <c r="F313" s="188" t="inlineStr">
        <is>
          <t>Size</t>
        </is>
      </c>
      <c r="G313" s="173" t="n"/>
      <c r="H313" s="188" t="inlineStr">
        <is>
          <t>Ak</t>
        </is>
      </c>
      <c r="I313" s="440" t="n"/>
      <c r="J313" s="188" t="inlineStr">
        <is>
          <t>VEL</t>
        </is>
      </c>
      <c r="K313" s="188" t="inlineStr">
        <is>
          <t>CFM</t>
        </is>
      </c>
      <c r="L313" s="188" t="inlineStr">
        <is>
          <t>VEL</t>
        </is>
      </c>
      <c r="M313" s="188" t="inlineStr">
        <is>
          <t>CFM</t>
        </is>
      </c>
    </row>
    <row r="314" ht="13.35" customHeight="1" s="162">
      <c r="B314" s="31" t="n"/>
      <c r="C314" s="307" t="n"/>
      <c r="D314" s="174" t="n"/>
      <c r="E314" s="173" t="n"/>
      <c r="F314" s="307" t="n"/>
      <c r="G314" s="173" t="n"/>
      <c r="H314" s="69" t="n"/>
      <c r="I314" s="189" t="n"/>
      <c r="J314" s="189" t="n"/>
      <c r="K314" s="189">
        <f>IF(N(J314)*N(H314)=0,"",N(J314)*N(H314))</f>
        <v/>
      </c>
      <c r="L314" s="189">
        <f>IF(COUNT(C316:M317)=0,"",ROUND(AVERAGE(C316:M317),0))</f>
        <v/>
      </c>
      <c r="M314" s="189">
        <f>IF(N(L314)*N(H314)=0,"",N(L314)*N(H314))</f>
        <v/>
      </c>
    </row>
    <row r="315" ht="13.35" customHeight="1" s="162">
      <c r="B315" s="188" t="inlineStr">
        <is>
          <t>Instrument</t>
        </is>
      </c>
      <c r="C315" s="173" t="n"/>
      <c r="D315" s="196" t="n"/>
      <c r="E315" s="174" t="n"/>
      <c r="F315" s="174" t="n"/>
      <c r="G315" s="173" t="n"/>
      <c r="H315" s="188" t="inlineStr">
        <is>
          <t>Duct Static Pressure</t>
        </is>
      </c>
      <c r="I315" s="174" t="n"/>
      <c r="J315" s="173" t="n"/>
      <c r="K315" s="53" t="n"/>
      <c r="L315" s="188" t="inlineStr">
        <is>
          <t>Temp</t>
        </is>
      </c>
      <c r="M315" s="52" t="n"/>
    </row>
    <row r="316" ht="13.35" customHeight="1" s="162">
      <c r="B316" s="474">
        <f>"Profile ("&amp;COUNT(C316:M317)&amp;" pts)"</f>
        <v/>
      </c>
      <c r="C316" s="475" t="n"/>
      <c r="D316" s="475" t="n"/>
      <c r="E316" s="475" t="n"/>
      <c r="F316" s="475" t="n"/>
      <c r="G316" s="475" t="n"/>
      <c r="H316" s="475" t="n"/>
      <c r="I316" s="475" t="n"/>
      <c r="J316" s="475" t="n"/>
      <c r="K316" s="475" t="n"/>
      <c r="L316" s="475" t="n"/>
      <c r="M316" s="475" t="n"/>
    </row>
    <row r="317" ht="13.35" customHeight="1" s="162">
      <c r="B317" s="487" t="n"/>
      <c r="C317" s="475" t="n"/>
      <c r="D317" s="475" t="n"/>
      <c r="E317" s="475" t="n"/>
      <c r="F317" s="475" t="n"/>
      <c r="G317" s="475" t="n"/>
      <c r="H317" s="475" t="n"/>
      <c r="I317" s="475" t="n"/>
      <c r="J317" s="475" t="n"/>
      <c r="K317" s="475" t="n"/>
      <c r="L317" s="475" t="n"/>
      <c r="M317" s="475" t="n"/>
    </row>
    <row r="318" ht="13.35" customHeight="1" s="162">
      <c r="B318" s="188" t="inlineStr">
        <is>
          <t>Airflow Traverse Measurement</t>
        </is>
      </c>
      <c r="C318" s="174" t="n"/>
      <c r="D318" s="174" t="n"/>
      <c r="E318" s="174" t="n"/>
      <c r="F318" s="174" t="n"/>
      <c r="G318" s="174" t="n"/>
      <c r="H318" s="173" t="n"/>
      <c r="I318" s="194" t="inlineStr">
        <is>
          <t>Design CFM</t>
        </is>
      </c>
      <c r="J318" s="188" t="inlineStr">
        <is>
          <t>Initial</t>
        </is>
      </c>
      <c r="K318" s="173" t="n"/>
      <c r="L318" s="188" t="inlineStr">
        <is>
          <t>Final</t>
        </is>
      </c>
      <c r="M318" s="173" t="n"/>
    </row>
    <row r="319" ht="13.35" customHeight="1" s="162">
      <c r="B319" s="153" t="inlineStr">
        <is>
          <t xml:space="preserve">Point </t>
        </is>
      </c>
      <c r="C319" s="188" t="inlineStr">
        <is>
          <t>Area Served</t>
        </is>
      </c>
      <c r="D319" s="174" t="n"/>
      <c r="E319" s="173" t="n"/>
      <c r="F319" s="188" t="inlineStr">
        <is>
          <t>Size</t>
        </is>
      </c>
      <c r="G319" s="173" t="n"/>
      <c r="H319" s="188" t="inlineStr">
        <is>
          <t>Ak</t>
        </is>
      </c>
      <c r="I319" s="440" t="n"/>
      <c r="J319" s="188" t="inlineStr">
        <is>
          <t>VEL</t>
        </is>
      </c>
      <c r="K319" s="188" t="inlineStr">
        <is>
          <t>CFM</t>
        </is>
      </c>
      <c r="L319" s="188" t="inlineStr">
        <is>
          <t>VEL</t>
        </is>
      </c>
      <c r="M319" s="188" t="inlineStr">
        <is>
          <t>CFM</t>
        </is>
      </c>
    </row>
    <row r="320" ht="13.35" customHeight="1" s="162">
      <c r="B320" s="31" t="n"/>
      <c r="C320" s="307" t="n"/>
      <c r="D320" s="174" t="n"/>
      <c r="E320" s="173" t="n"/>
      <c r="F320" s="307" t="n"/>
      <c r="G320" s="173" t="n"/>
      <c r="H320" s="69" t="n"/>
      <c r="I320" s="189" t="n"/>
      <c r="J320" s="189" t="n"/>
      <c r="K320" s="189">
        <f>IF(N(J320)*N(H320)=0,"",N(J320)*N(H320))</f>
        <v/>
      </c>
      <c r="L320" s="189">
        <f>IF(COUNT(C322:M323)=0,"",ROUND(AVERAGE(C322:M323),0))</f>
        <v/>
      </c>
      <c r="M320" s="189">
        <f>IF(N(L320)*N(H320)=0,"",N(L320)*N(H320))</f>
        <v/>
      </c>
    </row>
    <row r="321" ht="13.35" customHeight="1" s="162">
      <c r="B321" s="188" t="inlineStr">
        <is>
          <t>Instrument</t>
        </is>
      </c>
      <c r="C321" s="173" t="n"/>
      <c r="D321" s="196" t="n"/>
      <c r="E321" s="174" t="n"/>
      <c r="F321" s="174" t="n"/>
      <c r="G321" s="173" t="n"/>
      <c r="H321" s="188" t="inlineStr">
        <is>
          <t>Duct Static Pressure</t>
        </is>
      </c>
      <c r="I321" s="174" t="n"/>
      <c r="J321" s="173" t="n"/>
      <c r="K321" s="53" t="n"/>
      <c r="L321" s="188" t="inlineStr">
        <is>
          <t>Temp</t>
        </is>
      </c>
      <c r="M321" s="52" t="n"/>
    </row>
    <row r="322" ht="13.35" customHeight="1" s="162">
      <c r="B322" s="474">
        <f>"Profile ("&amp;COUNT(C322:M323)&amp;" pts)"</f>
        <v/>
      </c>
      <c r="C322" s="475" t="n"/>
      <c r="D322" s="475" t="n"/>
      <c r="E322" s="475" t="n"/>
      <c r="F322" s="475" t="n"/>
      <c r="G322" s="475" t="n"/>
      <c r="H322" s="475" t="n"/>
      <c r="I322" s="475" t="n"/>
      <c r="J322" s="475" t="n"/>
      <c r="K322" s="475" t="n"/>
      <c r="L322" s="475" t="n"/>
      <c r="M322" s="475" t="n"/>
    </row>
    <row r="323" ht="13.35" customHeight="1" s="162">
      <c r="B323" s="487" t="n"/>
      <c r="C323" s="475" t="n"/>
      <c r="D323" s="475" t="n"/>
      <c r="E323" s="475" t="n"/>
      <c r="F323" s="475" t="n"/>
      <c r="G323" s="475" t="n"/>
      <c r="H323" s="475" t="n"/>
      <c r="I323" s="475" t="n"/>
      <c r="J323" s="475" t="n"/>
      <c r="K323" s="475" t="n"/>
      <c r="L323" s="475" t="n"/>
      <c r="M323" s="475" t="n"/>
    </row>
    <row r="324" ht="13.35" customHeight="1" s="162">
      <c r="B324" s="188" t="inlineStr">
        <is>
          <t>Airflow Traverse Measurement</t>
        </is>
      </c>
      <c r="C324" s="174" t="n"/>
      <c r="D324" s="174" t="n"/>
      <c r="E324" s="174" t="n"/>
      <c r="F324" s="174" t="n"/>
      <c r="G324" s="174" t="n"/>
      <c r="H324" s="173" t="n"/>
      <c r="I324" s="194" t="inlineStr">
        <is>
          <t>Design CFM</t>
        </is>
      </c>
      <c r="J324" s="188" t="inlineStr">
        <is>
          <t>Initial</t>
        </is>
      </c>
      <c r="K324" s="173" t="n"/>
      <c r="L324" s="188" t="inlineStr">
        <is>
          <t>Final</t>
        </is>
      </c>
      <c r="M324" s="173" t="n"/>
    </row>
    <row r="325" ht="13.35" customHeight="1" s="162">
      <c r="B325" s="153" t="inlineStr">
        <is>
          <t xml:space="preserve">Point </t>
        </is>
      </c>
      <c r="C325" s="188" t="inlineStr">
        <is>
          <t>Area Served</t>
        </is>
      </c>
      <c r="D325" s="174" t="n"/>
      <c r="E325" s="173" t="n"/>
      <c r="F325" s="188" t="inlineStr">
        <is>
          <t>Size</t>
        </is>
      </c>
      <c r="G325" s="173" t="n"/>
      <c r="H325" s="188" t="inlineStr">
        <is>
          <t>Ak</t>
        </is>
      </c>
      <c r="I325" s="440" t="n"/>
      <c r="J325" s="188" t="inlineStr">
        <is>
          <t>VEL</t>
        </is>
      </c>
      <c r="K325" s="188" t="inlineStr">
        <is>
          <t>CFM</t>
        </is>
      </c>
      <c r="L325" s="188" t="inlineStr">
        <is>
          <t>VEL</t>
        </is>
      </c>
      <c r="M325" s="188" t="inlineStr">
        <is>
          <t>CFM</t>
        </is>
      </c>
    </row>
    <row r="326" ht="13.35" customHeight="1" s="162">
      <c r="B326" s="31" t="n"/>
      <c r="C326" s="307" t="n"/>
      <c r="D326" s="174" t="n"/>
      <c r="E326" s="173" t="n"/>
      <c r="F326" s="307" t="n"/>
      <c r="G326" s="173" t="n"/>
      <c r="H326" s="69" t="n"/>
      <c r="I326" s="189" t="n"/>
      <c r="J326" s="189" t="n"/>
      <c r="K326" s="189">
        <f>IF(N(J326)*N(H326)=0,"",N(J326)*N(H326))</f>
        <v/>
      </c>
      <c r="L326" s="189">
        <f>IF(COUNT(C328:M329)=0,"",ROUND(AVERAGE(C328:M329),0))</f>
        <v/>
      </c>
      <c r="M326" s="189">
        <f>IF(N(L326)*N(H326)=0,"",N(L326)*N(H326))</f>
        <v/>
      </c>
    </row>
    <row r="327" ht="13.35" customHeight="1" s="162">
      <c r="B327" s="188" t="inlineStr">
        <is>
          <t>Instrument</t>
        </is>
      </c>
      <c r="C327" s="173" t="n"/>
      <c r="D327" s="196" t="n"/>
      <c r="E327" s="174" t="n"/>
      <c r="F327" s="174" t="n"/>
      <c r="G327" s="173" t="n"/>
      <c r="H327" s="188" t="inlineStr">
        <is>
          <t>Duct Static Pressure</t>
        </is>
      </c>
      <c r="I327" s="174" t="n"/>
      <c r="J327" s="173" t="n"/>
      <c r="K327" s="53" t="n"/>
      <c r="L327" s="188" t="inlineStr">
        <is>
          <t>Temp</t>
        </is>
      </c>
      <c r="M327" s="52" t="n"/>
    </row>
    <row r="328" ht="13.35" customHeight="1" s="162">
      <c r="B328" s="474">
        <f>"Profile ("&amp;COUNT(C328:M329)&amp;" pts)"</f>
        <v/>
      </c>
      <c r="C328" s="475" t="n"/>
      <c r="D328" s="475" t="n"/>
      <c r="E328" s="475" t="n"/>
      <c r="F328" s="475" t="n"/>
      <c r="G328" s="475" t="n"/>
      <c r="H328" s="475" t="n"/>
      <c r="I328" s="475" t="n"/>
      <c r="J328" s="475" t="n"/>
      <c r="K328" s="475" t="n"/>
      <c r="L328" s="475" t="n"/>
      <c r="M328" s="475" t="n"/>
    </row>
    <row r="329" ht="13.35" customHeight="1" s="162">
      <c r="B329" s="487" t="n"/>
      <c r="C329" s="475" t="n"/>
      <c r="D329" s="475" t="n"/>
      <c r="E329" s="475" t="n"/>
      <c r="F329" s="475" t="n"/>
      <c r="G329" s="475" t="n"/>
      <c r="H329" s="475" t="n"/>
      <c r="I329" s="475" t="n"/>
      <c r="J329" s="475" t="n"/>
      <c r="K329" s="475" t="n"/>
      <c r="L329" s="475" t="n"/>
      <c r="M329" s="475" t="n"/>
    </row>
    <row r="330" ht="13.35" customHeight="1" s="162">
      <c r="B330" s="188" t="inlineStr">
        <is>
          <t>Airflow Traverse Measurement</t>
        </is>
      </c>
      <c r="C330" s="174" t="n"/>
      <c r="D330" s="174" t="n"/>
      <c r="E330" s="174" t="n"/>
      <c r="F330" s="174" t="n"/>
      <c r="G330" s="174" t="n"/>
      <c r="H330" s="173" t="n"/>
      <c r="I330" s="194" t="inlineStr">
        <is>
          <t>Design CFM</t>
        </is>
      </c>
      <c r="J330" s="188" t="inlineStr">
        <is>
          <t>Initial</t>
        </is>
      </c>
      <c r="K330" s="173" t="n"/>
      <c r="L330" s="188" t="inlineStr">
        <is>
          <t>Final</t>
        </is>
      </c>
      <c r="M330" s="173" t="n"/>
    </row>
    <row r="331" ht="13.35" customHeight="1" s="162">
      <c r="B331" s="153" t="inlineStr">
        <is>
          <t xml:space="preserve">Point </t>
        </is>
      </c>
      <c r="C331" s="188" t="inlineStr">
        <is>
          <t>Area Served</t>
        </is>
      </c>
      <c r="D331" s="174" t="n"/>
      <c r="E331" s="173" t="n"/>
      <c r="F331" s="188" t="inlineStr">
        <is>
          <t>Size</t>
        </is>
      </c>
      <c r="G331" s="173" t="n"/>
      <c r="H331" s="188" t="inlineStr">
        <is>
          <t>Ak</t>
        </is>
      </c>
      <c r="I331" s="440" t="n"/>
      <c r="J331" s="188" t="inlineStr">
        <is>
          <t>VEL</t>
        </is>
      </c>
      <c r="K331" s="188" t="inlineStr">
        <is>
          <t>CFM</t>
        </is>
      </c>
      <c r="L331" s="188" t="inlineStr">
        <is>
          <t>VEL</t>
        </is>
      </c>
      <c r="M331" s="188" t="inlineStr">
        <is>
          <t>CFM</t>
        </is>
      </c>
    </row>
    <row r="332" ht="13.35" customHeight="1" s="162">
      <c r="B332" s="31" t="n"/>
      <c r="C332" s="307" t="n"/>
      <c r="D332" s="174" t="n"/>
      <c r="E332" s="173" t="n"/>
      <c r="F332" s="307" t="n"/>
      <c r="G332" s="173" t="n"/>
      <c r="H332" s="69" t="n"/>
      <c r="I332" s="189" t="n"/>
      <c r="J332" s="189" t="n"/>
      <c r="K332" s="189">
        <f>IF(N(J332)*N(H332)=0,"",N(J332)*N(H332))</f>
        <v/>
      </c>
      <c r="L332" s="189">
        <f>IF(COUNT(C334:M335)=0,"",ROUND(AVERAGE(C334:M335),0))</f>
        <v/>
      </c>
      <c r="M332" s="189">
        <f>IF(N(L332)*N(H332)=0,"",N(L332)*N(H332))</f>
        <v/>
      </c>
    </row>
    <row r="333" ht="13.35" customHeight="1" s="162">
      <c r="B333" s="188" t="inlineStr">
        <is>
          <t>Instrument</t>
        </is>
      </c>
      <c r="C333" s="173" t="n"/>
      <c r="D333" s="196" t="n"/>
      <c r="E333" s="174" t="n"/>
      <c r="F333" s="174" t="n"/>
      <c r="G333" s="173" t="n"/>
      <c r="H333" s="188" t="inlineStr">
        <is>
          <t>Duct Static Pressure</t>
        </is>
      </c>
      <c r="I333" s="174" t="n"/>
      <c r="J333" s="173" t="n"/>
      <c r="K333" s="53" t="n"/>
      <c r="L333" s="188" t="inlineStr">
        <is>
          <t>Temp</t>
        </is>
      </c>
      <c r="M333" s="52" t="n"/>
    </row>
    <row r="334" ht="13.35" customHeight="1" s="162">
      <c r="B334" s="474">
        <f>"Profile ("&amp;COUNT(C334:M335)&amp;" pts)"</f>
        <v/>
      </c>
      <c r="C334" s="475" t="n"/>
      <c r="D334" s="475" t="n"/>
      <c r="E334" s="475" t="n"/>
      <c r="F334" s="475" t="n"/>
      <c r="G334" s="475" t="n"/>
      <c r="H334" s="475" t="n"/>
      <c r="I334" s="475" t="n"/>
      <c r="J334" s="475" t="n"/>
      <c r="K334" s="475" t="n"/>
      <c r="L334" s="475" t="n"/>
      <c r="M334" s="475" t="n"/>
    </row>
    <row r="335" ht="13.35" customHeight="1" s="162">
      <c r="B335" s="487" t="n"/>
      <c r="C335" s="475" t="n"/>
      <c r="D335" s="475" t="n"/>
      <c r="E335" s="475" t="n"/>
      <c r="F335" s="475" t="n"/>
      <c r="G335" s="475" t="n"/>
      <c r="H335" s="475" t="n"/>
      <c r="I335" s="475" t="n"/>
      <c r="J335" s="475" t="n"/>
      <c r="K335" s="475" t="n"/>
      <c r="L335" s="475" t="n"/>
      <c r="M335" s="475" t="n"/>
    </row>
    <row r="336" ht="13.35" customHeight="1" s="162">
      <c r="B336" s="188" t="inlineStr">
        <is>
          <t>Airflow Traverse Measurement</t>
        </is>
      </c>
      <c r="C336" s="174" t="n"/>
      <c r="D336" s="174" t="n"/>
      <c r="E336" s="174" t="n"/>
      <c r="F336" s="174" t="n"/>
      <c r="G336" s="174" t="n"/>
      <c r="H336" s="173" t="n"/>
      <c r="I336" s="194" t="inlineStr">
        <is>
          <t>Design CFM</t>
        </is>
      </c>
      <c r="J336" s="188" t="inlineStr">
        <is>
          <t>Initial</t>
        </is>
      </c>
      <c r="K336" s="173" t="n"/>
      <c r="L336" s="188" t="inlineStr">
        <is>
          <t>Final</t>
        </is>
      </c>
      <c r="M336" s="173" t="n"/>
    </row>
    <row r="337" ht="13.35" customHeight="1" s="162">
      <c r="B337" s="153" t="inlineStr">
        <is>
          <t xml:space="preserve">Point </t>
        </is>
      </c>
      <c r="C337" s="188" t="inlineStr">
        <is>
          <t>Area Served</t>
        </is>
      </c>
      <c r="D337" s="174" t="n"/>
      <c r="E337" s="173" t="n"/>
      <c r="F337" s="188" t="inlineStr">
        <is>
          <t>Size</t>
        </is>
      </c>
      <c r="G337" s="173" t="n"/>
      <c r="H337" s="188" t="inlineStr">
        <is>
          <t>Ak</t>
        </is>
      </c>
      <c r="I337" s="440" t="n"/>
      <c r="J337" s="188" t="inlineStr">
        <is>
          <t>VEL</t>
        </is>
      </c>
      <c r="K337" s="188" t="inlineStr">
        <is>
          <t>CFM</t>
        </is>
      </c>
      <c r="L337" s="188" t="inlineStr">
        <is>
          <t>VEL</t>
        </is>
      </c>
      <c r="M337" s="188" t="inlineStr">
        <is>
          <t>CFM</t>
        </is>
      </c>
    </row>
    <row r="338" ht="13.35" customHeight="1" s="162">
      <c r="B338" s="31" t="n"/>
      <c r="C338" s="307" t="n"/>
      <c r="D338" s="174" t="n"/>
      <c r="E338" s="173" t="n"/>
      <c r="F338" s="307" t="n"/>
      <c r="G338" s="173" t="n"/>
      <c r="H338" s="69" t="n"/>
      <c r="I338" s="189" t="n"/>
      <c r="J338" s="189" t="n"/>
      <c r="K338" s="189">
        <f>IF(N(J338)*N(H338)=0,"",N(J338)*N(H338))</f>
        <v/>
      </c>
      <c r="L338" s="189">
        <f>IF(COUNT(C340:M341)=0,"",ROUND(AVERAGE(C340:M341),0))</f>
        <v/>
      </c>
      <c r="M338" s="189">
        <f>IF(N(L338)*N(H338)=0,"",N(L338)*N(H338))</f>
        <v/>
      </c>
    </row>
    <row r="339" ht="13.35" customHeight="1" s="162">
      <c r="B339" s="188" t="inlineStr">
        <is>
          <t>Instrument</t>
        </is>
      </c>
      <c r="C339" s="173" t="n"/>
      <c r="D339" s="196" t="n"/>
      <c r="E339" s="174" t="n"/>
      <c r="F339" s="174" t="n"/>
      <c r="G339" s="173" t="n"/>
      <c r="H339" s="188" t="inlineStr">
        <is>
          <t>Duct Static Pressure</t>
        </is>
      </c>
      <c r="I339" s="174" t="n"/>
      <c r="J339" s="173" t="n"/>
      <c r="K339" s="53" t="n"/>
      <c r="L339" s="188" t="inlineStr">
        <is>
          <t>Temp</t>
        </is>
      </c>
      <c r="M339" s="52" t="n"/>
    </row>
    <row r="340" ht="13.35" customHeight="1" s="162">
      <c r="B340" s="474">
        <f>"Profile ("&amp;COUNT(C340:M341)&amp;" pts)"</f>
        <v/>
      </c>
      <c r="C340" s="475" t="n"/>
      <c r="D340" s="475" t="n"/>
      <c r="E340" s="475" t="n"/>
      <c r="F340" s="475" t="n"/>
      <c r="G340" s="475" t="n"/>
      <c r="H340" s="475" t="n"/>
      <c r="I340" s="475" t="n"/>
      <c r="J340" s="475" t="n"/>
      <c r="K340" s="475" t="n"/>
      <c r="L340" s="475" t="n"/>
      <c r="M340" s="475" t="n"/>
    </row>
    <row r="341" ht="13.35" customHeight="1" s="162">
      <c r="B341" s="495" t="n"/>
      <c r="C341" s="488" t="n"/>
      <c r="D341" s="475" t="n"/>
      <c r="E341" s="496" t="n"/>
      <c r="F341" s="496" t="n"/>
      <c r="G341" s="496" t="n"/>
      <c r="H341" s="496" t="n"/>
      <c r="I341" s="496" t="n"/>
      <c r="J341" s="496" t="n"/>
      <c r="K341" s="496" t="n"/>
      <c r="L341" s="496" t="n"/>
      <c r="M341" s="497" t="n"/>
    </row>
    <row r="342" ht="13.35" customHeight="1" s="162">
      <c r="B342" s="458" t="n"/>
      <c r="M342" s="163" t="n"/>
    </row>
    <row r="343" ht="13.35" customHeight="1" s="162">
      <c r="B343" s="458" t="n"/>
      <c r="M343" s="163" t="n"/>
    </row>
    <row r="344" ht="13.35" customHeight="1" s="162">
      <c r="B344" s="458" t="n"/>
      <c r="M344" s="163" t="n"/>
    </row>
    <row r="345" ht="13.35" customHeight="1" s="162">
      <c r="B345" s="459" t="n"/>
      <c r="C345" s="165" t="n"/>
      <c r="D345" s="165" t="n"/>
      <c r="E345" s="165" t="n"/>
      <c r="F345" s="165" t="n"/>
      <c r="G345" s="165" t="n"/>
      <c r="H345" s="165" t="n"/>
      <c r="I345" s="165" t="n"/>
      <c r="J345" s="165" t="n"/>
      <c r="K345" s="165" t="n"/>
      <c r="L345" s="165" t="n"/>
      <c r="M345" s="166" t="n"/>
    </row>
  </sheetData>
  <mergeCells count="638">
    <mergeCell ref="B195:M195"/>
    <mergeCell ref="I330:I331"/>
    <mergeCell ref="L336:M336"/>
    <mergeCell ref="B55:H55"/>
    <mergeCell ref="F118:G118"/>
    <mergeCell ref="H278:J278"/>
    <mergeCell ref="B235:C235"/>
    <mergeCell ref="C123:E123"/>
    <mergeCell ref="F326:G326"/>
    <mergeCell ref="L263:M263"/>
    <mergeCell ref="B304:B305"/>
    <mergeCell ref="B243:C243"/>
    <mergeCell ref="B205:C205"/>
    <mergeCell ref="D21:G21"/>
    <mergeCell ref="L202:M202"/>
    <mergeCell ref="B287:H287"/>
    <mergeCell ref="B316:B317"/>
    <mergeCell ref="F332:G332"/>
    <mergeCell ref="D254:G254"/>
    <mergeCell ref="D194:M194"/>
    <mergeCell ref="C74:E74"/>
    <mergeCell ref="C118:E118"/>
    <mergeCell ref="B156:C156"/>
    <mergeCell ref="H241:J241"/>
    <mergeCell ref="C167:E167"/>
    <mergeCell ref="B77:B78"/>
    <mergeCell ref="D64:G64"/>
    <mergeCell ref="B131:C131"/>
    <mergeCell ref="I134:I135"/>
    <mergeCell ref="B223:C223"/>
    <mergeCell ref="J220:K220"/>
    <mergeCell ref="B2:C2"/>
    <mergeCell ref="B79:H79"/>
    <mergeCell ref="L42:M42"/>
    <mergeCell ref="B99:M99"/>
    <mergeCell ref="C233:E233"/>
    <mergeCell ref="I73:I74"/>
    <mergeCell ref="B208:H208"/>
    <mergeCell ref="F253:G253"/>
    <mergeCell ref="F240:G240"/>
    <mergeCell ref="C258:E258"/>
    <mergeCell ref="H254:J254"/>
    <mergeCell ref="F190:G190"/>
    <mergeCell ref="C87:E87"/>
    <mergeCell ref="B108:B109"/>
    <mergeCell ref="B230:B231"/>
    <mergeCell ref="B95:B96"/>
    <mergeCell ref="F111:G111"/>
    <mergeCell ref="H125:J125"/>
    <mergeCell ref="B318:H318"/>
    <mergeCell ref="J12:K12"/>
    <mergeCell ref="B15:C15"/>
    <mergeCell ref="J177:K177"/>
    <mergeCell ref="C259:E259"/>
    <mergeCell ref="C26:E26"/>
    <mergeCell ref="I251:I252"/>
    <mergeCell ref="I189:I190"/>
    <mergeCell ref="D292:M292"/>
    <mergeCell ref="B315:C315"/>
    <mergeCell ref="D235:G235"/>
    <mergeCell ref="B244:M244"/>
    <mergeCell ref="C117:E117"/>
    <mergeCell ref="D39:G39"/>
    <mergeCell ref="L134:M134"/>
    <mergeCell ref="B30:H30"/>
    <mergeCell ref="F124:G124"/>
    <mergeCell ref="J324:K324"/>
    <mergeCell ref="B147:M147"/>
    <mergeCell ref="B245:M245"/>
    <mergeCell ref="J226:K226"/>
    <mergeCell ref="F228:G228"/>
    <mergeCell ref="F203:G203"/>
    <mergeCell ref="D186:G186"/>
    <mergeCell ref="C190:E190"/>
    <mergeCell ref="D217:G217"/>
    <mergeCell ref="B333:C333"/>
    <mergeCell ref="H15:J15"/>
    <mergeCell ref="B279:B280"/>
    <mergeCell ref="H107:J107"/>
    <mergeCell ref="C37:E37"/>
    <mergeCell ref="B83:B84"/>
    <mergeCell ref="I79:I80"/>
    <mergeCell ref="B263:H263"/>
    <mergeCell ref="F259:G259"/>
    <mergeCell ref="C210:E210"/>
    <mergeCell ref="I208:I209"/>
    <mergeCell ref="B100:M100"/>
    <mergeCell ref="C185:E185"/>
    <mergeCell ref="C14:E14"/>
    <mergeCell ref="F117:G117"/>
    <mergeCell ref="F92:G92"/>
    <mergeCell ref="B22:B23"/>
    <mergeCell ref="J2:K2"/>
    <mergeCell ref="B193:B194"/>
    <mergeCell ref="B76:C76"/>
    <mergeCell ref="J287:K287"/>
    <mergeCell ref="B94:C94"/>
    <mergeCell ref="L287:M287"/>
    <mergeCell ref="L281:M281"/>
    <mergeCell ref="H39:J39"/>
    <mergeCell ref="F69:G69"/>
    <mergeCell ref="C124:E124"/>
    <mergeCell ref="F112:G112"/>
    <mergeCell ref="B321:C321"/>
    <mergeCell ref="J318:K318"/>
    <mergeCell ref="D143:G143"/>
    <mergeCell ref="J312:K312"/>
    <mergeCell ref="L312:M312"/>
    <mergeCell ref="B46:B47"/>
    <mergeCell ref="C332:E332"/>
    <mergeCell ref="B36:H36"/>
    <mergeCell ref="C203:E203"/>
    <mergeCell ref="B175:B176"/>
    <mergeCell ref="B229:C229"/>
    <mergeCell ref="H186:J186"/>
    <mergeCell ref="I165:I166"/>
    <mergeCell ref="B145:C145"/>
    <mergeCell ref="B267:B268"/>
    <mergeCell ref="I263:I264"/>
    <mergeCell ref="B336:H336"/>
    <mergeCell ref="B165:H165"/>
    <mergeCell ref="B49:M49"/>
    <mergeCell ref="I238:I239"/>
    <mergeCell ref="J55:K55"/>
    <mergeCell ref="L55:M55"/>
    <mergeCell ref="J79:K79"/>
    <mergeCell ref="L73:M73"/>
    <mergeCell ref="F209:G209"/>
    <mergeCell ref="L171:M171"/>
    <mergeCell ref="F38:G38"/>
    <mergeCell ref="B206:B207"/>
    <mergeCell ref="B197:M197"/>
    <mergeCell ref="B260:C260"/>
    <mergeCell ref="B97:M97"/>
    <mergeCell ref="F338:G338"/>
    <mergeCell ref="C216:E216"/>
    <mergeCell ref="D162:G162"/>
    <mergeCell ref="D156:G156"/>
    <mergeCell ref="B59:B60"/>
    <mergeCell ref="B309:C309"/>
    <mergeCell ref="B113:C113"/>
    <mergeCell ref="L2:M2"/>
    <mergeCell ref="L300:M300"/>
    <mergeCell ref="B328:B329"/>
    <mergeCell ref="C282:E282"/>
    <mergeCell ref="B24:H24"/>
    <mergeCell ref="I159:I160"/>
    <mergeCell ref="H174:J174"/>
    <mergeCell ref="L3:M3"/>
    <mergeCell ref="B330:H330"/>
    <mergeCell ref="I18:I19"/>
    <mergeCell ref="B324:H324"/>
    <mergeCell ref="F160:G160"/>
    <mergeCell ref="F135:G135"/>
    <mergeCell ref="J257:K257"/>
    <mergeCell ref="I42:I43"/>
    <mergeCell ref="J128:K128"/>
    <mergeCell ref="L79:M79"/>
    <mergeCell ref="D341:M341"/>
    <mergeCell ref="B42:H42"/>
    <mergeCell ref="C204:E204"/>
    <mergeCell ref="B114:B115"/>
    <mergeCell ref="B212:B213"/>
    <mergeCell ref="D321:G321"/>
    <mergeCell ref="B266:C266"/>
    <mergeCell ref="C141:E141"/>
    <mergeCell ref="I6:I7"/>
    <mergeCell ref="H58:J58"/>
    <mergeCell ref="B116:H116"/>
    <mergeCell ref="J110:K110"/>
    <mergeCell ref="L110:M110"/>
    <mergeCell ref="C270:E270"/>
    <mergeCell ref="I306:I307"/>
    <mergeCell ref="I281:I282"/>
    <mergeCell ref="B98:M98"/>
    <mergeCell ref="F19:G19"/>
    <mergeCell ref="I85:I86"/>
    <mergeCell ref="B281:H281"/>
    <mergeCell ref="F277:G277"/>
    <mergeCell ref="D33:G33"/>
    <mergeCell ref="B27:C27"/>
    <mergeCell ref="C130:E130"/>
    <mergeCell ref="L214:M214"/>
    <mergeCell ref="L189:M189"/>
    <mergeCell ref="F276:G276"/>
    <mergeCell ref="B132:B133"/>
    <mergeCell ref="F319:G319"/>
    <mergeCell ref="D241:G241"/>
    <mergeCell ref="D333:G333"/>
    <mergeCell ref="F20:G20"/>
    <mergeCell ref="B134:H134"/>
    <mergeCell ref="J36:K36"/>
    <mergeCell ref="L30:M30"/>
    <mergeCell ref="C283:E283"/>
    <mergeCell ref="C161:E161"/>
    <mergeCell ref="B174:C174"/>
    <mergeCell ref="B343:M343"/>
    <mergeCell ref="B339:C339"/>
    <mergeCell ref="B168:C168"/>
    <mergeCell ref="J336:K336"/>
    <mergeCell ref="C154:E154"/>
    <mergeCell ref="F167:G167"/>
    <mergeCell ref="B345:M345"/>
    <mergeCell ref="F161:G161"/>
    <mergeCell ref="L6:M6"/>
    <mergeCell ref="F288:G288"/>
    <mergeCell ref="B295:M295"/>
    <mergeCell ref="F136:G136"/>
    <mergeCell ref="B16:B17"/>
    <mergeCell ref="D125:G125"/>
    <mergeCell ref="F271:G271"/>
    <mergeCell ref="B48:M48"/>
    <mergeCell ref="B224:B225"/>
    <mergeCell ref="C301:E301"/>
    <mergeCell ref="F227:G227"/>
    <mergeCell ref="B194:C194"/>
    <mergeCell ref="B292:C292"/>
    <mergeCell ref="C276:E276"/>
    <mergeCell ref="H266:J266"/>
    <mergeCell ref="H70:J70"/>
    <mergeCell ref="B291:B292"/>
    <mergeCell ref="I287:I288"/>
    <mergeCell ref="I116:I117"/>
    <mergeCell ref="B96:C96"/>
    <mergeCell ref="B251:H251"/>
    <mergeCell ref="J202:K202"/>
    <mergeCell ref="B189:H189"/>
    <mergeCell ref="H45:J45"/>
    <mergeCell ref="B58:C58"/>
    <mergeCell ref="F283:G283"/>
    <mergeCell ref="J24:K24"/>
    <mergeCell ref="L24:M24"/>
    <mergeCell ref="L18:M18"/>
    <mergeCell ref="F325:G325"/>
    <mergeCell ref="F154:G154"/>
    <mergeCell ref="B162:C162"/>
    <mergeCell ref="L324:M324"/>
    <mergeCell ref="L153:M153"/>
    <mergeCell ref="H76:J76"/>
    <mergeCell ref="C69:E69"/>
    <mergeCell ref="F155:G155"/>
    <mergeCell ref="F264:G264"/>
    <mergeCell ref="F93:G93"/>
    <mergeCell ref="H284:J284"/>
    <mergeCell ref="D278:G278"/>
    <mergeCell ref="D107:G107"/>
    <mergeCell ref="C62:E62"/>
    <mergeCell ref="B241:C241"/>
    <mergeCell ref="F222:G222"/>
    <mergeCell ref="B73:H73"/>
    <mergeCell ref="B45:C45"/>
    <mergeCell ref="J42:K42"/>
    <mergeCell ref="C227:E227"/>
    <mergeCell ref="H223:J223"/>
    <mergeCell ref="I300:I301"/>
    <mergeCell ref="B47:C47"/>
    <mergeCell ref="D2:I2"/>
    <mergeCell ref="B300:H300"/>
    <mergeCell ref="C93:E93"/>
    <mergeCell ref="J116:K116"/>
    <mergeCell ref="H94:J94"/>
    <mergeCell ref="I91:I92"/>
    <mergeCell ref="L208:M208"/>
    <mergeCell ref="F233:G233"/>
    <mergeCell ref="B322:B323"/>
    <mergeCell ref="L183:M183"/>
    <mergeCell ref="C222:E222"/>
    <mergeCell ref="B196:M196"/>
    <mergeCell ref="C253:E253"/>
    <mergeCell ref="B232:H232"/>
    <mergeCell ref="F302:G302"/>
    <mergeCell ref="C240:E240"/>
    <mergeCell ref="F106:G106"/>
    <mergeCell ref="B65:B66"/>
    <mergeCell ref="C19:E19"/>
    <mergeCell ref="B51:M51"/>
    <mergeCell ref="I55:I56"/>
    <mergeCell ref="C111:E111"/>
    <mergeCell ref="D266:G266"/>
    <mergeCell ref="J330:K330"/>
    <mergeCell ref="B137:C137"/>
    <mergeCell ref="L330:M330"/>
    <mergeCell ref="C86:E86"/>
    <mergeCell ref="B67:H67"/>
    <mergeCell ref="C319:E319"/>
    <mergeCell ref="B61:H61"/>
    <mergeCell ref="F130:G130"/>
    <mergeCell ref="H211:J211"/>
    <mergeCell ref="I183:I184"/>
    <mergeCell ref="D47:M47"/>
    <mergeCell ref="I275:I276"/>
    <mergeCell ref="F234:G234"/>
    <mergeCell ref="L91:M91"/>
    <mergeCell ref="F172:G172"/>
    <mergeCell ref="F221:G221"/>
    <mergeCell ref="D192:G192"/>
    <mergeCell ref="F25:G25"/>
    <mergeCell ref="B342:M342"/>
    <mergeCell ref="L116:M116"/>
    <mergeCell ref="B21:C21"/>
    <mergeCell ref="B157:B158"/>
    <mergeCell ref="F173:G173"/>
    <mergeCell ref="C228:E228"/>
    <mergeCell ref="D174:G174"/>
    <mergeCell ref="B290:C290"/>
    <mergeCell ref="C7:E7"/>
    <mergeCell ref="D3:I3"/>
    <mergeCell ref="J281:K281"/>
    <mergeCell ref="B28:B29"/>
    <mergeCell ref="B122:H122"/>
    <mergeCell ref="I67:I68"/>
    <mergeCell ref="B140:H140"/>
    <mergeCell ref="D45:G45"/>
    <mergeCell ref="B18:H18"/>
    <mergeCell ref="F185:G185"/>
    <mergeCell ref="B238:H238"/>
    <mergeCell ref="C307:E307"/>
    <mergeCell ref="H303:J303"/>
    <mergeCell ref="L122:M122"/>
    <mergeCell ref="H290:J290"/>
    <mergeCell ref="F13:G13"/>
    <mergeCell ref="B40:B41"/>
    <mergeCell ref="F56:G56"/>
    <mergeCell ref="F105:G105"/>
    <mergeCell ref="F43:G43"/>
    <mergeCell ref="D70:G70"/>
    <mergeCell ref="J134:K134"/>
    <mergeCell ref="B64:C64"/>
    <mergeCell ref="C325:E325"/>
    <mergeCell ref="F313:G313"/>
    <mergeCell ref="H315:J315"/>
    <mergeCell ref="B340:B341"/>
    <mergeCell ref="D205:G205"/>
    <mergeCell ref="C20:E20"/>
    <mergeCell ref="F57:G57"/>
    <mergeCell ref="H192:J192"/>
    <mergeCell ref="C25:E25"/>
    <mergeCell ref="H21:J21"/>
    <mergeCell ref="C112:E112"/>
    <mergeCell ref="I232:I233"/>
    <mergeCell ref="B293:M293"/>
    <mergeCell ref="J73:K73"/>
    <mergeCell ref="D58:G58"/>
    <mergeCell ref="J171:K171"/>
    <mergeCell ref="B3:C3"/>
    <mergeCell ref="J165:K165"/>
    <mergeCell ref="C320:E320"/>
    <mergeCell ref="B6:H6"/>
    <mergeCell ref="J140:K140"/>
    <mergeCell ref="L140:M140"/>
    <mergeCell ref="B148:M148"/>
    <mergeCell ref="B303:C303"/>
    <mergeCell ref="I122:I123"/>
    <mergeCell ref="C178:E178"/>
    <mergeCell ref="B306:H306"/>
    <mergeCell ref="I214:I215"/>
    <mergeCell ref="B146:M146"/>
    <mergeCell ref="H27:J27"/>
    <mergeCell ref="F204:G204"/>
    <mergeCell ref="B153:H153"/>
    <mergeCell ref="C209:E209"/>
    <mergeCell ref="F75:G75"/>
    <mergeCell ref="C38:E38"/>
    <mergeCell ref="D131:G131"/>
    <mergeCell ref="F62:G62"/>
    <mergeCell ref="C13:E13"/>
    <mergeCell ref="F31:G31"/>
    <mergeCell ref="C338:E338"/>
    <mergeCell ref="C313:E313"/>
    <mergeCell ref="H309:J309"/>
    <mergeCell ref="F239:G239"/>
    <mergeCell ref="J3:K3"/>
    <mergeCell ref="I153:I154"/>
    <mergeCell ref="F337:G337"/>
    <mergeCell ref="H205:J205"/>
    <mergeCell ref="H339:J339"/>
    <mergeCell ref="H168:J168"/>
    <mergeCell ref="D145:M145"/>
    <mergeCell ref="I140:I141"/>
    <mergeCell ref="H180:J180"/>
    <mergeCell ref="J232:K232"/>
    <mergeCell ref="C302:E302"/>
    <mergeCell ref="J61:K61"/>
    <mergeCell ref="L61:M61"/>
    <mergeCell ref="J159:K159"/>
    <mergeCell ref="J153:K153"/>
    <mergeCell ref="F178:G178"/>
    <mergeCell ref="C173:E173"/>
    <mergeCell ref="D15:G15"/>
    <mergeCell ref="B85:H85"/>
    <mergeCell ref="F252:G252"/>
    <mergeCell ref="D315:G315"/>
    <mergeCell ref="C135:E135"/>
    <mergeCell ref="H131:J131"/>
    <mergeCell ref="B34:B35"/>
    <mergeCell ref="B88:C88"/>
    <mergeCell ref="B82:C82"/>
    <mergeCell ref="I24:I25"/>
    <mergeCell ref="B159:H159"/>
    <mergeCell ref="C326:E326"/>
    <mergeCell ref="H260:J260"/>
    <mergeCell ref="B334:B335"/>
    <mergeCell ref="F141:G141"/>
    <mergeCell ref="I324:I325"/>
    <mergeCell ref="C136:E136"/>
    <mergeCell ref="C92:E92"/>
    <mergeCell ref="H82:J82"/>
    <mergeCell ref="I128:I129"/>
    <mergeCell ref="B254:C254"/>
    <mergeCell ref="D76:G76"/>
    <mergeCell ref="B143:C143"/>
    <mergeCell ref="F270:G270"/>
    <mergeCell ref="L232:M232"/>
    <mergeCell ref="D284:G284"/>
    <mergeCell ref="H113:J113"/>
    <mergeCell ref="B149:M149"/>
    <mergeCell ref="F14:G14"/>
    <mergeCell ref="B247:M247"/>
    <mergeCell ref="J263:K263"/>
    <mergeCell ref="J67:K67"/>
    <mergeCell ref="B269:H269"/>
    <mergeCell ref="L67:M67"/>
    <mergeCell ref="C277:E277"/>
    <mergeCell ref="F314:G314"/>
    <mergeCell ref="F265:G265"/>
    <mergeCell ref="C252:E252"/>
    <mergeCell ref="D223:G223"/>
    <mergeCell ref="C56:E56"/>
    <mergeCell ref="C105:E105"/>
    <mergeCell ref="C43:E43"/>
    <mergeCell ref="B120:B121"/>
    <mergeCell ref="D303:G303"/>
    <mergeCell ref="D290:G290"/>
    <mergeCell ref="B272:C272"/>
    <mergeCell ref="D94:G94"/>
    <mergeCell ref="J6:K6"/>
    <mergeCell ref="I12:I13"/>
    <mergeCell ref="B91:H91"/>
    <mergeCell ref="B246:M246"/>
    <mergeCell ref="I220:I221"/>
    <mergeCell ref="J306:K306"/>
    <mergeCell ref="H235:J235"/>
    <mergeCell ref="F129:G129"/>
    <mergeCell ref="I312:I313"/>
    <mergeCell ref="B220:H220"/>
    <mergeCell ref="L128:M128"/>
    <mergeCell ref="F258:G258"/>
    <mergeCell ref="L220:M220"/>
    <mergeCell ref="C288:E288"/>
    <mergeCell ref="D272:G272"/>
    <mergeCell ref="F37:G37"/>
    <mergeCell ref="H137:J137"/>
    <mergeCell ref="J251:K251"/>
    <mergeCell ref="J189:K189"/>
    <mergeCell ref="L251:M251"/>
    <mergeCell ref="J18:K18"/>
    <mergeCell ref="J238:K238"/>
    <mergeCell ref="L238:M238"/>
    <mergeCell ref="C271:E271"/>
    <mergeCell ref="C265:E265"/>
    <mergeCell ref="B273:B274"/>
    <mergeCell ref="F289:G289"/>
    <mergeCell ref="D211:G211"/>
    <mergeCell ref="B327:C327"/>
    <mergeCell ref="C44:E44"/>
    <mergeCell ref="C142:E142"/>
    <mergeCell ref="C80:E80"/>
    <mergeCell ref="F68:G68"/>
    <mergeCell ref="C31:E31"/>
    <mergeCell ref="C129:E129"/>
    <mergeCell ref="I104:I105"/>
    <mergeCell ref="B183:H183"/>
    <mergeCell ref="H119:J119"/>
    <mergeCell ref="B177:H177"/>
    <mergeCell ref="D82:G82"/>
    <mergeCell ref="B275:H275"/>
    <mergeCell ref="B104:H104"/>
    <mergeCell ref="F320:G320"/>
    <mergeCell ref="C331:E331"/>
    <mergeCell ref="L12:M12"/>
    <mergeCell ref="F86:G86"/>
    <mergeCell ref="F142:G142"/>
    <mergeCell ref="F80:G80"/>
    <mergeCell ref="F215:G215"/>
    <mergeCell ref="B255:B256"/>
    <mergeCell ref="C57:E57"/>
    <mergeCell ref="D229:G229"/>
    <mergeCell ref="C155:E155"/>
    <mergeCell ref="I226:I227"/>
    <mergeCell ref="D96:M96"/>
    <mergeCell ref="F81:G81"/>
    <mergeCell ref="H272:J272"/>
    <mergeCell ref="I318:I319"/>
    <mergeCell ref="L306:M306"/>
    <mergeCell ref="B211:C211"/>
    <mergeCell ref="J208:K208"/>
    <mergeCell ref="L159:M159"/>
    <mergeCell ref="F210:G210"/>
    <mergeCell ref="B33:C33"/>
    <mergeCell ref="L226:M226"/>
    <mergeCell ref="B169:B170"/>
    <mergeCell ref="B261:B262"/>
    <mergeCell ref="C215:E215"/>
    <mergeCell ref="B236:B237"/>
    <mergeCell ref="I257:I258"/>
    <mergeCell ref="H64:J64"/>
    <mergeCell ref="B257:H257"/>
    <mergeCell ref="I30:I31"/>
    <mergeCell ref="C75:E75"/>
    <mergeCell ref="F63:G63"/>
    <mergeCell ref="D260:G260"/>
    <mergeCell ref="D309:G309"/>
    <mergeCell ref="D113:G113"/>
    <mergeCell ref="B180:C180"/>
    <mergeCell ref="F74:G74"/>
    <mergeCell ref="D88:G88"/>
    <mergeCell ref="C337:E337"/>
    <mergeCell ref="B187:B188"/>
    <mergeCell ref="C106:E106"/>
    <mergeCell ref="I177:I178"/>
    <mergeCell ref="H229:J229"/>
    <mergeCell ref="I269:I270"/>
    <mergeCell ref="B119:C119"/>
    <mergeCell ref="C81:E81"/>
    <mergeCell ref="H33:J33"/>
    <mergeCell ref="C32:E32"/>
    <mergeCell ref="J85:K85"/>
    <mergeCell ref="L318:M318"/>
    <mergeCell ref="B214:H214"/>
    <mergeCell ref="J183:K183"/>
    <mergeCell ref="B186:C186"/>
    <mergeCell ref="B198:M198"/>
    <mergeCell ref="L85:M85"/>
    <mergeCell ref="B296:M296"/>
    <mergeCell ref="L177:M177"/>
    <mergeCell ref="H333:J333"/>
    <mergeCell ref="B171:H171"/>
    <mergeCell ref="F216:G216"/>
    <mergeCell ref="C63:E63"/>
    <mergeCell ref="D339:G339"/>
    <mergeCell ref="D168:G168"/>
    <mergeCell ref="B144:B145"/>
    <mergeCell ref="C221:E221"/>
    <mergeCell ref="F87:G87"/>
    <mergeCell ref="D180:G180"/>
    <mergeCell ref="B125:C125"/>
    <mergeCell ref="D9:G9"/>
    <mergeCell ref="B71:B72"/>
    <mergeCell ref="I61:I62"/>
    <mergeCell ref="B242:B243"/>
    <mergeCell ref="I36:I37"/>
    <mergeCell ref="H88:J88"/>
    <mergeCell ref="F7:G7"/>
    <mergeCell ref="B341:C341"/>
    <mergeCell ref="H321:J321"/>
    <mergeCell ref="I171:I172"/>
    <mergeCell ref="I336:I337"/>
    <mergeCell ref="H217:J217"/>
    <mergeCell ref="B278:C278"/>
    <mergeCell ref="B107:C107"/>
    <mergeCell ref="J269:K269"/>
    <mergeCell ref="F307:G307"/>
    <mergeCell ref="L269:M269"/>
    <mergeCell ref="D243:M243"/>
    <mergeCell ref="C289:E289"/>
    <mergeCell ref="B202:H202"/>
    <mergeCell ref="F8:G8"/>
    <mergeCell ref="C264:E264"/>
    <mergeCell ref="B344:M344"/>
    <mergeCell ref="J300:K300"/>
    <mergeCell ref="B50:M50"/>
    <mergeCell ref="F308:G308"/>
    <mergeCell ref="C314:E314"/>
    <mergeCell ref="J91:K91"/>
    <mergeCell ref="D27:G27"/>
    <mergeCell ref="B9:C9"/>
    <mergeCell ref="F179:G179"/>
    <mergeCell ref="C191:E191"/>
    <mergeCell ref="B126:B127"/>
    <mergeCell ref="B163:B164"/>
    <mergeCell ref="C234:E234"/>
    <mergeCell ref="F166:G166"/>
    <mergeCell ref="C172:E172"/>
    <mergeCell ref="D327:G327"/>
    <mergeCell ref="B218:B219"/>
    <mergeCell ref="C184:E184"/>
    <mergeCell ref="H143:J143"/>
    <mergeCell ref="H9:J9"/>
    <mergeCell ref="B128:H128"/>
    <mergeCell ref="L257:M257"/>
    <mergeCell ref="B226:H226"/>
    <mergeCell ref="J122:K122"/>
    <mergeCell ref="F191:G191"/>
    <mergeCell ref="L165:M165"/>
    <mergeCell ref="B39:C39"/>
    <mergeCell ref="B70:C70"/>
    <mergeCell ref="F301:G301"/>
    <mergeCell ref="J30:K30"/>
    <mergeCell ref="B110:H110"/>
    <mergeCell ref="F331:G331"/>
    <mergeCell ref="F282:G282"/>
    <mergeCell ref="C8:E8"/>
    <mergeCell ref="F32:G32"/>
    <mergeCell ref="B10:B11"/>
    <mergeCell ref="F26:G26"/>
    <mergeCell ref="D119:G119"/>
    <mergeCell ref="B181:B182"/>
    <mergeCell ref="J275:K275"/>
    <mergeCell ref="J104:K104"/>
    <mergeCell ref="L275:M275"/>
    <mergeCell ref="C308:E308"/>
    <mergeCell ref="L104:M104"/>
    <mergeCell ref="B12:H12"/>
    <mergeCell ref="B310:B311"/>
    <mergeCell ref="F184:G184"/>
    <mergeCell ref="C179:E179"/>
    <mergeCell ref="B285:B286"/>
    <mergeCell ref="B217:C217"/>
    <mergeCell ref="C239:E239"/>
    <mergeCell ref="C68:E68"/>
    <mergeCell ref="I110:I111"/>
    <mergeCell ref="B89:B90"/>
    <mergeCell ref="C166:E166"/>
    <mergeCell ref="H162:J162"/>
    <mergeCell ref="B138:B139"/>
    <mergeCell ref="H327:J327"/>
    <mergeCell ref="B192:C192"/>
    <mergeCell ref="I202:I203"/>
    <mergeCell ref="C160:E160"/>
    <mergeCell ref="H156:J156"/>
    <mergeCell ref="B312:H312"/>
    <mergeCell ref="B284:C284"/>
    <mergeCell ref="J214:K214"/>
    <mergeCell ref="F123:G123"/>
    <mergeCell ref="L36:M36"/>
    <mergeCell ref="B294:M294"/>
    <mergeCell ref="F44:G44"/>
    <mergeCell ref="D137:G137"/>
  </mergeCells>
  <conditionalFormatting sqref="B9:C9">
    <cfRule type="expression" priority="111" dxfId="0">
      <formula>IF(D9="",1,0)</formula>
    </cfRule>
  </conditionalFormatting>
  <conditionalFormatting sqref="B15:C15">
    <cfRule type="expression" priority="62" dxfId="0">
      <formula>IF(D15="",1,0)</formula>
    </cfRule>
  </conditionalFormatting>
  <conditionalFormatting sqref="B21:C21">
    <cfRule type="expression" priority="61" dxfId="0">
      <formula>IF(D21="",1,0)</formula>
    </cfRule>
  </conditionalFormatting>
  <conditionalFormatting sqref="B27:C27">
    <cfRule type="expression" priority="60" dxfId="0">
      <formula>IF(D27="",1,0)</formula>
    </cfRule>
  </conditionalFormatting>
  <conditionalFormatting sqref="B33:C33">
    <cfRule type="expression" priority="59" dxfId="0">
      <formula>IF(D33="",1,0)</formula>
    </cfRule>
  </conditionalFormatting>
  <conditionalFormatting sqref="B39:C39">
    <cfRule type="expression" priority="58" dxfId="0">
      <formula>IF(D39="",1,0)</formula>
    </cfRule>
  </conditionalFormatting>
  <conditionalFormatting sqref="B45:C45">
    <cfRule type="expression" priority="57" dxfId="0">
      <formula>IF(D45="",1,0)</formula>
    </cfRule>
  </conditionalFormatting>
  <conditionalFormatting sqref="B58:C58">
    <cfRule type="expression" priority="42" dxfId="0">
      <formula>IF(D58="",1,0)</formula>
    </cfRule>
  </conditionalFormatting>
  <conditionalFormatting sqref="B64:C64">
    <cfRule type="expression" priority="41" dxfId="0">
      <formula>IF(D64="",1,0)</formula>
    </cfRule>
  </conditionalFormatting>
  <conditionalFormatting sqref="B70:C70">
    <cfRule type="expression" priority="40" dxfId="0">
      <formula>IF(D70="",1,0)</formula>
    </cfRule>
  </conditionalFormatting>
  <conditionalFormatting sqref="B76:C76">
    <cfRule type="expression" priority="39" dxfId="0">
      <formula>IF(D76="",1,0)</formula>
    </cfRule>
  </conditionalFormatting>
  <conditionalFormatting sqref="B82:C82">
    <cfRule type="expression" priority="38" dxfId="0">
      <formula>IF(D82="",1,0)</formula>
    </cfRule>
  </conditionalFormatting>
  <conditionalFormatting sqref="B88:C88">
    <cfRule type="expression" priority="37" dxfId="0">
      <formula>IF(D88="",1,0)</formula>
    </cfRule>
  </conditionalFormatting>
  <conditionalFormatting sqref="B94:C94">
    <cfRule type="expression" priority="36" dxfId="0">
      <formula>IF(D94="",1,0)</formula>
    </cfRule>
  </conditionalFormatting>
  <conditionalFormatting sqref="B107:C107">
    <cfRule type="expression" priority="35" dxfId="0">
      <formula>IF(D107="",1,0)</formula>
    </cfRule>
  </conditionalFormatting>
  <conditionalFormatting sqref="B113:C113">
    <cfRule type="expression" priority="34" dxfId="0">
      <formula>IF(D113="",1,0)</formula>
    </cfRule>
  </conditionalFormatting>
  <conditionalFormatting sqref="B119:C119">
    <cfRule type="expression" priority="33" dxfId="0">
      <formula>IF(D119="",1,0)</formula>
    </cfRule>
  </conditionalFormatting>
  <conditionalFormatting sqref="B125:C125">
    <cfRule type="expression" priority="32" dxfId="0">
      <formula>IF(D125="",1,0)</formula>
    </cfRule>
  </conditionalFormatting>
  <conditionalFormatting sqref="B131:C131">
    <cfRule type="expression" priority="31" dxfId="0">
      <formula>IF(D131="",1,0)</formula>
    </cfRule>
  </conditionalFormatting>
  <conditionalFormatting sqref="B137:C137">
    <cfRule type="expression" priority="30" dxfId="0">
      <formula>IF(D137="",1,0)</formula>
    </cfRule>
  </conditionalFormatting>
  <conditionalFormatting sqref="B143:C143">
    <cfRule type="expression" priority="29" dxfId="0">
      <formula>IF(D143="",1,0)</formula>
    </cfRule>
  </conditionalFormatting>
  <conditionalFormatting sqref="B156:C156">
    <cfRule type="expression" priority="28" dxfId="0">
      <formula>IF(D156="",1,0)</formula>
    </cfRule>
  </conditionalFormatting>
  <conditionalFormatting sqref="B162:C162">
    <cfRule type="expression" priority="27" dxfId="0">
      <formula>IF(D162="",1,0)</formula>
    </cfRule>
  </conditionalFormatting>
  <conditionalFormatting sqref="B168:C168">
    <cfRule type="expression" priority="26" dxfId="0">
      <formula>IF(D168="",1,0)</formula>
    </cfRule>
  </conditionalFormatting>
  <conditionalFormatting sqref="B174:C174">
    <cfRule type="expression" priority="25" dxfId="0">
      <formula>IF(D174="",1,0)</formula>
    </cfRule>
  </conditionalFormatting>
  <conditionalFormatting sqref="B180:C180">
    <cfRule type="expression" priority="24" dxfId="0">
      <formula>IF(D180="",1,0)</formula>
    </cfRule>
  </conditionalFormatting>
  <conditionalFormatting sqref="B186:C186">
    <cfRule type="expression" priority="23" dxfId="0">
      <formula>IF(D186="",1,0)</formula>
    </cfRule>
  </conditionalFormatting>
  <conditionalFormatting sqref="B192:C192">
    <cfRule type="expression" priority="22" dxfId="0">
      <formula>IF(D192="",1,0)</formula>
    </cfRule>
  </conditionalFormatting>
  <conditionalFormatting sqref="B205:C205">
    <cfRule type="expression" priority="21" dxfId="0">
      <formula>IF(D205="",1,0)</formula>
    </cfRule>
  </conditionalFormatting>
  <conditionalFormatting sqref="B211:C211">
    <cfRule type="expression" priority="20" dxfId="0">
      <formula>IF(D211="",1,0)</formula>
    </cfRule>
  </conditionalFormatting>
  <conditionalFormatting sqref="B217:C217">
    <cfRule type="expression" priority="19" dxfId="0">
      <formula>IF(D217="",1,0)</formula>
    </cfRule>
  </conditionalFormatting>
  <conditionalFormatting sqref="B223:C223">
    <cfRule type="expression" priority="18" dxfId="0">
      <formula>IF(D223="",1,0)</formula>
    </cfRule>
  </conditionalFormatting>
  <conditionalFormatting sqref="B229:C229">
    <cfRule type="expression" priority="17" dxfId="0">
      <formula>IF(D229="",1,0)</formula>
    </cfRule>
  </conditionalFormatting>
  <conditionalFormatting sqref="B235:C235">
    <cfRule type="expression" priority="16" dxfId="0">
      <formula>IF(D235="",1,0)</formula>
    </cfRule>
  </conditionalFormatting>
  <conditionalFormatting sqref="B241:C241">
    <cfRule type="expression" priority="15" dxfId="0">
      <formula>IF(D241="",1,0)</formula>
    </cfRule>
  </conditionalFormatting>
  <conditionalFormatting sqref="B254:C254">
    <cfRule type="expression" priority="14" dxfId="0">
      <formula>IF(D254="",1,0)</formula>
    </cfRule>
  </conditionalFormatting>
  <conditionalFormatting sqref="B260:C260">
    <cfRule type="expression" priority="13" dxfId="0">
      <formula>IF(D260="",1,0)</formula>
    </cfRule>
  </conditionalFormatting>
  <conditionalFormatting sqref="B266:C266">
    <cfRule type="expression" priority="12" dxfId="0">
      <formula>IF(D266="",1,0)</formula>
    </cfRule>
  </conditionalFormatting>
  <conditionalFormatting sqref="B272:C272">
    <cfRule type="expression" priority="11" dxfId="0">
      <formula>IF(D272="",1,0)</formula>
    </cfRule>
  </conditionalFormatting>
  <conditionalFormatting sqref="B278:C278">
    <cfRule type="expression" priority="10" dxfId="0">
      <formula>IF(D278="",1,0)</formula>
    </cfRule>
  </conditionalFormatting>
  <conditionalFormatting sqref="B284:C284">
    <cfRule type="expression" priority="9" dxfId="0">
      <formula>IF(D284="",1,0)</formula>
    </cfRule>
  </conditionalFormatting>
  <conditionalFormatting sqref="B290:C290">
    <cfRule type="expression" priority="8" dxfId="0">
      <formula>IF(D290="",1,0)</formula>
    </cfRule>
  </conditionalFormatting>
  <conditionalFormatting sqref="B303:C303">
    <cfRule type="expression" priority="7" dxfId="0">
      <formula>IF(D303="",1,0)</formula>
    </cfRule>
  </conditionalFormatting>
  <conditionalFormatting sqref="B309:C309">
    <cfRule type="expression" priority="6" dxfId="0">
      <formula>IF(D309="",1,0)</formula>
    </cfRule>
  </conditionalFormatting>
  <conditionalFormatting sqref="B315:C315">
    <cfRule type="expression" priority="5" dxfId="0">
      <formula>IF(D315="",1,0)</formula>
    </cfRule>
  </conditionalFormatting>
  <conditionalFormatting sqref="B321:C321">
    <cfRule type="expression" priority="4" dxfId="0">
      <formula>IF(D321="",1,0)</formula>
    </cfRule>
  </conditionalFormatting>
  <conditionalFormatting sqref="B327:C327">
    <cfRule type="expression" priority="3" dxfId="0">
      <formula>IF(D327="",1,0)</formula>
    </cfRule>
  </conditionalFormatting>
  <conditionalFormatting sqref="B333:C333">
    <cfRule type="expression" priority="2" dxfId="0">
      <formula>IF(D333="",1,0)</formula>
    </cfRule>
  </conditionalFormatting>
  <conditionalFormatting sqref="B339:C339">
    <cfRule type="expression" priority="1" dxfId="0">
      <formula>IF(D339="",1,0)</formula>
    </cfRule>
  </conditionalFormatting>
  <dataValidations count="1">
    <dataValidation sqref="D9:G9 D15:G15 D21:G21 D27:G27 D33:G33 D39:G39 D45:G45 D58:G58 D64:G64 D70:G70 D76:G76 D82:G82 D88:G88 D94:G94 D107:G107 D113:G113 D119:G119 D125:G125 D131:G131 D137:G137 D143:G143 D156:G156 D162:G162 D168:G168 D174:G174 D180:G180 D186:G186 D192:G192 D205:G205 D211:G211 D217:G217 D223:G223 D229:G229 D235:G235 D241:G241 D254:G254 D260:G260 D266:G266 D272:G272 D278:G278 D284:G284 D290:G290 D303:G303 D309:G309 D315:G315 D321:G321 D327:G327 D333:G333 D339:G339" showDropDown="0" showInputMessage="1" showErrorMessage="1" allowBlank="1" type="list">
      <formula1>Traverse.Instrument</formula1>
    </dataValidation>
  </dataValidations>
  <pageMargins left="0.7" right="0.7" top="0.75" bottom="0.75" header="0.3" footer="0.3"/>
  <pageSetup orientation="portrait" scale="99"/>
  <headerFooter>
    <oddHeader>&amp;L&amp;G&amp;C&amp;"+,Bold"&amp;14Traverse Measurement Report</oddHeader>
    <oddFooter>&amp;C&amp;8Page &amp;P</oddFooter>
  </headerFooter>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B2:AA492"/>
  <sheetViews>
    <sheetView tabSelected="0" view="pageBreakPreview"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&amp;L&amp;G&amp;C&amp;"+,Bold"&amp;16Site Photos</oddHeader>
    <oddFooter>&amp;C&amp;8Page &amp;P</oddFooter>
  </headerFooter>
  <legacyDrawingHF r:id="rId1000"/>
</worksheet>
</file>

<file path=xl/worksheets/sheet18.xml><?xml version="1.0" encoding="utf-8"?>
<worksheet xmlns="http://schemas.openxmlformats.org/spreadsheetml/2006/main">
  <sheetPr codeName="Sheet20">
    <tabColor rgb="FF92D050"/>
    <outlinePr summaryBelow="1" summaryRight="1"/>
    <pageSetUpPr fitToPage="1"/>
  </sheetPr>
  <dimension ref="B2:M56"/>
  <sheetViews>
    <sheetView tabSelected="0" view="pageBreakPreview"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5" ht="13.35" customHeight="1" s="162">
      <c r="D15" s="322">
        <f>'{Project Information}'!E2</f>
        <v/>
      </c>
    </row>
    <row r="16" ht="13.35" customHeight="1" s="162"/>
    <row r="17" ht="13.35" customHeight="1" s="162"/>
    <row r="20" ht="13.35" customHeight="1" s="162">
      <c r="D20" s="322">
        <f>'{Project Information}'!E3</f>
        <v/>
      </c>
    </row>
    <row r="21" ht="13.35" customHeight="1" s="162"/>
    <row r="22" ht="13.35" customHeight="1" s="162"/>
    <row r="25" ht="13.35" customHeight="1" s="162">
      <c r="L25" s="97" t="n"/>
    </row>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499" t="inlineStr">
        <is>
          <t>NEBB Certified TAB Professional stamp – insert the stamp image here (Insert ▸ Pictures); signature may also be an image:</t>
        </is>
      </c>
    </row>
    <row r="51" ht="13.35" customHeight="1" s="162">
      <c r="C51" s="500" t="n"/>
      <c r="D51" s="483" t="n"/>
      <c r="E51" s="483" t="n"/>
      <c r="F51" s="483" t="n"/>
      <c r="G51" s="484" t="n"/>
    </row>
    <row r="52" ht="13.35" customHeight="1" s="162">
      <c r="C52" s="485" t="n"/>
      <c r="G52" s="486" t="n"/>
      <c r="I52" s="478" t="inlineStr">
        <is>
          <t>Signature:</t>
        </is>
      </c>
    </row>
    <row r="53" ht="13.35" customHeight="1" s="162">
      <c r="C53" s="485" t="n"/>
      <c r="G53" s="486" t="n"/>
      <c r="I53" s="386"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386"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L25:L25"/>
  <sheetViews>
    <sheetView tabSelected="0" view="pageBreakPreview"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scale="98" horizontalDpi="4294967293"/>
  <headerFooter>
    <oddFooter>&amp;C&amp;8Page &amp;P</oddFooter>
  </headerFooter>
  <drawing r:id="rId10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L25:L25"/>
  <sheetViews>
    <sheetView tabSelected="0" view="pageBreakPreview"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horizontalDpi="4294967293"/>
  <headerFooter>
    <oddFooter>&amp;C&amp;8Page &amp;P</oddFooter>
  </headerFooter>
  <drawing r:id="rId1000"/>
</worksheet>
</file>

<file path=xl/worksheets/sheet21.xml><?xml version="1.0" encoding="utf-8"?>
<worksheet xmlns="http://schemas.openxmlformats.org/spreadsheetml/2006/main">
  <sheetPr codeName="Sheet23">
    <tabColor rgb="FF92D050"/>
    <outlinePr summaryBelow="1" summaryRight="1"/>
    <pageSetUpPr/>
  </sheetPr>
  <dimension ref="B2: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C45" s="174" t="n"/>
      <c r="D45" s="174" t="n"/>
      <c r="E45" s="174" t="n"/>
      <c r="F45" s="174" t="n"/>
      <c r="G45" s="173" t="n"/>
      <c r="H45" s="325" t="inlineStr">
        <is>
          <t>Not Avail. = Not Available</t>
        </is>
      </c>
      <c r="I45" s="174" t="n"/>
      <c r="J45" s="174" t="n"/>
      <c r="K45" s="174" t="n"/>
      <c r="L45" s="174" t="n"/>
      <c r="M45" s="173" t="n"/>
    </row>
    <row r="46" ht="13.35" customHeight="1" s="162">
      <c r="B46" s="154" t="inlineStr">
        <is>
          <t>LSD/PSP = Linear Slot Diffuser / Perforated Supply Plenum</t>
        </is>
      </c>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oddFooter>
  </headerFooter>
</worksheet>
</file>

<file path=xl/worksheets/sheet22.xml><?xml version="1.0" encoding="utf-8"?>
<worksheet xmlns="http://schemas.openxmlformats.org/spreadsheetml/2006/main">
  <sheetPr codeName="Sheet24">
    <tabColor rgb="FF92D050"/>
    <outlinePr summaryBelow="1" summaryRight="1"/>
    <pageSetUpPr/>
  </sheetPr>
  <dimension ref="B2:M42"/>
  <sheetViews>
    <sheetView tabSelected="0" view="pageBreakPreview"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2026-09-18T01:20:49Z</dcterms:modified>
  <cp:lastModifiedBy>Isaac Rochester</cp:lastModifiedBy>
  <cp:category>TAB, Report</cp:category>
  <cp:keywords>TAB, Report</cp:keywords>
  <cp:lastPrinted>2026-04-14T14:34:39Z</cp:lastPrinted>
</cp:coreProperties>
</file>